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filterPrivacy="1" codeName="ThisWorkbook"/>
  <xr:revisionPtr revIDLastSave="410" documentId="13_ncr:1_{8D3CDB6D-99DA-4091-B252-1B068611682F}" xr6:coauthVersionLast="47" xr6:coauthVersionMax="47" xr10:uidLastSave="{BB87F73E-FF8B-402E-AC95-2930D0C1D299}"/>
  <workbookProtection workbookAlgorithmName="SHA-512" workbookHashValue="e+TnBv+Ecvr0E+l/hG/VgEpdsSIu0m6c1Z3IkwzItYOM6r9SU3wv8ludmIpR7VaBPgP31PGpUdXHYha7Vba3CA==" workbookSaltValue="hvSe7PQ4dbKYT8ZQAtrNDQ==" workbookSpinCount="100000" lockStructure="1"/>
  <bookViews>
    <workbookView xWindow="-110" yWindow="-110" windowWidth="19420" windowHeight="10300" tabRatio="782" xr2:uid="{00000000-000D-0000-FFFF-FFFF00000000}"/>
  </bookViews>
  <sheets>
    <sheet name="TOP" sheetId="32" r:id="rId1"/>
    <sheet name="会社・帳票選択" sheetId="19" r:id="rId2"/>
    <sheet name="質権設定承認請求書" sheetId="5" r:id="rId3"/>
    <sheet name="被保険者明細書" sheetId="26" r:id="rId4"/>
    <sheet name="質権順位の約定書" sheetId="27" r:id="rId5"/>
    <sheet name="質権消滅届出書" sheetId="28" r:id="rId6"/>
    <sheet name="質権移転承認請求書" sheetId="29" r:id="rId7"/>
    <sheet name="転質権設定承認請求書" sheetId="30" r:id="rId8"/>
    <sheet name="質権者取扱店等変更通知書" sheetId="31" r:id="rId9"/>
    <sheet name="||⇒管理用" sheetId="24" state="hidden" r:id="rId10"/>
    <sheet name="マスタシート " sheetId="17" state="hidden" r:id="rId11"/>
    <sheet name="会社マスタ" sheetId="18" state="hidden" r:id="rId12"/>
    <sheet name="List" sheetId="21" state="hidden" r:id="rId13"/>
    <sheet name="HowTo" sheetId="22" state="hidden" r:id="rId14"/>
  </sheets>
  <definedNames>
    <definedName name="A">TOP!$K$29</definedName>
    <definedName name="NM_マスタデータ">OFFSET('マスタシート '!$A$6,0,0,'マスタシート '!$B$5-5,MAX('マスタシート '!$2:$2)*2+11)</definedName>
    <definedName name="NM_火災保険パターン">OFFSET(List!$A$2,0,0,VLOOKUP(Rng_選択会社Index,NM_会社一覧,4,0),1)</definedName>
    <definedName name="NM_会社一覧">OFFSET(会社マスタ!$A$2,0,0,COUNTA(会社マスタ!$B:$B)-1,5)</definedName>
    <definedName name="NM_会社名">OFFSET(会社マスタ!$B$2,0,0,COUNTA(会社マスタ!$B:$B)-1,1)</definedName>
    <definedName name="_xlnm.Print_Area" localSheetId="1">会社・帳票選択!$F$2:$K$15</definedName>
    <definedName name="_xlnm.Print_Area" localSheetId="6">質権移転承認請求書!$G$3:$AT$68</definedName>
    <definedName name="_xlnm.Print_Area" localSheetId="8">質権者取扱店等変更通知書!$G$3:$S$34</definedName>
    <definedName name="_xlnm.Print_Area" localSheetId="4">質権順位の約定書!$G$3:$R$37</definedName>
    <definedName name="_xlnm.Print_Area" localSheetId="5">質権消滅届出書!$G$3:$AT$51</definedName>
    <definedName name="_xlnm.Print_Area" localSheetId="2">質権設定承認請求書!$G$3:$BC$81</definedName>
    <definedName name="_xlnm.Print_Area" localSheetId="7">転質権設定承認請求書!$G$3:$AT$68</definedName>
    <definedName name="_xlnm.Print_Area" localSheetId="3">被保険者明細書!$G$3:$Q$30</definedName>
    <definedName name="Rng_選択会社Index">会社・帳票選択!$E$4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25" i="17" l="1"/>
  <c r="P158" i="17"/>
  <c r="P311" i="17"/>
  <c r="P394" i="17"/>
  <c r="P480" i="17"/>
  <c r="AE551" i="17" l="1"/>
  <c r="AF59" i="29" l="1"/>
  <c r="H57" i="5"/>
  <c r="J56" i="30" l="1"/>
  <c r="J64" i="5"/>
  <c r="K50" i="29" l="1"/>
  <c r="BS63" i="17"/>
  <c r="BQ63" i="17"/>
  <c r="BO63" i="17"/>
  <c r="BM63" i="17"/>
  <c r="BK63" i="17"/>
  <c r="BI63" i="17"/>
  <c r="BG63" i="17"/>
  <c r="BE63" i="17"/>
  <c r="BC63" i="17"/>
  <c r="BA63" i="17"/>
  <c r="AY63" i="17"/>
  <c r="AW63" i="17"/>
  <c r="AU63" i="17"/>
  <c r="AS63" i="17"/>
  <c r="AQ63" i="17"/>
  <c r="AO63" i="17"/>
  <c r="AM63" i="17"/>
  <c r="AK63" i="17"/>
  <c r="AI63" i="17"/>
  <c r="AG63" i="17"/>
  <c r="AE63" i="17"/>
  <c r="AC63" i="17"/>
  <c r="AA63" i="17"/>
  <c r="Y63" i="17"/>
  <c r="W63" i="17"/>
  <c r="U63" i="17"/>
  <c r="S63" i="17"/>
  <c r="Q63" i="17"/>
  <c r="O63" i="17"/>
  <c r="M63" i="17"/>
  <c r="BS61" i="17"/>
  <c r="BQ61" i="17"/>
  <c r="BO61" i="17"/>
  <c r="BM61" i="17"/>
  <c r="BK61" i="17"/>
  <c r="BI61" i="17"/>
  <c r="BG61" i="17"/>
  <c r="BE61" i="17"/>
  <c r="BC61" i="17"/>
  <c r="BA61" i="17"/>
  <c r="AY61" i="17"/>
  <c r="AW61" i="17"/>
  <c r="AU61" i="17"/>
  <c r="AS61" i="17"/>
  <c r="AQ61" i="17"/>
  <c r="AO61" i="17"/>
  <c r="AM61" i="17"/>
  <c r="AK61" i="17"/>
  <c r="AI61" i="17"/>
  <c r="AG61" i="17"/>
  <c r="AE61" i="17"/>
  <c r="AC61" i="17"/>
  <c r="AA61" i="17"/>
  <c r="Y61" i="17"/>
  <c r="W61" i="17"/>
  <c r="U61" i="17"/>
  <c r="S61" i="17"/>
  <c r="Q61" i="17"/>
  <c r="O61" i="17"/>
  <c r="M61" i="17"/>
  <c r="BS112" i="17"/>
  <c r="BQ112" i="17"/>
  <c r="BO112" i="17"/>
  <c r="BM112" i="17"/>
  <c r="BK112" i="17"/>
  <c r="BI112" i="17"/>
  <c r="BG112" i="17"/>
  <c r="BE112" i="17"/>
  <c r="BC112" i="17"/>
  <c r="BA112" i="17"/>
  <c r="AY112" i="17"/>
  <c r="AW112" i="17"/>
  <c r="AU112" i="17"/>
  <c r="AS112" i="17"/>
  <c r="AQ112" i="17"/>
  <c r="AO112" i="17"/>
  <c r="AM112" i="17"/>
  <c r="AK112" i="17"/>
  <c r="AI112" i="17"/>
  <c r="AG112" i="17"/>
  <c r="AE112" i="17"/>
  <c r="AC112" i="17"/>
  <c r="AA112" i="17"/>
  <c r="Y112" i="17"/>
  <c r="W112" i="17"/>
  <c r="U112" i="17"/>
  <c r="S112" i="17"/>
  <c r="Q112" i="17"/>
  <c r="O112" i="17"/>
  <c r="M112" i="17"/>
  <c r="K112" i="17"/>
  <c r="M53" i="5"/>
  <c r="BS51" i="17"/>
  <c r="BQ51" i="17"/>
  <c r="BO51" i="17"/>
  <c r="BM51" i="17"/>
  <c r="BK51" i="17"/>
  <c r="BI51" i="17"/>
  <c r="BG51" i="17"/>
  <c r="BE51" i="17"/>
  <c r="BC51" i="17"/>
  <c r="BA51" i="17"/>
  <c r="AY51" i="17"/>
  <c r="AW51" i="17"/>
  <c r="AU51" i="17"/>
  <c r="AS51" i="17"/>
  <c r="AQ51" i="17"/>
  <c r="AO51" i="17"/>
  <c r="AM51" i="17"/>
  <c r="AK51" i="17"/>
  <c r="AI51" i="17"/>
  <c r="AG51" i="17"/>
  <c r="AE51" i="17"/>
  <c r="AC51" i="17"/>
  <c r="AA51" i="17"/>
  <c r="Y51" i="17"/>
  <c r="W51" i="17"/>
  <c r="U51" i="17"/>
  <c r="S51" i="17"/>
  <c r="Q51" i="17"/>
  <c r="O51" i="17"/>
  <c r="M51" i="17"/>
  <c r="K51" i="17"/>
  <c r="BS376" i="17"/>
  <c r="BQ376" i="17"/>
  <c r="BO376" i="17"/>
  <c r="BM376" i="17"/>
  <c r="BK376" i="17"/>
  <c r="BI376" i="17"/>
  <c r="BG376" i="17"/>
  <c r="BE376" i="17"/>
  <c r="BC376" i="17"/>
  <c r="BA376" i="17"/>
  <c r="AY376" i="17"/>
  <c r="AW376" i="17"/>
  <c r="AU376" i="17"/>
  <c r="AS376" i="17"/>
  <c r="AQ376" i="17"/>
  <c r="AO376" i="17"/>
  <c r="AM376" i="17"/>
  <c r="AK376" i="17"/>
  <c r="AI376" i="17"/>
  <c r="AG376" i="17"/>
  <c r="AE376" i="17"/>
  <c r="AC376" i="17"/>
  <c r="AA376" i="17"/>
  <c r="Y376" i="17"/>
  <c r="W376" i="17"/>
  <c r="U376" i="17"/>
  <c r="S376" i="17"/>
  <c r="Q376" i="17"/>
  <c r="O376" i="17"/>
  <c r="M376" i="17"/>
  <c r="K376" i="17"/>
  <c r="AI39" i="30"/>
  <c r="BS221" i="17"/>
  <c r="BQ221" i="17"/>
  <c r="BO221" i="17"/>
  <c r="BM221" i="17"/>
  <c r="BK221" i="17"/>
  <c r="BI221" i="17"/>
  <c r="BG221" i="17"/>
  <c r="BE221" i="17"/>
  <c r="BC221" i="17"/>
  <c r="BA221" i="17"/>
  <c r="AY221" i="17"/>
  <c r="AW221" i="17"/>
  <c r="AU221" i="17"/>
  <c r="AS221" i="17"/>
  <c r="AQ221" i="17"/>
  <c r="AO221" i="17"/>
  <c r="AM221" i="17"/>
  <c r="AK221" i="17"/>
  <c r="AI221" i="17"/>
  <c r="AG221" i="17"/>
  <c r="AE221" i="17"/>
  <c r="AC221" i="17"/>
  <c r="AA221" i="17"/>
  <c r="Y221" i="17"/>
  <c r="W221" i="17"/>
  <c r="U221" i="17"/>
  <c r="S221" i="17"/>
  <c r="Q221" i="17"/>
  <c r="O221" i="17"/>
  <c r="BS220" i="17"/>
  <c r="BQ220" i="17"/>
  <c r="BO220" i="17"/>
  <c r="BM220" i="17"/>
  <c r="BK220" i="17"/>
  <c r="BI220" i="17"/>
  <c r="BG220" i="17"/>
  <c r="BE220" i="17"/>
  <c r="BC220" i="17"/>
  <c r="BA220" i="17"/>
  <c r="AY220" i="17"/>
  <c r="AW220" i="17"/>
  <c r="AU220" i="17"/>
  <c r="AS220" i="17"/>
  <c r="AQ220" i="17"/>
  <c r="AO220" i="17"/>
  <c r="AM220" i="17"/>
  <c r="AK220" i="17"/>
  <c r="AI220" i="17"/>
  <c r="AG220" i="17"/>
  <c r="AE220" i="17"/>
  <c r="AC220" i="17"/>
  <c r="AA220" i="17"/>
  <c r="Y220" i="17"/>
  <c r="W220" i="17"/>
  <c r="U220" i="17"/>
  <c r="S220" i="17"/>
  <c r="Q220" i="17"/>
  <c r="O220" i="17"/>
  <c r="M220" i="17"/>
  <c r="M221" i="17"/>
  <c r="K221" i="17"/>
  <c r="K220" i="17"/>
  <c r="AQ552" i="17" l="1"/>
  <c r="AO552" i="17"/>
  <c r="AM552" i="17"/>
  <c r="AK552" i="17"/>
  <c r="AI552" i="17"/>
  <c r="AG552" i="17"/>
  <c r="AE552" i="17"/>
  <c r="AC552" i="17"/>
  <c r="AA552" i="17"/>
  <c r="Y552" i="17"/>
  <c r="W552" i="17"/>
  <c r="U552" i="17"/>
  <c r="S552" i="17"/>
  <c r="Q552" i="17"/>
  <c r="O552" i="17"/>
  <c r="M552" i="17"/>
  <c r="AQ551" i="17"/>
  <c r="AO551" i="17"/>
  <c r="AM551" i="17"/>
  <c r="AK551" i="17"/>
  <c r="AI551" i="17"/>
  <c r="AG551" i="17"/>
  <c r="AC551" i="17"/>
  <c r="AA551" i="17"/>
  <c r="Y551" i="17"/>
  <c r="W551" i="17"/>
  <c r="U551" i="17"/>
  <c r="S551" i="17"/>
  <c r="Q551" i="17"/>
  <c r="O551" i="17"/>
  <c r="M551" i="17"/>
  <c r="AQ550" i="17"/>
  <c r="AO550" i="17"/>
  <c r="AM550" i="17"/>
  <c r="AK550" i="17"/>
  <c r="AI550" i="17"/>
  <c r="AG550" i="17"/>
  <c r="AE550" i="17"/>
  <c r="AC550" i="17"/>
  <c r="AA550" i="17"/>
  <c r="Y550" i="17"/>
  <c r="W550" i="17"/>
  <c r="U550" i="17"/>
  <c r="S550" i="17"/>
  <c r="Q550" i="17"/>
  <c r="O550" i="17"/>
  <c r="M550" i="17"/>
  <c r="AQ549" i="17"/>
  <c r="AO549" i="17"/>
  <c r="AM549" i="17"/>
  <c r="AK549" i="17"/>
  <c r="AI549" i="17"/>
  <c r="AG549" i="17"/>
  <c r="AE549" i="17"/>
  <c r="AC549" i="17"/>
  <c r="AA549" i="17"/>
  <c r="Y549" i="17"/>
  <c r="W549" i="17"/>
  <c r="U549" i="17"/>
  <c r="S549" i="17"/>
  <c r="Q549" i="17"/>
  <c r="O549" i="17"/>
  <c r="M549" i="17"/>
  <c r="AQ548" i="17"/>
  <c r="AO548" i="17"/>
  <c r="AM548" i="17"/>
  <c r="AK548" i="17"/>
  <c r="AI548" i="17"/>
  <c r="AG548" i="17"/>
  <c r="AE548" i="17"/>
  <c r="AC548" i="17"/>
  <c r="AA548" i="17"/>
  <c r="Y548" i="17"/>
  <c r="W548" i="17"/>
  <c r="U548" i="17"/>
  <c r="S548" i="17"/>
  <c r="Q548" i="17"/>
  <c r="O548" i="17"/>
  <c r="M548" i="17"/>
  <c r="AQ547" i="17"/>
  <c r="AO547" i="17"/>
  <c r="AM547" i="17"/>
  <c r="AK547" i="17"/>
  <c r="AI547" i="17"/>
  <c r="AG547" i="17"/>
  <c r="AE547" i="17"/>
  <c r="AC547" i="17"/>
  <c r="AA547" i="17"/>
  <c r="Y547" i="17"/>
  <c r="W547" i="17"/>
  <c r="U547" i="17"/>
  <c r="S547" i="17"/>
  <c r="Q547" i="17"/>
  <c r="O547" i="17"/>
  <c r="M547" i="17"/>
  <c r="AQ546" i="17"/>
  <c r="AO546" i="17"/>
  <c r="AM546" i="17"/>
  <c r="AK546" i="17"/>
  <c r="AI546" i="17"/>
  <c r="AG546" i="17"/>
  <c r="AE546" i="17"/>
  <c r="AC546" i="17"/>
  <c r="AA546" i="17"/>
  <c r="Y546" i="17"/>
  <c r="W546" i="17"/>
  <c r="U546" i="17"/>
  <c r="S546" i="17"/>
  <c r="Q546" i="17"/>
  <c r="O546" i="17"/>
  <c r="M546" i="17"/>
  <c r="AQ545" i="17"/>
  <c r="AO545" i="17"/>
  <c r="AM545" i="17"/>
  <c r="AK545" i="17"/>
  <c r="AI545" i="17"/>
  <c r="AG545" i="17"/>
  <c r="AE545" i="17"/>
  <c r="AC545" i="17"/>
  <c r="AA545" i="17"/>
  <c r="Y545" i="17"/>
  <c r="W545" i="17"/>
  <c r="U545" i="17"/>
  <c r="S545" i="17"/>
  <c r="Q545" i="17"/>
  <c r="O545" i="17"/>
  <c r="M545" i="17"/>
  <c r="AQ544" i="17"/>
  <c r="AO544" i="17"/>
  <c r="AM544" i="17"/>
  <c r="AK544" i="17"/>
  <c r="AI544" i="17"/>
  <c r="AG544" i="17"/>
  <c r="AE544" i="17"/>
  <c r="AC544" i="17"/>
  <c r="AA544" i="17"/>
  <c r="Y544" i="17"/>
  <c r="W544" i="17"/>
  <c r="U544" i="17"/>
  <c r="S544" i="17"/>
  <c r="Q544" i="17"/>
  <c r="O544" i="17"/>
  <c r="M544" i="17"/>
  <c r="AQ543" i="17"/>
  <c r="AO543" i="17"/>
  <c r="AM543" i="17"/>
  <c r="AK543" i="17"/>
  <c r="AI543" i="17"/>
  <c r="AG543" i="17"/>
  <c r="AE543" i="17"/>
  <c r="AC543" i="17"/>
  <c r="AA543" i="17"/>
  <c r="Y543" i="17"/>
  <c r="W543" i="17"/>
  <c r="U543" i="17"/>
  <c r="S543" i="17"/>
  <c r="Q543" i="17"/>
  <c r="O543" i="17"/>
  <c r="M543" i="17"/>
  <c r="AQ542" i="17"/>
  <c r="AO542" i="17"/>
  <c r="AM542" i="17"/>
  <c r="AK542" i="17"/>
  <c r="AI542" i="17"/>
  <c r="AG542" i="17"/>
  <c r="AE542" i="17"/>
  <c r="AC542" i="17"/>
  <c r="AA542" i="17"/>
  <c r="Y542" i="17"/>
  <c r="W542" i="17"/>
  <c r="U542" i="17"/>
  <c r="S542" i="17"/>
  <c r="Q542" i="17"/>
  <c r="O542" i="17"/>
  <c r="M542" i="17"/>
  <c r="AQ541" i="17"/>
  <c r="AO541" i="17"/>
  <c r="AM541" i="17"/>
  <c r="AK541" i="17"/>
  <c r="AI541" i="17"/>
  <c r="AG541" i="17"/>
  <c r="AE541" i="17"/>
  <c r="AC541" i="17"/>
  <c r="AA541" i="17"/>
  <c r="Y541" i="17"/>
  <c r="W541" i="17"/>
  <c r="U541" i="17"/>
  <c r="S541" i="17"/>
  <c r="Q541" i="17"/>
  <c r="O541" i="17"/>
  <c r="M541" i="17"/>
  <c r="AQ540" i="17"/>
  <c r="AO540" i="17"/>
  <c r="AM540" i="17"/>
  <c r="AK540" i="17"/>
  <c r="AI540" i="17"/>
  <c r="AG540" i="17"/>
  <c r="AE540" i="17"/>
  <c r="AC540" i="17"/>
  <c r="AA540" i="17"/>
  <c r="Y540" i="17"/>
  <c r="W540" i="17"/>
  <c r="U540" i="17"/>
  <c r="S540" i="17"/>
  <c r="Q540" i="17"/>
  <c r="O540" i="17"/>
  <c r="M540" i="17"/>
  <c r="AQ539" i="17"/>
  <c r="AO539" i="17"/>
  <c r="AM539" i="17"/>
  <c r="AK539" i="17"/>
  <c r="AI539" i="17"/>
  <c r="AG539" i="17"/>
  <c r="AE539" i="17"/>
  <c r="AC539" i="17"/>
  <c r="AA539" i="17"/>
  <c r="Y539" i="17"/>
  <c r="W539" i="17"/>
  <c r="U539" i="17"/>
  <c r="S539" i="17"/>
  <c r="Q539" i="17"/>
  <c r="O539" i="17"/>
  <c r="M539" i="17"/>
  <c r="AQ538" i="17"/>
  <c r="AO538" i="17"/>
  <c r="AM538" i="17"/>
  <c r="AK538" i="17"/>
  <c r="AI538" i="17"/>
  <c r="AG538" i="17"/>
  <c r="AE538" i="17"/>
  <c r="AC538" i="17"/>
  <c r="AA538" i="17"/>
  <c r="Y538" i="17"/>
  <c r="W538" i="17"/>
  <c r="U538" i="17"/>
  <c r="S538" i="17"/>
  <c r="Q538" i="17"/>
  <c r="O538" i="17"/>
  <c r="M538" i="17"/>
  <c r="AQ537" i="17"/>
  <c r="AO537" i="17"/>
  <c r="AM537" i="17"/>
  <c r="AK537" i="17"/>
  <c r="AI537" i="17"/>
  <c r="AG537" i="17"/>
  <c r="AE537" i="17"/>
  <c r="AC537" i="17"/>
  <c r="AA537" i="17"/>
  <c r="Y537" i="17"/>
  <c r="W537" i="17"/>
  <c r="U537" i="17"/>
  <c r="S537" i="17"/>
  <c r="Q537" i="17"/>
  <c r="O537" i="17"/>
  <c r="M537" i="17"/>
  <c r="AQ536" i="17"/>
  <c r="AO536" i="17"/>
  <c r="AM536" i="17"/>
  <c r="AK536" i="17"/>
  <c r="AI536" i="17"/>
  <c r="AG536" i="17"/>
  <c r="AE536" i="17"/>
  <c r="AC536" i="17"/>
  <c r="AA536" i="17"/>
  <c r="Y536" i="17"/>
  <c r="W536" i="17"/>
  <c r="U536" i="17"/>
  <c r="S536" i="17"/>
  <c r="Q536" i="17"/>
  <c r="O536" i="17"/>
  <c r="M536" i="17"/>
  <c r="AQ535" i="17"/>
  <c r="AO535" i="17"/>
  <c r="AM535" i="17"/>
  <c r="AK535" i="17"/>
  <c r="AI535" i="17"/>
  <c r="AG535" i="17"/>
  <c r="AE535" i="17"/>
  <c r="AC535" i="17"/>
  <c r="AA535" i="17"/>
  <c r="Y535" i="17"/>
  <c r="W535" i="17"/>
  <c r="U535" i="17"/>
  <c r="S535" i="17"/>
  <c r="Q535" i="17"/>
  <c r="O535" i="17"/>
  <c r="M535" i="17"/>
  <c r="AQ534" i="17"/>
  <c r="AO534" i="17"/>
  <c r="AM534" i="17"/>
  <c r="AK534" i="17"/>
  <c r="AI534" i="17"/>
  <c r="AG534" i="17"/>
  <c r="AE534" i="17"/>
  <c r="AC534" i="17"/>
  <c r="AA534" i="17"/>
  <c r="Y534" i="17"/>
  <c r="W534" i="17"/>
  <c r="U534" i="17"/>
  <c r="S534" i="17"/>
  <c r="Q534" i="17"/>
  <c r="O534" i="17"/>
  <c r="M534" i="17"/>
  <c r="AQ533" i="17"/>
  <c r="AO533" i="17"/>
  <c r="AM533" i="17"/>
  <c r="AK533" i="17"/>
  <c r="AI533" i="17"/>
  <c r="AG533" i="17"/>
  <c r="AE533" i="17"/>
  <c r="AC533" i="17"/>
  <c r="AA533" i="17"/>
  <c r="Y533" i="17"/>
  <c r="W533" i="17"/>
  <c r="U533" i="17"/>
  <c r="S533" i="17"/>
  <c r="Q533" i="17"/>
  <c r="O533" i="17"/>
  <c r="M533" i="17"/>
  <c r="AQ532" i="17"/>
  <c r="AO532" i="17"/>
  <c r="AM532" i="17"/>
  <c r="AK532" i="17"/>
  <c r="AI532" i="17"/>
  <c r="AG532" i="17"/>
  <c r="AE532" i="17"/>
  <c r="AC532" i="17"/>
  <c r="AA532" i="17"/>
  <c r="Y532" i="17"/>
  <c r="W532" i="17"/>
  <c r="U532" i="17"/>
  <c r="S532" i="17"/>
  <c r="Q532" i="17"/>
  <c r="O532" i="17"/>
  <c r="M532" i="17"/>
  <c r="AQ531" i="17"/>
  <c r="AO531" i="17"/>
  <c r="AM531" i="17"/>
  <c r="AK531" i="17"/>
  <c r="AI531" i="17"/>
  <c r="AG531" i="17"/>
  <c r="AE531" i="17"/>
  <c r="AC531" i="17"/>
  <c r="AA531" i="17"/>
  <c r="Y531" i="17"/>
  <c r="W531" i="17"/>
  <c r="U531" i="17"/>
  <c r="S531" i="17"/>
  <c r="Q531" i="17"/>
  <c r="O531" i="17"/>
  <c r="M531" i="17"/>
  <c r="AQ530" i="17"/>
  <c r="AO530" i="17"/>
  <c r="AM530" i="17"/>
  <c r="AK530" i="17"/>
  <c r="AI530" i="17"/>
  <c r="AG530" i="17"/>
  <c r="AE530" i="17"/>
  <c r="AC530" i="17"/>
  <c r="AA530" i="17"/>
  <c r="Y530" i="17"/>
  <c r="W530" i="17"/>
  <c r="U530" i="17"/>
  <c r="S530" i="17"/>
  <c r="Q530" i="17"/>
  <c r="O530" i="17"/>
  <c r="M530" i="17"/>
  <c r="AQ529" i="17"/>
  <c r="AO529" i="17"/>
  <c r="AM529" i="17"/>
  <c r="AK529" i="17"/>
  <c r="AI529" i="17"/>
  <c r="AG529" i="17"/>
  <c r="AE529" i="17"/>
  <c r="AC529" i="17"/>
  <c r="AA529" i="17"/>
  <c r="Y529" i="17"/>
  <c r="W529" i="17"/>
  <c r="U529" i="17"/>
  <c r="S529" i="17"/>
  <c r="Q529" i="17"/>
  <c r="O529" i="17"/>
  <c r="M529" i="17"/>
  <c r="AQ528" i="17"/>
  <c r="AO528" i="17"/>
  <c r="AM528" i="17"/>
  <c r="AK528" i="17"/>
  <c r="AI528" i="17"/>
  <c r="AG528" i="17"/>
  <c r="AE528" i="17"/>
  <c r="AC528" i="17"/>
  <c r="AA528" i="17"/>
  <c r="Y528" i="17"/>
  <c r="W528" i="17"/>
  <c r="U528" i="17"/>
  <c r="S528" i="17"/>
  <c r="Q528" i="17"/>
  <c r="O528" i="17"/>
  <c r="M528" i="17"/>
  <c r="AQ527" i="17"/>
  <c r="AO527" i="17"/>
  <c r="AM527" i="17"/>
  <c r="AK527" i="17"/>
  <c r="AI527" i="17"/>
  <c r="AG527" i="17"/>
  <c r="AE527" i="17"/>
  <c r="AC527" i="17"/>
  <c r="AA527" i="17"/>
  <c r="Y527" i="17"/>
  <c r="W527" i="17"/>
  <c r="U527" i="17"/>
  <c r="S527" i="17"/>
  <c r="Q527" i="17"/>
  <c r="O527" i="17"/>
  <c r="M527" i="17"/>
  <c r="AQ526" i="17"/>
  <c r="AO526" i="17"/>
  <c r="AM526" i="17"/>
  <c r="AK526" i="17"/>
  <c r="AI526" i="17"/>
  <c r="AG526" i="17"/>
  <c r="AE526" i="17"/>
  <c r="AC526" i="17"/>
  <c r="AA526" i="17"/>
  <c r="Y526" i="17"/>
  <c r="W526" i="17"/>
  <c r="U526" i="17"/>
  <c r="S526" i="17"/>
  <c r="Q526" i="17"/>
  <c r="O526" i="17"/>
  <c r="M526" i="17"/>
  <c r="AQ525" i="17"/>
  <c r="AO525" i="17"/>
  <c r="AM525" i="17"/>
  <c r="AK525" i="17"/>
  <c r="AI525" i="17"/>
  <c r="AG525" i="17"/>
  <c r="AE525" i="17"/>
  <c r="AC525" i="17"/>
  <c r="AA525" i="17"/>
  <c r="Y525" i="17"/>
  <c r="W525" i="17"/>
  <c r="U525" i="17"/>
  <c r="S525" i="17"/>
  <c r="Q525" i="17"/>
  <c r="O525" i="17"/>
  <c r="M525" i="17"/>
  <c r="AQ524" i="17"/>
  <c r="AO524" i="17"/>
  <c r="AM524" i="17"/>
  <c r="AK524" i="17"/>
  <c r="AI524" i="17"/>
  <c r="AG524" i="17"/>
  <c r="AE524" i="17"/>
  <c r="AC524" i="17"/>
  <c r="AA524" i="17"/>
  <c r="Y524" i="17"/>
  <c r="W524" i="17"/>
  <c r="U524" i="17"/>
  <c r="S524" i="17"/>
  <c r="Q524" i="17"/>
  <c r="O524" i="17"/>
  <c r="M524" i="17"/>
  <c r="AQ523" i="17"/>
  <c r="AO523" i="17"/>
  <c r="AM523" i="17"/>
  <c r="AK523" i="17"/>
  <c r="AI523" i="17"/>
  <c r="AG523" i="17"/>
  <c r="AE523" i="17"/>
  <c r="AC523" i="17"/>
  <c r="AA523" i="17"/>
  <c r="Y523" i="17"/>
  <c r="W523" i="17"/>
  <c r="U523" i="17"/>
  <c r="S523" i="17"/>
  <c r="Q523" i="17"/>
  <c r="O523" i="17"/>
  <c r="M523" i="17"/>
  <c r="AQ522" i="17"/>
  <c r="AO522" i="17"/>
  <c r="AM522" i="17"/>
  <c r="AK522" i="17"/>
  <c r="AI522" i="17"/>
  <c r="AG522" i="17"/>
  <c r="AE522" i="17"/>
  <c r="AC522" i="17"/>
  <c r="AA522" i="17"/>
  <c r="Y522" i="17"/>
  <c r="W522" i="17"/>
  <c r="U522" i="17"/>
  <c r="S522" i="17"/>
  <c r="Q522" i="17"/>
  <c r="O522" i="17"/>
  <c r="M522" i="17"/>
  <c r="AQ521" i="17"/>
  <c r="AO521" i="17"/>
  <c r="AM521" i="17"/>
  <c r="AK521" i="17"/>
  <c r="AI521" i="17"/>
  <c r="AG521" i="17"/>
  <c r="AE521" i="17"/>
  <c r="AC521" i="17"/>
  <c r="AA521" i="17"/>
  <c r="Y521" i="17"/>
  <c r="W521" i="17"/>
  <c r="U521" i="17"/>
  <c r="S521" i="17"/>
  <c r="Q521" i="17"/>
  <c r="O521" i="17"/>
  <c r="M521" i="17"/>
  <c r="AQ520" i="17"/>
  <c r="AO520" i="17"/>
  <c r="AM520" i="17"/>
  <c r="AK520" i="17"/>
  <c r="AI520" i="17"/>
  <c r="AG520" i="17"/>
  <c r="AE520" i="17"/>
  <c r="AC520" i="17"/>
  <c r="AA520" i="17"/>
  <c r="Y520" i="17"/>
  <c r="W520" i="17"/>
  <c r="U520" i="17"/>
  <c r="S520" i="17"/>
  <c r="Q520" i="17"/>
  <c r="O520" i="17"/>
  <c r="M520" i="17"/>
  <c r="AQ519" i="17"/>
  <c r="AO519" i="17"/>
  <c r="AM519" i="17"/>
  <c r="AK519" i="17"/>
  <c r="AI519" i="17"/>
  <c r="AG519" i="17"/>
  <c r="AE519" i="17"/>
  <c r="AC519" i="17"/>
  <c r="AA519" i="17"/>
  <c r="Y519" i="17"/>
  <c r="W519" i="17"/>
  <c r="U519" i="17"/>
  <c r="S519" i="17"/>
  <c r="Q519" i="17"/>
  <c r="O519" i="17"/>
  <c r="M519" i="17"/>
  <c r="AQ518" i="17"/>
  <c r="AO518" i="17"/>
  <c r="AM518" i="17"/>
  <c r="AK518" i="17"/>
  <c r="AI518" i="17"/>
  <c r="AG518" i="17"/>
  <c r="AE518" i="17"/>
  <c r="AC518" i="17"/>
  <c r="AA518" i="17"/>
  <c r="Y518" i="17"/>
  <c r="W518" i="17"/>
  <c r="U518" i="17"/>
  <c r="S518" i="17"/>
  <c r="Q518" i="17"/>
  <c r="O518" i="17"/>
  <c r="M518" i="17"/>
  <c r="AQ517" i="17"/>
  <c r="AO517" i="17"/>
  <c r="AM517" i="17"/>
  <c r="AK517" i="17"/>
  <c r="AI517" i="17"/>
  <c r="AG517" i="17"/>
  <c r="AE517" i="17"/>
  <c r="AC517" i="17"/>
  <c r="AA517" i="17"/>
  <c r="Y517" i="17"/>
  <c r="W517" i="17"/>
  <c r="U517" i="17"/>
  <c r="S517" i="17"/>
  <c r="Q517" i="17"/>
  <c r="O517" i="17"/>
  <c r="M517" i="17"/>
  <c r="AQ516" i="17"/>
  <c r="AO516" i="17"/>
  <c r="AM516" i="17"/>
  <c r="AK516" i="17"/>
  <c r="AI516" i="17"/>
  <c r="AG516" i="17"/>
  <c r="AE516" i="17"/>
  <c r="AC516" i="17"/>
  <c r="AA516" i="17"/>
  <c r="Y516" i="17"/>
  <c r="W516" i="17"/>
  <c r="U516" i="17"/>
  <c r="S516" i="17"/>
  <c r="Q516" i="17"/>
  <c r="O516" i="17"/>
  <c r="M516" i="17"/>
  <c r="AQ515" i="17"/>
  <c r="AO515" i="17"/>
  <c r="AM515" i="17"/>
  <c r="AK515" i="17"/>
  <c r="AI515" i="17"/>
  <c r="AG515" i="17"/>
  <c r="AE515" i="17"/>
  <c r="AC515" i="17"/>
  <c r="AA515" i="17"/>
  <c r="Y515" i="17"/>
  <c r="W515" i="17"/>
  <c r="U515" i="17"/>
  <c r="S515" i="17"/>
  <c r="Q515" i="17"/>
  <c r="O515" i="17"/>
  <c r="M515" i="17"/>
  <c r="AQ514" i="17"/>
  <c r="AO514" i="17"/>
  <c r="AM514" i="17"/>
  <c r="AK514" i="17"/>
  <c r="AI514" i="17"/>
  <c r="AG514" i="17"/>
  <c r="AE514" i="17"/>
  <c r="AC514" i="17"/>
  <c r="AA514" i="17"/>
  <c r="Y514" i="17"/>
  <c r="W514" i="17"/>
  <c r="U514" i="17"/>
  <c r="S514" i="17"/>
  <c r="Q514" i="17"/>
  <c r="O514" i="17"/>
  <c r="M514" i="17"/>
  <c r="AQ513" i="17"/>
  <c r="AO513" i="17"/>
  <c r="AM513" i="17"/>
  <c r="AK513" i="17"/>
  <c r="AI513" i="17"/>
  <c r="AG513" i="17"/>
  <c r="AE513" i="17"/>
  <c r="AC513" i="17"/>
  <c r="AA513" i="17"/>
  <c r="Y513" i="17"/>
  <c r="W513" i="17"/>
  <c r="U513" i="17"/>
  <c r="S513" i="17"/>
  <c r="Q513" i="17"/>
  <c r="O513" i="17"/>
  <c r="M513" i="17"/>
  <c r="AQ512" i="17"/>
  <c r="AO512" i="17"/>
  <c r="AM512" i="17"/>
  <c r="AK512" i="17"/>
  <c r="AI512" i="17"/>
  <c r="AG512" i="17"/>
  <c r="AE512" i="17"/>
  <c r="AC512" i="17"/>
  <c r="AA512" i="17"/>
  <c r="Y512" i="17"/>
  <c r="W512" i="17"/>
  <c r="U512" i="17"/>
  <c r="S512" i="17"/>
  <c r="Q512" i="17"/>
  <c r="O512" i="17"/>
  <c r="M512" i="17"/>
  <c r="AQ511" i="17"/>
  <c r="AO511" i="17"/>
  <c r="AM511" i="17"/>
  <c r="AK511" i="17"/>
  <c r="AI511" i="17"/>
  <c r="AG511" i="17"/>
  <c r="AE511" i="17"/>
  <c r="AC511" i="17"/>
  <c r="AA511" i="17"/>
  <c r="Y511" i="17"/>
  <c r="W511" i="17"/>
  <c r="U511" i="17"/>
  <c r="S511" i="17"/>
  <c r="Q511" i="17"/>
  <c r="O511" i="17"/>
  <c r="M511" i="17"/>
  <c r="AQ510" i="17"/>
  <c r="AO510" i="17"/>
  <c r="AM510" i="17"/>
  <c r="AK510" i="17"/>
  <c r="AI510" i="17"/>
  <c r="AG510" i="17"/>
  <c r="AE510" i="17"/>
  <c r="AC510" i="17"/>
  <c r="AA510" i="17"/>
  <c r="Y510" i="17"/>
  <c r="W510" i="17"/>
  <c r="U510" i="17"/>
  <c r="S510" i="17"/>
  <c r="Q510" i="17"/>
  <c r="O510" i="17"/>
  <c r="M510" i="17"/>
  <c r="AQ509" i="17"/>
  <c r="AO509" i="17"/>
  <c r="AM509" i="17"/>
  <c r="AK509" i="17"/>
  <c r="AI509" i="17"/>
  <c r="AG509" i="17"/>
  <c r="AE509" i="17"/>
  <c r="AC509" i="17"/>
  <c r="AA509" i="17"/>
  <c r="Y509" i="17"/>
  <c r="W509" i="17"/>
  <c r="U509" i="17"/>
  <c r="S509" i="17"/>
  <c r="Q509" i="17"/>
  <c r="O509" i="17"/>
  <c r="M509" i="17"/>
  <c r="AQ508" i="17"/>
  <c r="AO508" i="17"/>
  <c r="AM508" i="17"/>
  <c r="AK508" i="17"/>
  <c r="AI508" i="17"/>
  <c r="AG508" i="17"/>
  <c r="AE508" i="17"/>
  <c r="AC508" i="17"/>
  <c r="AA508" i="17"/>
  <c r="Y508" i="17"/>
  <c r="W508" i="17"/>
  <c r="U508" i="17"/>
  <c r="S508" i="17"/>
  <c r="Q508" i="17"/>
  <c r="O508" i="17"/>
  <c r="M508" i="17"/>
  <c r="AQ507" i="17"/>
  <c r="AO507" i="17"/>
  <c r="AM507" i="17"/>
  <c r="AK507" i="17"/>
  <c r="AI507" i="17"/>
  <c r="AG507" i="17"/>
  <c r="AE507" i="17"/>
  <c r="AC507" i="17"/>
  <c r="AA507" i="17"/>
  <c r="Y507" i="17"/>
  <c r="W507" i="17"/>
  <c r="U507" i="17"/>
  <c r="S507" i="17"/>
  <c r="Q507" i="17"/>
  <c r="O507" i="17"/>
  <c r="M507" i="17"/>
  <c r="AQ506" i="17"/>
  <c r="AO506" i="17"/>
  <c r="AM506" i="17"/>
  <c r="AK506" i="17"/>
  <c r="AI506" i="17"/>
  <c r="AG506" i="17"/>
  <c r="AE506" i="17"/>
  <c r="AC506" i="17"/>
  <c r="AA506" i="17"/>
  <c r="Y506" i="17"/>
  <c r="W506" i="17"/>
  <c r="U506" i="17"/>
  <c r="S506" i="17"/>
  <c r="Q506" i="17"/>
  <c r="O506" i="17"/>
  <c r="M506" i="17"/>
  <c r="AQ505" i="17"/>
  <c r="AO505" i="17"/>
  <c r="AM505" i="17"/>
  <c r="AK505" i="17"/>
  <c r="AI505" i="17"/>
  <c r="AG505" i="17"/>
  <c r="AE505" i="17"/>
  <c r="AC505" i="17"/>
  <c r="AA505" i="17"/>
  <c r="Y505" i="17"/>
  <c r="W505" i="17"/>
  <c r="U505" i="17"/>
  <c r="S505" i="17"/>
  <c r="Q505" i="17"/>
  <c r="O505" i="17"/>
  <c r="M505" i="17"/>
  <c r="AQ504" i="17"/>
  <c r="AO504" i="17"/>
  <c r="AM504" i="17"/>
  <c r="AK504" i="17"/>
  <c r="AI504" i="17"/>
  <c r="AG504" i="17"/>
  <c r="AE504" i="17"/>
  <c r="AC504" i="17"/>
  <c r="AA504" i="17"/>
  <c r="Y504" i="17"/>
  <c r="W504" i="17"/>
  <c r="U504" i="17"/>
  <c r="S504" i="17"/>
  <c r="Q504" i="17"/>
  <c r="O504" i="17"/>
  <c r="M504" i="17"/>
  <c r="AQ503" i="17"/>
  <c r="AO503" i="17"/>
  <c r="AM503" i="17"/>
  <c r="AK503" i="17"/>
  <c r="AI503" i="17"/>
  <c r="AG503" i="17"/>
  <c r="AE503" i="17"/>
  <c r="AC503" i="17"/>
  <c r="AA503" i="17"/>
  <c r="Y503" i="17"/>
  <c r="W503" i="17"/>
  <c r="U503" i="17"/>
  <c r="S503" i="17"/>
  <c r="Q503" i="17"/>
  <c r="O503" i="17"/>
  <c r="M503" i="17"/>
  <c r="AQ502" i="17"/>
  <c r="AO502" i="17"/>
  <c r="AM502" i="17"/>
  <c r="AK502" i="17"/>
  <c r="AI502" i="17"/>
  <c r="AG502" i="17"/>
  <c r="AE502" i="17"/>
  <c r="AC502" i="17"/>
  <c r="AA502" i="17"/>
  <c r="Y502" i="17"/>
  <c r="W502" i="17"/>
  <c r="U502" i="17"/>
  <c r="S502" i="17"/>
  <c r="Q502" i="17"/>
  <c r="O502" i="17"/>
  <c r="M502" i="17"/>
  <c r="AQ501" i="17"/>
  <c r="AO501" i="17"/>
  <c r="AM501" i="17"/>
  <c r="AK501" i="17"/>
  <c r="AI501" i="17"/>
  <c r="AG501" i="17"/>
  <c r="AE501" i="17"/>
  <c r="AC501" i="17"/>
  <c r="AA501" i="17"/>
  <c r="Y501" i="17"/>
  <c r="W501" i="17"/>
  <c r="U501" i="17"/>
  <c r="S501" i="17"/>
  <c r="Q501" i="17"/>
  <c r="O501" i="17"/>
  <c r="M501" i="17"/>
  <c r="AQ499" i="17"/>
  <c r="AO499" i="17"/>
  <c r="AM499" i="17"/>
  <c r="AK499" i="17"/>
  <c r="AI499" i="17"/>
  <c r="AG499" i="17"/>
  <c r="AE499" i="17"/>
  <c r="AC499" i="17"/>
  <c r="AA499" i="17"/>
  <c r="Y499" i="17"/>
  <c r="W499" i="17"/>
  <c r="U499" i="17"/>
  <c r="S499" i="17"/>
  <c r="Q499" i="17"/>
  <c r="O499" i="17"/>
  <c r="M499" i="17"/>
  <c r="AQ498" i="17"/>
  <c r="AO498" i="17"/>
  <c r="AM498" i="17"/>
  <c r="AK498" i="17"/>
  <c r="AI498" i="17"/>
  <c r="AG498" i="17"/>
  <c r="AE498" i="17"/>
  <c r="AC498" i="17"/>
  <c r="AA498" i="17"/>
  <c r="Y498" i="17"/>
  <c r="W498" i="17"/>
  <c r="U498" i="17"/>
  <c r="S498" i="17"/>
  <c r="Q498" i="17"/>
  <c r="O498" i="17"/>
  <c r="M498" i="17"/>
  <c r="AQ497" i="17"/>
  <c r="AO497" i="17"/>
  <c r="AM497" i="17"/>
  <c r="AK497" i="17"/>
  <c r="AI497" i="17"/>
  <c r="AG497" i="17"/>
  <c r="AE497" i="17"/>
  <c r="AC497" i="17"/>
  <c r="AA497" i="17"/>
  <c r="Y497" i="17"/>
  <c r="W497" i="17"/>
  <c r="U497" i="17"/>
  <c r="S497" i="17"/>
  <c r="Q497" i="17"/>
  <c r="O497" i="17"/>
  <c r="M497" i="17"/>
  <c r="AQ496" i="17"/>
  <c r="AO496" i="17"/>
  <c r="AM496" i="17"/>
  <c r="AK496" i="17"/>
  <c r="AI496" i="17"/>
  <c r="AG496" i="17"/>
  <c r="AE496" i="17"/>
  <c r="AC496" i="17"/>
  <c r="AA496" i="17"/>
  <c r="Y496" i="17"/>
  <c r="W496" i="17"/>
  <c r="U496" i="17"/>
  <c r="S496" i="17"/>
  <c r="Q496" i="17"/>
  <c r="O496" i="17"/>
  <c r="M496" i="17"/>
  <c r="AQ495" i="17"/>
  <c r="AO495" i="17"/>
  <c r="AM495" i="17"/>
  <c r="AK495" i="17"/>
  <c r="AI495" i="17"/>
  <c r="AG495" i="17"/>
  <c r="AE495" i="17"/>
  <c r="AC495" i="17"/>
  <c r="AA495" i="17"/>
  <c r="Y495" i="17"/>
  <c r="W495" i="17"/>
  <c r="U495" i="17"/>
  <c r="S495" i="17"/>
  <c r="Q495" i="17"/>
  <c r="O495" i="17"/>
  <c r="M495" i="17"/>
  <c r="AQ494" i="17"/>
  <c r="AO494" i="17"/>
  <c r="AM494" i="17"/>
  <c r="AK494" i="17"/>
  <c r="AI494" i="17"/>
  <c r="AG494" i="17"/>
  <c r="AE494" i="17"/>
  <c r="AC494" i="17"/>
  <c r="AA494" i="17"/>
  <c r="Y494" i="17"/>
  <c r="W494" i="17"/>
  <c r="U494" i="17"/>
  <c r="S494" i="17"/>
  <c r="Q494" i="17"/>
  <c r="O494" i="17"/>
  <c r="M494" i="17"/>
  <c r="AQ493" i="17"/>
  <c r="AO493" i="17"/>
  <c r="AM493" i="17"/>
  <c r="AK493" i="17"/>
  <c r="AI493" i="17"/>
  <c r="AG493" i="17"/>
  <c r="AE493" i="17"/>
  <c r="AC493" i="17"/>
  <c r="AA493" i="17"/>
  <c r="Y493" i="17"/>
  <c r="W493" i="17"/>
  <c r="U493" i="17"/>
  <c r="S493" i="17"/>
  <c r="Q493" i="17"/>
  <c r="O493" i="17"/>
  <c r="M493" i="17"/>
  <c r="AQ492" i="17"/>
  <c r="AO492" i="17"/>
  <c r="AM492" i="17"/>
  <c r="AK492" i="17"/>
  <c r="AI492" i="17"/>
  <c r="AG492" i="17"/>
  <c r="AE492" i="17"/>
  <c r="AC492" i="17"/>
  <c r="AA492" i="17"/>
  <c r="Y492" i="17"/>
  <c r="W492" i="17"/>
  <c r="U492" i="17"/>
  <c r="S492" i="17"/>
  <c r="Q492" i="17"/>
  <c r="O492" i="17"/>
  <c r="M492" i="17"/>
  <c r="AQ491" i="17"/>
  <c r="AO491" i="17"/>
  <c r="AM491" i="17"/>
  <c r="AK491" i="17"/>
  <c r="AI491" i="17"/>
  <c r="AG491" i="17"/>
  <c r="AE491" i="17"/>
  <c r="AC491" i="17"/>
  <c r="AA491" i="17"/>
  <c r="Y491" i="17"/>
  <c r="W491" i="17"/>
  <c r="U491" i="17"/>
  <c r="S491" i="17"/>
  <c r="Q491" i="17"/>
  <c r="O491" i="17"/>
  <c r="M491" i="17"/>
  <c r="AQ490" i="17"/>
  <c r="AO490" i="17"/>
  <c r="AM490" i="17"/>
  <c r="AK490" i="17"/>
  <c r="AI490" i="17"/>
  <c r="AG490" i="17"/>
  <c r="AE490" i="17"/>
  <c r="AC490" i="17"/>
  <c r="AA490" i="17"/>
  <c r="Y490" i="17"/>
  <c r="W490" i="17"/>
  <c r="U490" i="17"/>
  <c r="S490" i="17"/>
  <c r="Q490" i="17"/>
  <c r="O490" i="17"/>
  <c r="M490" i="17"/>
  <c r="AQ489" i="17"/>
  <c r="AO489" i="17"/>
  <c r="AM489" i="17"/>
  <c r="AK489" i="17"/>
  <c r="AI489" i="17"/>
  <c r="AG489" i="17"/>
  <c r="AE489" i="17"/>
  <c r="AC489" i="17"/>
  <c r="AA489" i="17"/>
  <c r="Y489" i="17"/>
  <c r="W489" i="17"/>
  <c r="U489" i="17"/>
  <c r="S489" i="17"/>
  <c r="Q489" i="17"/>
  <c r="O489" i="17"/>
  <c r="M489" i="17"/>
  <c r="AQ488" i="17"/>
  <c r="AO488" i="17"/>
  <c r="AM488" i="17"/>
  <c r="AK488" i="17"/>
  <c r="AI488" i="17"/>
  <c r="AG488" i="17"/>
  <c r="AE488" i="17"/>
  <c r="AC488" i="17"/>
  <c r="AA488" i="17"/>
  <c r="Y488" i="17"/>
  <c r="W488" i="17"/>
  <c r="U488" i="17"/>
  <c r="S488" i="17"/>
  <c r="Q488" i="17"/>
  <c r="O488" i="17"/>
  <c r="M488" i="17"/>
  <c r="AQ487" i="17"/>
  <c r="AO487" i="17"/>
  <c r="AM487" i="17"/>
  <c r="AK487" i="17"/>
  <c r="AI487" i="17"/>
  <c r="AG487" i="17"/>
  <c r="AE487" i="17"/>
  <c r="AC487" i="17"/>
  <c r="AA487" i="17"/>
  <c r="Y487" i="17"/>
  <c r="W487" i="17"/>
  <c r="U487" i="17"/>
  <c r="S487" i="17"/>
  <c r="Q487" i="17"/>
  <c r="O487" i="17"/>
  <c r="M487" i="17"/>
  <c r="AQ486" i="17"/>
  <c r="AO486" i="17"/>
  <c r="AM486" i="17"/>
  <c r="AK486" i="17"/>
  <c r="AI486" i="17"/>
  <c r="AG486" i="17"/>
  <c r="AE486" i="17"/>
  <c r="AC486" i="17"/>
  <c r="AA486" i="17"/>
  <c r="Y486" i="17"/>
  <c r="W486" i="17"/>
  <c r="U486" i="17"/>
  <c r="S486" i="17"/>
  <c r="Q486" i="17"/>
  <c r="O486" i="17"/>
  <c r="M486" i="17"/>
  <c r="AQ485" i="17"/>
  <c r="AO485" i="17"/>
  <c r="AM485" i="17"/>
  <c r="AK485" i="17"/>
  <c r="AI485" i="17"/>
  <c r="AG485" i="17"/>
  <c r="AE485" i="17"/>
  <c r="AC485" i="17"/>
  <c r="AA485" i="17"/>
  <c r="Y485" i="17"/>
  <c r="W485" i="17"/>
  <c r="U485" i="17"/>
  <c r="S485" i="17"/>
  <c r="Q485" i="17"/>
  <c r="O485" i="17"/>
  <c r="M485" i="17"/>
  <c r="AQ484" i="17"/>
  <c r="AO484" i="17"/>
  <c r="AM484" i="17"/>
  <c r="AK484" i="17"/>
  <c r="AI484" i="17"/>
  <c r="AG484" i="17"/>
  <c r="AE484" i="17"/>
  <c r="AC484" i="17"/>
  <c r="AA484" i="17"/>
  <c r="Y484" i="17"/>
  <c r="W484" i="17"/>
  <c r="U484" i="17"/>
  <c r="S484" i="17"/>
  <c r="Q484" i="17"/>
  <c r="O484" i="17"/>
  <c r="M484" i="17"/>
  <c r="AQ483" i="17"/>
  <c r="AO483" i="17"/>
  <c r="AM483" i="17"/>
  <c r="AK483" i="17"/>
  <c r="AI483" i="17"/>
  <c r="AG483" i="17"/>
  <c r="AE483" i="17"/>
  <c r="AC483" i="17"/>
  <c r="AA483" i="17"/>
  <c r="Y483" i="17"/>
  <c r="W483" i="17"/>
  <c r="U483" i="17"/>
  <c r="S483" i="17"/>
  <c r="Q483" i="17"/>
  <c r="O483" i="17"/>
  <c r="M483" i="17"/>
  <c r="AQ482" i="17"/>
  <c r="AO482" i="17"/>
  <c r="AM482" i="17"/>
  <c r="AK482" i="17"/>
  <c r="AI482" i="17"/>
  <c r="AG482" i="17"/>
  <c r="AE482" i="17"/>
  <c r="AC482" i="17"/>
  <c r="AA482" i="17"/>
  <c r="Y482" i="17"/>
  <c r="W482" i="17"/>
  <c r="U482" i="17"/>
  <c r="S482" i="17"/>
  <c r="Q482" i="17"/>
  <c r="O482" i="17"/>
  <c r="M482" i="17"/>
  <c r="AQ481" i="17"/>
  <c r="AO481" i="17"/>
  <c r="AM481" i="17"/>
  <c r="AK481" i="17"/>
  <c r="AI481" i="17"/>
  <c r="AG481" i="17"/>
  <c r="AE481" i="17"/>
  <c r="AC481" i="17"/>
  <c r="AA481" i="17"/>
  <c r="Y481" i="17"/>
  <c r="W481" i="17"/>
  <c r="U481" i="17"/>
  <c r="S481" i="17"/>
  <c r="Q481" i="17"/>
  <c r="O481" i="17"/>
  <c r="M481" i="17"/>
  <c r="AQ480" i="17"/>
  <c r="AO480" i="17"/>
  <c r="AM480" i="17"/>
  <c r="AK480" i="17"/>
  <c r="AI480" i="17"/>
  <c r="AG480" i="17"/>
  <c r="AE480" i="17"/>
  <c r="AC480" i="17"/>
  <c r="AA480" i="17"/>
  <c r="Y480" i="17"/>
  <c r="W480" i="17"/>
  <c r="U480" i="17"/>
  <c r="S480" i="17"/>
  <c r="Q480" i="17"/>
  <c r="O480" i="17"/>
  <c r="M480" i="17"/>
  <c r="AQ479" i="17"/>
  <c r="AO479" i="17"/>
  <c r="AM479" i="17"/>
  <c r="AK479" i="17"/>
  <c r="AI479" i="17"/>
  <c r="AG479" i="17"/>
  <c r="AE479" i="17"/>
  <c r="AC479" i="17"/>
  <c r="AA479" i="17"/>
  <c r="Y479" i="17"/>
  <c r="W479" i="17"/>
  <c r="U479" i="17"/>
  <c r="S479" i="17"/>
  <c r="Q479" i="17"/>
  <c r="O479" i="17"/>
  <c r="M479" i="17"/>
  <c r="AQ478" i="17"/>
  <c r="AO478" i="17"/>
  <c r="AM478" i="17"/>
  <c r="AK478" i="17"/>
  <c r="AI478" i="17"/>
  <c r="AG478" i="17"/>
  <c r="AE478" i="17"/>
  <c r="AC478" i="17"/>
  <c r="AA478" i="17"/>
  <c r="Y478" i="17"/>
  <c r="W478" i="17"/>
  <c r="U478" i="17"/>
  <c r="S478" i="17"/>
  <c r="Q478" i="17"/>
  <c r="O478" i="17"/>
  <c r="M478" i="17"/>
  <c r="AQ477" i="17"/>
  <c r="AO477" i="17"/>
  <c r="AM477" i="17"/>
  <c r="AK477" i="17"/>
  <c r="AI477" i="17"/>
  <c r="AG477" i="17"/>
  <c r="AE477" i="17"/>
  <c r="AC477" i="17"/>
  <c r="AA477" i="17"/>
  <c r="Y477" i="17"/>
  <c r="W477" i="17"/>
  <c r="U477" i="17"/>
  <c r="S477" i="17"/>
  <c r="Q477" i="17"/>
  <c r="O477" i="17"/>
  <c r="M477" i="17"/>
  <c r="AQ476" i="17"/>
  <c r="AO476" i="17"/>
  <c r="AM476" i="17"/>
  <c r="AK476" i="17"/>
  <c r="AI476" i="17"/>
  <c r="AG476" i="17"/>
  <c r="AE476" i="17"/>
  <c r="AC476" i="17"/>
  <c r="AA476" i="17"/>
  <c r="Y476" i="17"/>
  <c r="W476" i="17"/>
  <c r="U476" i="17"/>
  <c r="S476" i="17"/>
  <c r="Q476" i="17"/>
  <c r="O476" i="17"/>
  <c r="M476" i="17"/>
  <c r="AQ475" i="17"/>
  <c r="AO475" i="17"/>
  <c r="AM475" i="17"/>
  <c r="AK475" i="17"/>
  <c r="AI475" i="17"/>
  <c r="AG475" i="17"/>
  <c r="AE475" i="17"/>
  <c r="AC475" i="17"/>
  <c r="AA475" i="17"/>
  <c r="Y475" i="17"/>
  <c r="W475" i="17"/>
  <c r="U475" i="17"/>
  <c r="S475" i="17"/>
  <c r="Q475" i="17"/>
  <c r="O475" i="17"/>
  <c r="M475" i="17"/>
  <c r="AQ474" i="17"/>
  <c r="AO474" i="17"/>
  <c r="AM474" i="17"/>
  <c r="AK474" i="17"/>
  <c r="AI474" i="17"/>
  <c r="AG474" i="17"/>
  <c r="AE474" i="17"/>
  <c r="AC474" i="17"/>
  <c r="AA474" i="17"/>
  <c r="Y474" i="17"/>
  <c r="W474" i="17"/>
  <c r="U474" i="17"/>
  <c r="S474" i="17"/>
  <c r="Q474" i="17"/>
  <c r="O474" i="17"/>
  <c r="M474" i="17"/>
  <c r="AQ473" i="17"/>
  <c r="AO473" i="17"/>
  <c r="AM473" i="17"/>
  <c r="AK473" i="17"/>
  <c r="AI473" i="17"/>
  <c r="AG473" i="17"/>
  <c r="AE473" i="17"/>
  <c r="AC473" i="17"/>
  <c r="AA473" i="17"/>
  <c r="Y473" i="17"/>
  <c r="W473" i="17"/>
  <c r="U473" i="17"/>
  <c r="S473" i="17"/>
  <c r="Q473" i="17"/>
  <c r="O473" i="17"/>
  <c r="M473" i="17"/>
  <c r="AQ472" i="17"/>
  <c r="AO472" i="17"/>
  <c r="AM472" i="17"/>
  <c r="AK472" i="17"/>
  <c r="AI472" i="17"/>
  <c r="AG472" i="17"/>
  <c r="AE472" i="17"/>
  <c r="AC472" i="17"/>
  <c r="AA472" i="17"/>
  <c r="Y472" i="17"/>
  <c r="W472" i="17"/>
  <c r="U472" i="17"/>
  <c r="S472" i="17"/>
  <c r="Q472" i="17"/>
  <c r="O472" i="17"/>
  <c r="M472" i="17"/>
  <c r="AQ471" i="17"/>
  <c r="AO471" i="17"/>
  <c r="AM471" i="17"/>
  <c r="AK471" i="17"/>
  <c r="AI471" i="17"/>
  <c r="AG471" i="17"/>
  <c r="AE471" i="17"/>
  <c r="AC471" i="17"/>
  <c r="AA471" i="17"/>
  <c r="Y471" i="17"/>
  <c r="W471" i="17"/>
  <c r="U471" i="17"/>
  <c r="S471" i="17"/>
  <c r="Q471" i="17"/>
  <c r="O471" i="17"/>
  <c r="M471" i="17"/>
  <c r="AQ470" i="17"/>
  <c r="AO470" i="17"/>
  <c r="AM470" i="17"/>
  <c r="AK470" i="17"/>
  <c r="AI470" i="17"/>
  <c r="AG470" i="17"/>
  <c r="AE470" i="17"/>
  <c r="AC470" i="17"/>
  <c r="AA470" i="17"/>
  <c r="Y470" i="17"/>
  <c r="W470" i="17"/>
  <c r="U470" i="17"/>
  <c r="S470" i="17"/>
  <c r="Q470" i="17"/>
  <c r="O470" i="17"/>
  <c r="M470" i="17"/>
  <c r="AQ469" i="17"/>
  <c r="AO469" i="17"/>
  <c r="AM469" i="17"/>
  <c r="AK469" i="17"/>
  <c r="AI469" i="17"/>
  <c r="AG469" i="17"/>
  <c r="AE469" i="17"/>
  <c r="AC469" i="17"/>
  <c r="AA469" i="17"/>
  <c r="Y469" i="17"/>
  <c r="W469" i="17"/>
  <c r="U469" i="17"/>
  <c r="S469" i="17"/>
  <c r="Q469" i="17"/>
  <c r="O469" i="17"/>
  <c r="M469" i="17"/>
  <c r="AQ468" i="17"/>
  <c r="AO468" i="17"/>
  <c r="AM468" i="17"/>
  <c r="AK468" i="17"/>
  <c r="AI468" i="17"/>
  <c r="AG468" i="17"/>
  <c r="AE468" i="17"/>
  <c r="AC468" i="17"/>
  <c r="AA468" i="17"/>
  <c r="Y468" i="17"/>
  <c r="W468" i="17"/>
  <c r="U468" i="17"/>
  <c r="S468" i="17"/>
  <c r="Q468" i="17"/>
  <c r="O468" i="17"/>
  <c r="M468" i="17"/>
  <c r="AQ467" i="17"/>
  <c r="AO467" i="17"/>
  <c r="AM467" i="17"/>
  <c r="AK467" i="17"/>
  <c r="AI467" i="17"/>
  <c r="AG467" i="17"/>
  <c r="AE467" i="17"/>
  <c r="AC467" i="17"/>
  <c r="AA467" i="17"/>
  <c r="Y467" i="17"/>
  <c r="W467" i="17"/>
  <c r="U467" i="17"/>
  <c r="S467" i="17"/>
  <c r="Q467" i="17"/>
  <c r="O467" i="17"/>
  <c r="M467" i="17"/>
  <c r="AQ466" i="17"/>
  <c r="AO466" i="17"/>
  <c r="AM466" i="17"/>
  <c r="AK466" i="17"/>
  <c r="AI466" i="17"/>
  <c r="AG466" i="17"/>
  <c r="AE466" i="17"/>
  <c r="AC466" i="17"/>
  <c r="AA466" i="17"/>
  <c r="Y466" i="17"/>
  <c r="W466" i="17"/>
  <c r="U466" i="17"/>
  <c r="S466" i="17"/>
  <c r="Q466" i="17"/>
  <c r="O466" i="17"/>
  <c r="M466" i="17"/>
  <c r="AQ465" i="17"/>
  <c r="AO465" i="17"/>
  <c r="AM465" i="17"/>
  <c r="AK465" i="17"/>
  <c r="AI465" i="17"/>
  <c r="AG465" i="17"/>
  <c r="AE465" i="17"/>
  <c r="AC465" i="17"/>
  <c r="AA465" i="17"/>
  <c r="Y465" i="17"/>
  <c r="W465" i="17"/>
  <c r="U465" i="17"/>
  <c r="S465" i="17"/>
  <c r="Q465" i="17"/>
  <c r="O465" i="17"/>
  <c r="M465" i="17"/>
  <c r="AQ464" i="17"/>
  <c r="AO464" i="17"/>
  <c r="AM464" i="17"/>
  <c r="AK464" i="17"/>
  <c r="AI464" i="17"/>
  <c r="AG464" i="17"/>
  <c r="AE464" i="17"/>
  <c r="AC464" i="17"/>
  <c r="AA464" i="17"/>
  <c r="Y464" i="17"/>
  <c r="W464" i="17"/>
  <c r="U464" i="17"/>
  <c r="S464" i="17"/>
  <c r="Q464" i="17"/>
  <c r="O464" i="17"/>
  <c r="M464" i="17"/>
  <c r="AQ463" i="17"/>
  <c r="AO463" i="17"/>
  <c r="AM463" i="17"/>
  <c r="AK463" i="17"/>
  <c r="AI463" i="17"/>
  <c r="AG463" i="17"/>
  <c r="AE463" i="17"/>
  <c r="AC463" i="17"/>
  <c r="AA463" i="17"/>
  <c r="Y463" i="17"/>
  <c r="W463" i="17"/>
  <c r="U463" i="17"/>
  <c r="S463" i="17"/>
  <c r="Q463" i="17"/>
  <c r="O463" i="17"/>
  <c r="M463" i="17"/>
  <c r="AQ462" i="17"/>
  <c r="AO462" i="17"/>
  <c r="AM462" i="17"/>
  <c r="AK462" i="17"/>
  <c r="AI462" i="17"/>
  <c r="AG462" i="17"/>
  <c r="AE462" i="17"/>
  <c r="AC462" i="17"/>
  <c r="AA462" i="17"/>
  <c r="Y462" i="17"/>
  <c r="W462" i="17"/>
  <c r="U462" i="17"/>
  <c r="S462" i="17"/>
  <c r="Q462" i="17"/>
  <c r="O462" i="17"/>
  <c r="M462" i="17"/>
  <c r="AQ461" i="17"/>
  <c r="AO461" i="17"/>
  <c r="AM461" i="17"/>
  <c r="AK461" i="17"/>
  <c r="AI461" i="17"/>
  <c r="AG461" i="17"/>
  <c r="AE461" i="17"/>
  <c r="AC461" i="17"/>
  <c r="AA461" i="17"/>
  <c r="Y461" i="17"/>
  <c r="W461" i="17"/>
  <c r="U461" i="17"/>
  <c r="S461" i="17"/>
  <c r="Q461" i="17"/>
  <c r="O461" i="17"/>
  <c r="M461" i="17"/>
  <c r="AQ460" i="17"/>
  <c r="AO460" i="17"/>
  <c r="AM460" i="17"/>
  <c r="AK460" i="17"/>
  <c r="AI460" i="17"/>
  <c r="AG460" i="17"/>
  <c r="AE460" i="17"/>
  <c r="AC460" i="17"/>
  <c r="AA460" i="17"/>
  <c r="Y460" i="17"/>
  <c r="W460" i="17"/>
  <c r="U460" i="17"/>
  <c r="S460" i="17"/>
  <c r="Q460" i="17"/>
  <c r="O460" i="17"/>
  <c r="M460" i="17"/>
  <c r="AQ459" i="17"/>
  <c r="AO459" i="17"/>
  <c r="AM459" i="17"/>
  <c r="AK459" i="17"/>
  <c r="AI459" i="17"/>
  <c r="AG459" i="17"/>
  <c r="AE459" i="17"/>
  <c r="AC459" i="17"/>
  <c r="AA459" i="17"/>
  <c r="Y459" i="17"/>
  <c r="W459" i="17"/>
  <c r="U459" i="17"/>
  <c r="S459" i="17"/>
  <c r="Q459" i="17"/>
  <c r="O459" i="17"/>
  <c r="M459" i="17"/>
  <c r="AQ458" i="17"/>
  <c r="AO458" i="17"/>
  <c r="AM458" i="17"/>
  <c r="AK458" i="17"/>
  <c r="AI458" i="17"/>
  <c r="AG458" i="17"/>
  <c r="AE458" i="17"/>
  <c r="AC458" i="17"/>
  <c r="AA458" i="17"/>
  <c r="Y458" i="17"/>
  <c r="W458" i="17"/>
  <c r="U458" i="17"/>
  <c r="S458" i="17"/>
  <c r="Q458" i="17"/>
  <c r="O458" i="17"/>
  <c r="M458" i="17"/>
  <c r="AQ457" i="17"/>
  <c r="AO457" i="17"/>
  <c r="AM457" i="17"/>
  <c r="AK457" i="17"/>
  <c r="AI457" i="17"/>
  <c r="AG457" i="17"/>
  <c r="AE457" i="17"/>
  <c r="AC457" i="17"/>
  <c r="AA457" i="17"/>
  <c r="Y457" i="17"/>
  <c r="W457" i="17"/>
  <c r="U457" i="17"/>
  <c r="S457" i="17"/>
  <c r="Q457" i="17"/>
  <c r="O457" i="17"/>
  <c r="M457" i="17"/>
  <c r="AQ456" i="17"/>
  <c r="AO456" i="17"/>
  <c r="AM456" i="17"/>
  <c r="AK456" i="17"/>
  <c r="AI456" i="17"/>
  <c r="AG456" i="17"/>
  <c r="AE456" i="17"/>
  <c r="AC456" i="17"/>
  <c r="AA456" i="17"/>
  <c r="Y456" i="17"/>
  <c r="W456" i="17"/>
  <c r="U456" i="17"/>
  <c r="S456" i="17"/>
  <c r="Q456" i="17"/>
  <c r="O456" i="17"/>
  <c r="M456" i="17"/>
  <c r="AQ455" i="17"/>
  <c r="AO455" i="17"/>
  <c r="AM455" i="17"/>
  <c r="AK455" i="17"/>
  <c r="AI455" i="17"/>
  <c r="AG455" i="17"/>
  <c r="AE455" i="17"/>
  <c r="AC455" i="17"/>
  <c r="AA455" i="17"/>
  <c r="Y455" i="17"/>
  <c r="W455" i="17"/>
  <c r="U455" i="17"/>
  <c r="S455" i="17"/>
  <c r="Q455" i="17"/>
  <c r="O455" i="17"/>
  <c r="M455" i="17"/>
  <c r="AQ454" i="17"/>
  <c r="AO454" i="17"/>
  <c r="AM454" i="17"/>
  <c r="AK454" i="17"/>
  <c r="AI454" i="17"/>
  <c r="AG454" i="17"/>
  <c r="AE454" i="17"/>
  <c r="AC454" i="17"/>
  <c r="AA454" i="17"/>
  <c r="Y454" i="17"/>
  <c r="W454" i="17"/>
  <c r="U454" i="17"/>
  <c r="S454" i="17"/>
  <c r="Q454" i="17"/>
  <c r="O454" i="17"/>
  <c r="M454" i="17"/>
  <c r="AQ453" i="17"/>
  <c r="AO453" i="17"/>
  <c r="AM453" i="17"/>
  <c r="AK453" i="17"/>
  <c r="AI453" i="17"/>
  <c r="AG453" i="17"/>
  <c r="AE453" i="17"/>
  <c r="AC453" i="17"/>
  <c r="AA453" i="17"/>
  <c r="Y453" i="17"/>
  <c r="W453" i="17"/>
  <c r="U453" i="17"/>
  <c r="S453" i="17"/>
  <c r="Q453" i="17"/>
  <c r="O453" i="17"/>
  <c r="M453" i="17"/>
  <c r="AQ452" i="17"/>
  <c r="AO452" i="17"/>
  <c r="AM452" i="17"/>
  <c r="AK452" i="17"/>
  <c r="AI452" i="17"/>
  <c r="AG452" i="17"/>
  <c r="AE452" i="17"/>
  <c r="AC452" i="17"/>
  <c r="AA452" i="17"/>
  <c r="Y452" i="17"/>
  <c r="W452" i="17"/>
  <c r="U452" i="17"/>
  <c r="S452" i="17"/>
  <c r="Q452" i="17"/>
  <c r="O452" i="17"/>
  <c r="M452" i="17"/>
  <c r="AQ451" i="17"/>
  <c r="AO451" i="17"/>
  <c r="AM451" i="17"/>
  <c r="AK451" i="17"/>
  <c r="AI451" i="17"/>
  <c r="AG451" i="17"/>
  <c r="AE451" i="17"/>
  <c r="AC451" i="17"/>
  <c r="AA451" i="17"/>
  <c r="Y451" i="17"/>
  <c r="W451" i="17"/>
  <c r="U451" i="17"/>
  <c r="S451" i="17"/>
  <c r="Q451" i="17"/>
  <c r="O451" i="17"/>
  <c r="M451" i="17"/>
  <c r="AQ450" i="17"/>
  <c r="AO450" i="17"/>
  <c r="AM450" i="17"/>
  <c r="AK450" i="17"/>
  <c r="AI450" i="17"/>
  <c r="AG450" i="17"/>
  <c r="AE450" i="17"/>
  <c r="AC450" i="17"/>
  <c r="AA450" i="17"/>
  <c r="Y450" i="17"/>
  <c r="W450" i="17"/>
  <c r="U450" i="17"/>
  <c r="S450" i="17"/>
  <c r="Q450" i="17"/>
  <c r="O450" i="17"/>
  <c r="M450" i="17"/>
  <c r="AQ449" i="17"/>
  <c r="AO449" i="17"/>
  <c r="AM449" i="17"/>
  <c r="AK449" i="17"/>
  <c r="AI449" i="17"/>
  <c r="AG449" i="17"/>
  <c r="AE449" i="17"/>
  <c r="AC449" i="17"/>
  <c r="AA449" i="17"/>
  <c r="Y449" i="17"/>
  <c r="W449" i="17"/>
  <c r="U449" i="17"/>
  <c r="S449" i="17"/>
  <c r="Q449" i="17"/>
  <c r="O449" i="17"/>
  <c r="M449" i="17"/>
  <c r="AQ448" i="17"/>
  <c r="AO448" i="17"/>
  <c r="AM448" i="17"/>
  <c r="AK448" i="17"/>
  <c r="AI448" i="17"/>
  <c r="AG448" i="17"/>
  <c r="AE448" i="17"/>
  <c r="AC448" i="17"/>
  <c r="AA448" i="17"/>
  <c r="Y448" i="17"/>
  <c r="W448" i="17"/>
  <c r="U448" i="17"/>
  <c r="S448" i="17"/>
  <c r="Q448" i="17"/>
  <c r="O448" i="17"/>
  <c r="M448" i="17"/>
  <c r="AQ447" i="17"/>
  <c r="AO447" i="17"/>
  <c r="AM447" i="17"/>
  <c r="AK447" i="17"/>
  <c r="AI447" i="17"/>
  <c r="AG447" i="17"/>
  <c r="AE447" i="17"/>
  <c r="AC447" i="17"/>
  <c r="AA447" i="17"/>
  <c r="Y447" i="17"/>
  <c r="W447" i="17"/>
  <c r="U447" i="17"/>
  <c r="S447" i="17"/>
  <c r="Q447" i="17"/>
  <c r="O447" i="17"/>
  <c r="M447" i="17"/>
  <c r="AQ446" i="17"/>
  <c r="AO446" i="17"/>
  <c r="AM446" i="17"/>
  <c r="AK446" i="17"/>
  <c r="AI446" i="17"/>
  <c r="AG446" i="17"/>
  <c r="AE446" i="17"/>
  <c r="AC446" i="17"/>
  <c r="AA446" i="17"/>
  <c r="Y446" i="17"/>
  <c r="W446" i="17"/>
  <c r="U446" i="17"/>
  <c r="S446" i="17"/>
  <c r="Q446" i="17"/>
  <c r="O446" i="17"/>
  <c r="M446" i="17"/>
  <c r="AQ445" i="17"/>
  <c r="AO445" i="17"/>
  <c r="AM445" i="17"/>
  <c r="AK445" i="17"/>
  <c r="AI445" i="17"/>
  <c r="AG445" i="17"/>
  <c r="AE445" i="17"/>
  <c r="AC445" i="17"/>
  <c r="AA445" i="17"/>
  <c r="Y445" i="17"/>
  <c r="W445" i="17"/>
  <c r="U445" i="17"/>
  <c r="S445" i="17"/>
  <c r="Q445" i="17"/>
  <c r="O445" i="17"/>
  <c r="M445" i="17"/>
  <c r="AQ444" i="17"/>
  <c r="AO444" i="17"/>
  <c r="AM444" i="17"/>
  <c r="AK444" i="17"/>
  <c r="AI444" i="17"/>
  <c r="AG444" i="17"/>
  <c r="AE444" i="17"/>
  <c r="AC444" i="17"/>
  <c r="AA444" i="17"/>
  <c r="Y444" i="17"/>
  <c r="W444" i="17"/>
  <c r="U444" i="17"/>
  <c r="S444" i="17"/>
  <c r="Q444" i="17"/>
  <c r="O444" i="17"/>
  <c r="M444" i="17"/>
  <c r="AQ443" i="17"/>
  <c r="AO443" i="17"/>
  <c r="AM443" i="17"/>
  <c r="AK443" i="17"/>
  <c r="AI443" i="17"/>
  <c r="AG443" i="17"/>
  <c r="AE443" i="17"/>
  <c r="AC443" i="17"/>
  <c r="AA443" i="17"/>
  <c r="Y443" i="17"/>
  <c r="W443" i="17"/>
  <c r="U443" i="17"/>
  <c r="S443" i="17"/>
  <c r="Q443" i="17"/>
  <c r="O443" i="17"/>
  <c r="M443" i="17"/>
  <c r="AQ442" i="17"/>
  <c r="AO442" i="17"/>
  <c r="AM442" i="17"/>
  <c r="AK442" i="17"/>
  <c r="AI442" i="17"/>
  <c r="AG442" i="17"/>
  <c r="AE442" i="17"/>
  <c r="AC442" i="17"/>
  <c r="AA442" i="17"/>
  <c r="Y442" i="17"/>
  <c r="W442" i="17"/>
  <c r="U442" i="17"/>
  <c r="S442" i="17"/>
  <c r="Q442" i="17"/>
  <c r="O442" i="17"/>
  <c r="M442" i="17"/>
  <c r="AQ441" i="17"/>
  <c r="AO441" i="17"/>
  <c r="AM441" i="17"/>
  <c r="AK441" i="17"/>
  <c r="AI441" i="17"/>
  <c r="AG441" i="17"/>
  <c r="AE441" i="17"/>
  <c r="AC441" i="17"/>
  <c r="AA441" i="17"/>
  <c r="Y441" i="17"/>
  <c r="W441" i="17"/>
  <c r="U441" i="17"/>
  <c r="S441" i="17"/>
  <c r="Q441" i="17"/>
  <c r="O441" i="17"/>
  <c r="M441" i="17"/>
  <c r="AQ440" i="17"/>
  <c r="AO440" i="17"/>
  <c r="AM440" i="17"/>
  <c r="AK440" i="17"/>
  <c r="AI440" i="17"/>
  <c r="AG440" i="17"/>
  <c r="AE440" i="17"/>
  <c r="AC440" i="17"/>
  <c r="AA440" i="17"/>
  <c r="Y440" i="17"/>
  <c r="W440" i="17"/>
  <c r="U440" i="17"/>
  <c r="S440" i="17"/>
  <c r="Q440" i="17"/>
  <c r="O440" i="17"/>
  <c r="M440" i="17"/>
  <c r="AQ439" i="17"/>
  <c r="AO439" i="17"/>
  <c r="AM439" i="17"/>
  <c r="AK439" i="17"/>
  <c r="AI439" i="17"/>
  <c r="AG439" i="17"/>
  <c r="AE439" i="17"/>
  <c r="AC439" i="17"/>
  <c r="AA439" i="17"/>
  <c r="Y439" i="17"/>
  <c r="W439" i="17"/>
  <c r="U439" i="17"/>
  <c r="S439" i="17"/>
  <c r="Q439" i="17"/>
  <c r="O439" i="17"/>
  <c r="M439" i="17"/>
  <c r="AQ438" i="17"/>
  <c r="AO438" i="17"/>
  <c r="AM438" i="17"/>
  <c r="AK438" i="17"/>
  <c r="AI438" i="17"/>
  <c r="AG438" i="17"/>
  <c r="AE438" i="17"/>
  <c r="AC438" i="17"/>
  <c r="AA438" i="17"/>
  <c r="Y438" i="17"/>
  <c r="W438" i="17"/>
  <c r="U438" i="17"/>
  <c r="S438" i="17"/>
  <c r="Q438" i="17"/>
  <c r="O438" i="17"/>
  <c r="M438" i="17"/>
  <c r="AQ437" i="17"/>
  <c r="AO437" i="17"/>
  <c r="AM437" i="17"/>
  <c r="AK437" i="17"/>
  <c r="AI437" i="17"/>
  <c r="AG437" i="17"/>
  <c r="AE437" i="17"/>
  <c r="AC437" i="17"/>
  <c r="AA437" i="17"/>
  <c r="Y437" i="17"/>
  <c r="W437" i="17"/>
  <c r="U437" i="17"/>
  <c r="S437" i="17"/>
  <c r="Q437" i="17"/>
  <c r="O437" i="17"/>
  <c r="M437" i="17"/>
  <c r="AQ436" i="17"/>
  <c r="AO436" i="17"/>
  <c r="AM436" i="17"/>
  <c r="AK436" i="17"/>
  <c r="AI436" i="17"/>
  <c r="AG436" i="17"/>
  <c r="AE436" i="17"/>
  <c r="AC436" i="17"/>
  <c r="AA436" i="17"/>
  <c r="Y436" i="17"/>
  <c r="W436" i="17"/>
  <c r="U436" i="17"/>
  <c r="S436" i="17"/>
  <c r="Q436" i="17"/>
  <c r="O436" i="17"/>
  <c r="M436" i="17"/>
  <c r="AQ435" i="17"/>
  <c r="AO435" i="17"/>
  <c r="AM435" i="17"/>
  <c r="AK435" i="17"/>
  <c r="AI435" i="17"/>
  <c r="AG435" i="17"/>
  <c r="AE435" i="17"/>
  <c r="AC435" i="17"/>
  <c r="AA435" i="17"/>
  <c r="Y435" i="17"/>
  <c r="W435" i="17"/>
  <c r="U435" i="17"/>
  <c r="S435" i="17"/>
  <c r="Q435" i="17"/>
  <c r="O435" i="17"/>
  <c r="M435" i="17"/>
  <c r="AQ434" i="17"/>
  <c r="AO434" i="17"/>
  <c r="AM434" i="17"/>
  <c r="AK434" i="17"/>
  <c r="AI434" i="17"/>
  <c r="AG434" i="17"/>
  <c r="AE434" i="17"/>
  <c r="AC434" i="17"/>
  <c r="AA434" i="17"/>
  <c r="Y434" i="17"/>
  <c r="W434" i="17"/>
  <c r="U434" i="17"/>
  <c r="S434" i="17"/>
  <c r="Q434" i="17"/>
  <c r="O434" i="17"/>
  <c r="M434" i="17"/>
  <c r="AQ433" i="17"/>
  <c r="AO433" i="17"/>
  <c r="AM433" i="17"/>
  <c r="AK433" i="17"/>
  <c r="AI433" i="17"/>
  <c r="AG433" i="17"/>
  <c r="AE433" i="17"/>
  <c r="AC433" i="17"/>
  <c r="AA433" i="17"/>
  <c r="Y433" i="17"/>
  <c r="W433" i="17"/>
  <c r="U433" i="17"/>
  <c r="S433" i="17"/>
  <c r="Q433" i="17"/>
  <c r="O433" i="17"/>
  <c r="M433" i="17"/>
  <c r="AQ432" i="17"/>
  <c r="AO432" i="17"/>
  <c r="AM432" i="17"/>
  <c r="AK432" i="17"/>
  <c r="AI432" i="17"/>
  <c r="AG432" i="17"/>
  <c r="AE432" i="17"/>
  <c r="AC432" i="17"/>
  <c r="AA432" i="17"/>
  <c r="Y432" i="17"/>
  <c r="W432" i="17"/>
  <c r="U432" i="17"/>
  <c r="S432" i="17"/>
  <c r="Q432" i="17"/>
  <c r="O432" i="17"/>
  <c r="M432" i="17"/>
  <c r="AQ431" i="17"/>
  <c r="AO431" i="17"/>
  <c r="AM431" i="17"/>
  <c r="AK431" i="17"/>
  <c r="AI431" i="17"/>
  <c r="AG431" i="17"/>
  <c r="AE431" i="17"/>
  <c r="AC431" i="17"/>
  <c r="AA431" i="17"/>
  <c r="Y431" i="17"/>
  <c r="W431" i="17"/>
  <c r="U431" i="17"/>
  <c r="S431" i="17"/>
  <c r="Q431" i="17"/>
  <c r="O431" i="17"/>
  <c r="M431" i="17"/>
  <c r="AQ430" i="17"/>
  <c r="AO430" i="17"/>
  <c r="AM430" i="17"/>
  <c r="AK430" i="17"/>
  <c r="AI430" i="17"/>
  <c r="AG430" i="17"/>
  <c r="AE430" i="17"/>
  <c r="AC430" i="17"/>
  <c r="AA430" i="17"/>
  <c r="Y430" i="17"/>
  <c r="W430" i="17"/>
  <c r="U430" i="17"/>
  <c r="S430" i="17"/>
  <c r="Q430" i="17"/>
  <c r="O430" i="17"/>
  <c r="M430" i="17"/>
  <c r="AQ429" i="17"/>
  <c r="AO429" i="17"/>
  <c r="AM429" i="17"/>
  <c r="AK429" i="17"/>
  <c r="AI429" i="17"/>
  <c r="AG429" i="17"/>
  <c r="AE429" i="17"/>
  <c r="AC429" i="17"/>
  <c r="AA429" i="17"/>
  <c r="Y429" i="17"/>
  <c r="W429" i="17"/>
  <c r="U429" i="17"/>
  <c r="S429" i="17"/>
  <c r="Q429" i="17"/>
  <c r="O429" i="17"/>
  <c r="M429" i="17"/>
  <c r="AQ428" i="17"/>
  <c r="AO428" i="17"/>
  <c r="AM428" i="17"/>
  <c r="AK428" i="17"/>
  <c r="AI428" i="17"/>
  <c r="AG428" i="17"/>
  <c r="AE428" i="17"/>
  <c r="AC428" i="17"/>
  <c r="AA428" i="17"/>
  <c r="Y428" i="17"/>
  <c r="W428" i="17"/>
  <c r="U428" i="17"/>
  <c r="S428" i="17"/>
  <c r="Q428" i="17"/>
  <c r="O428" i="17"/>
  <c r="M428" i="17"/>
  <c r="AQ427" i="17"/>
  <c r="AO427" i="17"/>
  <c r="AM427" i="17"/>
  <c r="AK427" i="17"/>
  <c r="AI427" i="17"/>
  <c r="AG427" i="17"/>
  <c r="AE427" i="17"/>
  <c r="AC427" i="17"/>
  <c r="AA427" i="17"/>
  <c r="Y427" i="17"/>
  <c r="W427" i="17"/>
  <c r="U427" i="17"/>
  <c r="S427" i="17"/>
  <c r="Q427" i="17"/>
  <c r="O427" i="17"/>
  <c r="M427" i="17"/>
  <c r="AQ426" i="17"/>
  <c r="AO426" i="17"/>
  <c r="AM426" i="17"/>
  <c r="AK426" i="17"/>
  <c r="AI426" i="17"/>
  <c r="AG426" i="17"/>
  <c r="AE426" i="17"/>
  <c r="AC426" i="17"/>
  <c r="AA426" i="17"/>
  <c r="Y426" i="17"/>
  <c r="W426" i="17"/>
  <c r="U426" i="17"/>
  <c r="S426" i="17"/>
  <c r="Q426" i="17"/>
  <c r="O426" i="17"/>
  <c r="M426" i="17"/>
  <c r="AQ425" i="17"/>
  <c r="AO425" i="17"/>
  <c r="AM425" i="17"/>
  <c r="AK425" i="17"/>
  <c r="AI425" i="17"/>
  <c r="AG425" i="17"/>
  <c r="AE425" i="17"/>
  <c r="AC425" i="17"/>
  <c r="AA425" i="17"/>
  <c r="Y425" i="17"/>
  <c r="W425" i="17"/>
  <c r="U425" i="17"/>
  <c r="S425" i="17"/>
  <c r="Q425" i="17"/>
  <c r="O425" i="17"/>
  <c r="M425" i="17"/>
  <c r="AQ424" i="17"/>
  <c r="AO424" i="17"/>
  <c r="AM424" i="17"/>
  <c r="AK424" i="17"/>
  <c r="AI424" i="17"/>
  <c r="AG424" i="17"/>
  <c r="AE424" i="17"/>
  <c r="AC424" i="17"/>
  <c r="AA424" i="17"/>
  <c r="Y424" i="17"/>
  <c r="W424" i="17"/>
  <c r="U424" i="17"/>
  <c r="S424" i="17"/>
  <c r="Q424" i="17"/>
  <c r="O424" i="17"/>
  <c r="M424" i="17"/>
  <c r="AQ423" i="17"/>
  <c r="AO423" i="17"/>
  <c r="AM423" i="17"/>
  <c r="AK423" i="17"/>
  <c r="AI423" i="17"/>
  <c r="AG423" i="17"/>
  <c r="AE423" i="17"/>
  <c r="AC423" i="17"/>
  <c r="AA423" i="17"/>
  <c r="Y423" i="17"/>
  <c r="W423" i="17"/>
  <c r="U423" i="17"/>
  <c r="S423" i="17"/>
  <c r="Q423" i="17"/>
  <c r="O423" i="17"/>
  <c r="M423" i="17"/>
  <c r="AQ422" i="17"/>
  <c r="AO422" i="17"/>
  <c r="AM422" i="17"/>
  <c r="AK422" i="17"/>
  <c r="AI422" i="17"/>
  <c r="AG422" i="17"/>
  <c r="AE422" i="17"/>
  <c r="AC422" i="17"/>
  <c r="AA422" i="17"/>
  <c r="Y422" i="17"/>
  <c r="W422" i="17"/>
  <c r="U422" i="17"/>
  <c r="S422" i="17"/>
  <c r="Q422" i="17"/>
  <c r="O422" i="17"/>
  <c r="M422" i="17"/>
  <c r="AQ421" i="17"/>
  <c r="AO421" i="17"/>
  <c r="AM421" i="17"/>
  <c r="AK421" i="17"/>
  <c r="AI421" i="17"/>
  <c r="AG421" i="17"/>
  <c r="AE421" i="17"/>
  <c r="AC421" i="17"/>
  <c r="AA421" i="17"/>
  <c r="Y421" i="17"/>
  <c r="W421" i="17"/>
  <c r="U421" i="17"/>
  <c r="S421" i="17"/>
  <c r="Q421" i="17"/>
  <c r="O421" i="17"/>
  <c r="M421" i="17"/>
  <c r="AQ420" i="17"/>
  <c r="AO420" i="17"/>
  <c r="AM420" i="17"/>
  <c r="AK420" i="17"/>
  <c r="AI420" i="17"/>
  <c r="AG420" i="17"/>
  <c r="AE420" i="17"/>
  <c r="AC420" i="17"/>
  <c r="AA420" i="17"/>
  <c r="Y420" i="17"/>
  <c r="W420" i="17"/>
  <c r="U420" i="17"/>
  <c r="S420" i="17"/>
  <c r="Q420" i="17"/>
  <c r="O420" i="17"/>
  <c r="M420" i="17"/>
  <c r="AQ419" i="17"/>
  <c r="AO419" i="17"/>
  <c r="AM419" i="17"/>
  <c r="AK419" i="17"/>
  <c r="AI419" i="17"/>
  <c r="AG419" i="17"/>
  <c r="AE419" i="17"/>
  <c r="AC419" i="17"/>
  <c r="AA419" i="17"/>
  <c r="Y419" i="17"/>
  <c r="W419" i="17"/>
  <c r="U419" i="17"/>
  <c r="S419" i="17"/>
  <c r="Q419" i="17"/>
  <c r="O419" i="17"/>
  <c r="M419" i="17"/>
  <c r="AQ418" i="17"/>
  <c r="AO418" i="17"/>
  <c r="AM418" i="17"/>
  <c r="AK418" i="17"/>
  <c r="AI418" i="17"/>
  <c r="AG418" i="17"/>
  <c r="AE418" i="17"/>
  <c r="AC418" i="17"/>
  <c r="AA418" i="17"/>
  <c r="Y418" i="17"/>
  <c r="W418" i="17"/>
  <c r="U418" i="17"/>
  <c r="S418" i="17"/>
  <c r="Q418" i="17"/>
  <c r="O418" i="17"/>
  <c r="M418" i="17"/>
  <c r="AQ417" i="17"/>
  <c r="AO417" i="17"/>
  <c r="AM417" i="17"/>
  <c r="AK417" i="17"/>
  <c r="AI417" i="17"/>
  <c r="AG417" i="17"/>
  <c r="AE417" i="17"/>
  <c r="AC417" i="17"/>
  <c r="AA417" i="17"/>
  <c r="Y417" i="17"/>
  <c r="W417" i="17"/>
  <c r="U417" i="17"/>
  <c r="S417" i="17"/>
  <c r="Q417" i="17"/>
  <c r="O417" i="17"/>
  <c r="M417" i="17"/>
  <c r="AQ416" i="17"/>
  <c r="AO416" i="17"/>
  <c r="AM416" i="17"/>
  <c r="AK416" i="17"/>
  <c r="AI416" i="17"/>
  <c r="AG416" i="17"/>
  <c r="AE416" i="17"/>
  <c r="AC416" i="17"/>
  <c r="AA416" i="17"/>
  <c r="Y416" i="17"/>
  <c r="W416" i="17"/>
  <c r="U416" i="17"/>
  <c r="S416" i="17"/>
  <c r="Q416" i="17"/>
  <c r="O416" i="17"/>
  <c r="M416" i="17"/>
  <c r="AQ415" i="17"/>
  <c r="AO415" i="17"/>
  <c r="AM415" i="17"/>
  <c r="AK415" i="17"/>
  <c r="AI415" i="17"/>
  <c r="AG415" i="17"/>
  <c r="AE415" i="17"/>
  <c r="AC415" i="17"/>
  <c r="AA415" i="17"/>
  <c r="Y415" i="17"/>
  <c r="W415" i="17"/>
  <c r="U415" i="17"/>
  <c r="S415" i="17"/>
  <c r="Q415" i="17"/>
  <c r="O415" i="17"/>
  <c r="M415" i="17"/>
  <c r="AQ413" i="17"/>
  <c r="AO413" i="17"/>
  <c r="AM413" i="17"/>
  <c r="AK413" i="17"/>
  <c r="AI413" i="17"/>
  <c r="AG413" i="17"/>
  <c r="AE413" i="17"/>
  <c r="AC413" i="17"/>
  <c r="AA413" i="17"/>
  <c r="Y413" i="17"/>
  <c r="W413" i="17"/>
  <c r="U413" i="17"/>
  <c r="S413" i="17"/>
  <c r="Q413" i="17"/>
  <c r="O413" i="17"/>
  <c r="M413" i="17"/>
  <c r="AQ412" i="17"/>
  <c r="AO412" i="17"/>
  <c r="AM412" i="17"/>
  <c r="AK412" i="17"/>
  <c r="AI412" i="17"/>
  <c r="AG412" i="17"/>
  <c r="AE412" i="17"/>
  <c r="AC412" i="17"/>
  <c r="AA412" i="17"/>
  <c r="Y412" i="17"/>
  <c r="W412" i="17"/>
  <c r="U412" i="17"/>
  <c r="S412" i="17"/>
  <c r="Q412" i="17"/>
  <c r="O412" i="17"/>
  <c r="M412" i="17"/>
  <c r="AQ411" i="17"/>
  <c r="AO411" i="17"/>
  <c r="AM411" i="17"/>
  <c r="AK411" i="17"/>
  <c r="AI411" i="17"/>
  <c r="AG411" i="17"/>
  <c r="AE411" i="17"/>
  <c r="AC411" i="17"/>
  <c r="AA411" i="17"/>
  <c r="Y411" i="17"/>
  <c r="W411" i="17"/>
  <c r="U411" i="17"/>
  <c r="S411" i="17"/>
  <c r="Q411" i="17"/>
  <c r="O411" i="17"/>
  <c r="M411" i="17"/>
  <c r="AQ410" i="17"/>
  <c r="AO410" i="17"/>
  <c r="AM410" i="17"/>
  <c r="AK410" i="17"/>
  <c r="AI410" i="17"/>
  <c r="AG410" i="17"/>
  <c r="AE410" i="17"/>
  <c r="AC410" i="17"/>
  <c r="AA410" i="17"/>
  <c r="Y410" i="17"/>
  <c r="W410" i="17"/>
  <c r="U410" i="17"/>
  <c r="S410" i="17"/>
  <c r="Q410" i="17"/>
  <c r="O410" i="17"/>
  <c r="M410" i="17"/>
  <c r="AQ409" i="17"/>
  <c r="AO409" i="17"/>
  <c r="AM409" i="17"/>
  <c r="AK409" i="17"/>
  <c r="AI409" i="17"/>
  <c r="AG409" i="17"/>
  <c r="AE409" i="17"/>
  <c r="AC409" i="17"/>
  <c r="AA409" i="17"/>
  <c r="Y409" i="17"/>
  <c r="W409" i="17"/>
  <c r="U409" i="17"/>
  <c r="S409" i="17"/>
  <c r="Q409" i="17"/>
  <c r="O409" i="17"/>
  <c r="M409" i="17"/>
  <c r="AQ408" i="17"/>
  <c r="AO408" i="17"/>
  <c r="AM408" i="17"/>
  <c r="AK408" i="17"/>
  <c r="AI408" i="17"/>
  <c r="AG408" i="17"/>
  <c r="AE408" i="17"/>
  <c r="AC408" i="17"/>
  <c r="AA408" i="17"/>
  <c r="Y408" i="17"/>
  <c r="W408" i="17"/>
  <c r="U408" i="17"/>
  <c r="S408" i="17"/>
  <c r="Q408" i="17"/>
  <c r="O408" i="17"/>
  <c r="M408" i="17"/>
  <c r="AQ407" i="17"/>
  <c r="AO407" i="17"/>
  <c r="AM407" i="17"/>
  <c r="AK407" i="17"/>
  <c r="AI407" i="17"/>
  <c r="AG407" i="17"/>
  <c r="AE407" i="17"/>
  <c r="AC407" i="17"/>
  <c r="AA407" i="17"/>
  <c r="Y407" i="17"/>
  <c r="W407" i="17"/>
  <c r="U407" i="17"/>
  <c r="S407" i="17"/>
  <c r="Q407" i="17"/>
  <c r="O407" i="17"/>
  <c r="M407" i="17"/>
  <c r="AQ406" i="17"/>
  <c r="AO406" i="17"/>
  <c r="AM406" i="17"/>
  <c r="AK406" i="17"/>
  <c r="AI406" i="17"/>
  <c r="AG406" i="17"/>
  <c r="AE406" i="17"/>
  <c r="AC406" i="17"/>
  <c r="AA406" i="17"/>
  <c r="Y406" i="17"/>
  <c r="W406" i="17"/>
  <c r="U406" i="17"/>
  <c r="S406" i="17"/>
  <c r="Q406" i="17"/>
  <c r="O406" i="17"/>
  <c r="M406" i="17"/>
  <c r="AQ405" i="17"/>
  <c r="AO405" i="17"/>
  <c r="AM405" i="17"/>
  <c r="AK405" i="17"/>
  <c r="AI405" i="17"/>
  <c r="AG405" i="17"/>
  <c r="AE405" i="17"/>
  <c r="AC405" i="17"/>
  <c r="AA405" i="17"/>
  <c r="Y405" i="17"/>
  <c r="W405" i="17"/>
  <c r="U405" i="17"/>
  <c r="S405" i="17"/>
  <c r="Q405" i="17"/>
  <c r="O405" i="17"/>
  <c r="M405" i="17"/>
  <c r="AQ404" i="17"/>
  <c r="AO404" i="17"/>
  <c r="AM404" i="17"/>
  <c r="AK404" i="17"/>
  <c r="AI404" i="17"/>
  <c r="AG404" i="17"/>
  <c r="AE404" i="17"/>
  <c r="AC404" i="17"/>
  <c r="AA404" i="17"/>
  <c r="Y404" i="17"/>
  <c r="W404" i="17"/>
  <c r="U404" i="17"/>
  <c r="S404" i="17"/>
  <c r="Q404" i="17"/>
  <c r="O404" i="17"/>
  <c r="M404" i="17"/>
  <c r="AQ403" i="17"/>
  <c r="AO403" i="17"/>
  <c r="AM403" i="17"/>
  <c r="AK403" i="17"/>
  <c r="AI403" i="17"/>
  <c r="AG403" i="17"/>
  <c r="AE403" i="17"/>
  <c r="AC403" i="17"/>
  <c r="AA403" i="17"/>
  <c r="Y403" i="17"/>
  <c r="W403" i="17"/>
  <c r="U403" i="17"/>
  <c r="S403" i="17"/>
  <c r="Q403" i="17"/>
  <c r="O403" i="17"/>
  <c r="M403" i="17"/>
  <c r="AQ402" i="17"/>
  <c r="AO402" i="17"/>
  <c r="AM402" i="17"/>
  <c r="AK402" i="17"/>
  <c r="AI402" i="17"/>
  <c r="AG402" i="17"/>
  <c r="AE402" i="17"/>
  <c r="AC402" i="17"/>
  <c r="AA402" i="17"/>
  <c r="Y402" i="17"/>
  <c r="W402" i="17"/>
  <c r="U402" i="17"/>
  <c r="S402" i="17"/>
  <c r="Q402" i="17"/>
  <c r="O402" i="17"/>
  <c r="M402" i="17"/>
  <c r="AQ401" i="17"/>
  <c r="AO401" i="17"/>
  <c r="AM401" i="17"/>
  <c r="AK401" i="17"/>
  <c r="AI401" i="17"/>
  <c r="AG401" i="17"/>
  <c r="AE401" i="17"/>
  <c r="AC401" i="17"/>
  <c r="AA401" i="17"/>
  <c r="Y401" i="17"/>
  <c r="W401" i="17"/>
  <c r="U401" i="17"/>
  <c r="S401" i="17"/>
  <c r="Q401" i="17"/>
  <c r="O401" i="17"/>
  <c r="M401" i="17"/>
  <c r="AQ400" i="17"/>
  <c r="AO400" i="17"/>
  <c r="AM400" i="17"/>
  <c r="AK400" i="17"/>
  <c r="AI400" i="17"/>
  <c r="AG400" i="17"/>
  <c r="AE400" i="17"/>
  <c r="AC400" i="17"/>
  <c r="AA400" i="17"/>
  <c r="Y400" i="17"/>
  <c r="W400" i="17"/>
  <c r="U400" i="17"/>
  <c r="S400" i="17"/>
  <c r="Q400" i="17"/>
  <c r="O400" i="17"/>
  <c r="M400" i="17"/>
  <c r="AQ399" i="17"/>
  <c r="AO399" i="17"/>
  <c r="AM399" i="17"/>
  <c r="AK399" i="17"/>
  <c r="AI399" i="17"/>
  <c r="AG399" i="17"/>
  <c r="AE399" i="17"/>
  <c r="AC399" i="17"/>
  <c r="AA399" i="17"/>
  <c r="Y399" i="17"/>
  <c r="W399" i="17"/>
  <c r="U399" i="17"/>
  <c r="S399" i="17"/>
  <c r="Q399" i="17"/>
  <c r="O399" i="17"/>
  <c r="M399" i="17"/>
  <c r="AQ398" i="17"/>
  <c r="AO398" i="17"/>
  <c r="AM398" i="17"/>
  <c r="AK398" i="17"/>
  <c r="AI398" i="17"/>
  <c r="AG398" i="17"/>
  <c r="AE398" i="17"/>
  <c r="AC398" i="17"/>
  <c r="AA398" i="17"/>
  <c r="Y398" i="17"/>
  <c r="W398" i="17"/>
  <c r="U398" i="17"/>
  <c r="S398" i="17"/>
  <c r="Q398" i="17"/>
  <c r="O398" i="17"/>
  <c r="M398" i="17"/>
  <c r="AQ397" i="17"/>
  <c r="AO397" i="17"/>
  <c r="AM397" i="17"/>
  <c r="AK397" i="17"/>
  <c r="AI397" i="17"/>
  <c r="AG397" i="17"/>
  <c r="AE397" i="17"/>
  <c r="AC397" i="17"/>
  <c r="AA397" i="17"/>
  <c r="Y397" i="17"/>
  <c r="W397" i="17"/>
  <c r="U397" i="17"/>
  <c r="S397" i="17"/>
  <c r="Q397" i="17"/>
  <c r="O397" i="17"/>
  <c r="M397" i="17"/>
  <c r="AQ396" i="17"/>
  <c r="AO396" i="17"/>
  <c r="AM396" i="17"/>
  <c r="AK396" i="17"/>
  <c r="AI396" i="17"/>
  <c r="AG396" i="17"/>
  <c r="AE396" i="17"/>
  <c r="AC396" i="17"/>
  <c r="AA396" i="17"/>
  <c r="Y396" i="17"/>
  <c r="W396" i="17"/>
  <c r="U396" i="17"/>
  <c r="S396" i="17"/>
  <c r="Q396" i="17"/>
  <c r="O396" i="17"/>
  <c r="M396" i="17"/>
  <c r="AQ395" i="17"/>
  <c r="AO395" i="17"/>
  <c r="AM395" i="17"/>
  <c r="AK395" i="17"/>
  <c r="AI395" i="17"/>
  <c r="AG395" i="17"/>
  <c r="AE395" i="17"/>
  <c r="AC395" i="17"/>
  <c r="AA395" i="17"/>
  <c r="Y395" i="17"/>
  <c r="W395" i="17"/>
  <c r="U395" i="17"/>
  <c r="S395" i="17"/>
  <c r="Q395" i="17"/>
  <c r="O395" i="17"/>
  <c r="M395" i="17"/>
  <c r="AQ394" i="17"/>
  <c r="AO394" i="17"/>
  <c r="AM394" i="17"/>
  <c r="AK394" i="17"/>
  <c r="AI394" i="17"/>
  <c r="AG394" i="17"/>
  <c r="AE394" i="17"/>
  <c r="AC394" i="17"/>
  <c r="AA394" i="17"/>
  <c r="Y394" i="17"/>
  <c r="W394" i="17"/>
  <c r="U394" i="17"/>
  <c r="S394" i="17"/>
  <c r="Q394" i="17"/>
  <c r="O394" i="17"/>
  <c r="M394" i="17"/>
  <c r="AQ393" i="17"/>
  <c r="AO393" i="17"/>
  <c r="AM393" i="17"/>
  <c r="AK393" i="17"/>
  <c r="AI393" i="17"/>
  <c r="AG393" i="17"/>
  <c r="AE393" i="17"/>
  <c r="AC393" i="17"/>
  <c r="AA393" i="17"/>
  <c r="Y393" i="17"/>
  <c r="W393" i="17"/>
  <c r="U393" i="17"/>
  <c r="S393" i="17"/>
  <c r="Q393" i="17"/>
  <c r="O393" i="17"/>
  <c r="M393" i="17"/>
  <c r="AQ392" i="17"/>
  <c r="AO392" i="17"/>
  <c r="AM392" i="17"/>
  <c r="AK392" i="17"/>
  <c r="AI392" i="17"/>
  <c r="AG392" i="17"/>
  <c r="AE392" i="17"/>
  <c r="AC392" i="17"/>
  <c r="AA392" i="17"/>
  <c r="Y392" i="17"/>
  <c r="W392" i="17"/>
  <c r="U392" i="17"/>
  <c r="S392" i="17"/>
  <c r="Q392" i="17"/>
  <c r="O392" i="17"/>
  <c r="M392" i="17"/>
  <c r="AQ391" i="17"/>
  <c r="AO391" i="17"/>
  <c r="AM391" i="17"/>
  <c r="AK391" i="17"/>
  <c r="AI391" i="17"/>
  <c r="AG391" i="17"/>
  <c r="AE391" i="17"/>
  <c r="AC391" i="17"/>
  <c r="AA391" i="17"/>
  <c r="Y391" i="17"/>
  <c r="W391" i="17"/>
  <c r="U391" i="17"/>
  <c r="S391" i="17"/>
  <c r="Q391" i="17"/>
  <c r="O391" i="17"/>
  <c r="M391" i="17"/>
  <c r="AQ390" i="17"/>
  <c r="AO390" i="17"/>
  <c r="AM390" i="17"/>
  <c r="AK390" i="17"/>
  <c r="AI390" i="17"/>
  <c r="AG390" i="17"/>
  <c r="AE390" i="17"/>
  <c r="AC390" i="17"/>
  <c r="AA390" i="17"/>
  <c r="Y390" i="17"/>
  <c r="W390" i="17"/>
  <c r="U390" i="17"/>
  <c r="S390" i="17"/>
  <c r="Q390" i="17"/>
  <c r="O390" i="17"/>
  <c r="M390" i="17"/>
  <c r="AQ389" i="17"/>
  <c r="AO389" i="17"/>
  <c r="AM389" i="17"/>
  <c r="AK389" i="17"/>
  <c r="AI389" i="17"/>
  <c r="AG389" i="17"/>
  <c r="AE389" i="17"/>
  <c r="AC389" i="17"/>
  <c r="AA389" i="17"/>
  <c r="Y389" i="17"/>
  <c r="W389" i="17"/>
  <c r="U389" i="17"/>
  <c r="S389" i="17"/>
  <c r="Q389" i="17"/>
  <c r="O389" i="17"/>
  <c r="M389" i="17"/>
  <c r="AQ388" i="17"/>
  <c r="AO388" i="17"/>
  <c r="AM388" i="17"/>
  <c r="AK388" i="17"/>
  <c r="AI388" i="17"/>
  <c r="AG388" i="17"/>
  <c r="AE388" i="17"/>
  <c r="AC388" i="17"/>
  <c r="AA388" i="17"/>
  <c r="Y388" i="17"/>
  <c r="W388" i="17"/>
  <c r="U388" i="17"/>
  <c r="S388" i="17"/>
  <c r="Q388" i="17"/>
  <c r="O388" i="17"/>
  <c r="M388" i="17"/>
  <c r="AQ387" i="17"/>
  <c r="AO387" i="17"/>
  <c r="AM387" i="17"/>
  <c r="AK387" i="17"/>
  <c r="AI387" i="17"/>
  <c r="AG387" i="17"/>
  <c r="AE387" i="17"/>
  <c r="AC387" i="17"/>
  <c r="AA387" i="17"/>
  <c r="Y387" i="17"/>
  <c r="W387" i="17"/>
  <c r="U387" i="17"/>
  <c r="S387" i="17"/>
  <c r="Q387" i="17"/>
  <c r="O387" i="17"/>
  <c r="M387" i="17"/>
  <c r="AQ386" i="17"/>
  <c r="AO386" i="17"/>
  <c r="AM386" i="17"/>
  <c r="AK386" i="17"/>
  <c r="AI386" i="17"/>
  <c r="AG386" i="17"/>
  <c r="AE386" i="17"/>
  <c r="AC386" i="17"/>
  <c r="AA386" i="17"/>
  <c r="Y386" i="17"/>
  <c r="W386" i="17"/>
  <c r="U386" i="17"/>
  <c r="S386" i="17"/>
  <c r="Q386" i="17"/>
  <c r="O386" i="17"/>
  <c r="M386" i="17"/>
  <c r="AQ385" i="17"/>
  <c r="AO385" i="17"/>
  <c r="AM385" i="17"/>
  <c r="AK385" i="17"/>
  <c r="AI385" i="17"/>
  <c r="AG385" i="17"/>
  <c r="AE385" i="17"/>
  <c r="AC385" i="17"/>
  <c r="AA385" i="17"/>
  <c r="Y385" i="17"/>
  <c r="W385" i="17"/>
  <c r="U385" i="17"/>
  <c r="S385" i="17"/>
  <c r="Q385" i="17"/>
  <c r="O385" i="17"/>
  <c r="M385" i="17"/>
  <c r="AQ384" i="17"/>
  <c r="AO384" i="17"/>
  <c r="AM384" i="17"/>
  <c r="AK384" i="17"/>
  <c r="AI384" i="17"/>
  <c r="AG384" i="17"/>
  <c r="AE384" i="17"/>
  <c r="AC384" i="17"/>
  <c r="AA384" i="17"/>
  <c r="Y384" i="17"/>
  <c r="W384" i="17"/>
  <c r="U384" i="17"/>
  <c r="S384" i="17"/>
  <c r="Q384" i="17"/>
  <c r="O384" i="17"/>
  <c r="M384" i="17"/>
  <c r="AQ383" i="17"/>
  <c r="AO383" i="17"/>
  <c r="AM383" i="17"/>
  <c r="AK383" i="17"/>
  <c r="AI383" i="17"/>
  <c r="AG383" i="17"/>
  <c r="AE383" i="17"/>
  <c r="AC383" i="17"/>
  <c r="AA383" i="17"/>
  <c r="Y383" i="17"/>
  <c r="W383" i="17"/>
  <c r="U383" i="17"/>
  <c r="S383" i="17"/>
  <c r="Q383" i="17"/>
  <c r="O383" i="17"/>
  <c r="M383" i="17"/>
  <c r="AQ382" i="17"/>
  <c r="AO382" i="17"/>
  <c r="AM382" i="17"/>
  <c r="AK382" i="17"/>
  <c r="AI382" i="17"/>
  <c r="AG382" i="17"/>
  <c r="AE382" i="17"/>
  <c r="AC382" i="17"/>
  <c r="AA382" i="17"/>
  <c r="Y382" i="17"/>
  <c r="W382" i="17"/>
  <c r="U382" i="17"/>
  <c r="S382" i="17"/>
  <c r="Q382" i="17"/>
  <c r="O382" i="17"/>
  <c r="M382" i="17"/>
  <c r="AQ381" i="17"/>
  <c r="AO381" i="17"/>
  <c r="AM381" i="17"/>
  <c r="AK381" i="17"/>
  <c r="AI381" i="17"/>
  <c r="AG381" i="17"/>
  <c r="AE381" i="17"/>
  <c r="AC381" i="17"/>
  <c r="AA381" i="17"/>
  <c r="Y381" i="17"/>
  <c r="W381" i="17"/>
  <c r="U381" i="17"/>
  <c r="S381" i="17"/>
  <c r="Q381" i="17"/>
  <c r="O381" i="17"/>
  <c r="M381" i="17"/>
  <c r="AQ380" i="17"/>
  <c r="AO380" i="17"/>
  <c r="AM380" i="17"/>
  <c r="AK380" i="17"/>
  <c r="AI380" i="17"/>
  <c r="AG380" i="17"/>
  <c r="AE380" i="17"/>
  <c r="AC380" i="17"/>
  <c r="AA380" i="17"/>
  <c r="Y380" i="17"/>
  <c r="W380" i="17"/>
  <c r="U380" i="17"/>
  <c r="S380" i="17"/>
  <c r="Q380" i="17"/>
  <c r="O380" i="17"/>
  <c r="M380" i="17"/>
  <c r="AQ379" i="17"/>
  <c r="AO379" i="17"/>
  <c r="AM379" i="17"/>
  <c r="AK379" i="17"/>
  <c r="AI379" i="17"/>
  <c r="AG379" i="17"/>
  <c r="AE379" i="17"/>
  <c r="AC379" i="17"/>
  <c r="AA379" i="17"/>
  <c r="Y379" i="17"/>
  <c r="W379" i="17"/>
  <c r="U379" i="17"/>
  <c r="S379" i="17"/>
  <c r="Q379" i="17"/>
  <c r="O379" i="17"/>
  <c r="M379" i="17"/>
  <c r="AQ378" i="17"/>
  <c r="AO378" i="17"/>
  <c r="AM378" i="17"/>
  <c r="AK378" i="17"/>
  <c r="AI378" i="17"/>
  <c r="AG378" i="17"/>
  <c r="AE378" i="17"/>
  <c r="AC378" i="17"/>
  <c r="AA378" i="17"/>
  <c r="Y378" i="17"/>
  <c r="W378" i="17"/>
  <c r="U378" i="17"/>
  <c r="S378" i="17"/>
  <c r="Q378" i="17"/>
  <c r="O378" i="17"/>
  <c r="M378" i="17"/>
  <c r="AQ377" i="17"/>
  <c r="AO377" i="17"/>
  <c r="AM377" i="17"/>
  <c r="AK377" i="17"/>
  <c r="AI377" i="17"/>
  <c r="AG377" i="17"/>
  <c r="AE377" i="17"/>
  <c r="AC377" i="17"/>
  <c r="AA377" i="17"/>
  <c r="Y377" i="17"/>
  <c r="W377" i="17"/>
  <c r="U377" i="17"/>
  <c r="S377" i="17"/>
  <c r="Q377" i="17"/>
  <c r="O377" i="17"/>
  <c r="M377" i="17"/>
  <c r="AQ375" i="17"/>
  <c r="AO375" i="17"/>
  <c r="AM375" i="17"/>
  <c r="AK375" i="17"/>
  <c r="AI375" i="17"/>
  <c r="AG375" i="17"/>
  <c r="AE375" i="17"/>
  <c r="AC375" i="17"/>
  <c r="AA375" i="17"/>
  <c r="Y375" i="17"/>
  <c r="W375" i="17"/>
  <c r="U375" i="17"/>
  <c r="S375" i="17"/>
  <c r="Q375" i="17"/>
  <c r="O375" i="17"/>
  <c r="M375" i="17"/>
  <c r="AQ374" i="17"/>
  <c r="AO374" i="17"/>
  <c r="AM374" i="17"/>
  <c r="AK374" i="17"/>
  <c r="AI374" i="17"/>
  <c r="AG374" i="17"/>
  <c r="AE374" i="17"/>
  <c r="AC374" i="17"/>
  <c r="AA374" i="17"/>
  <c r="Y374" i="17"/>
  <c r="W374" i="17"/>
  <c r="U374" i="17"/>
  <c r="S374" i="17"/>
  <c r="Q374" i="17"/>
  <c r="O374" i="17"/>
  <c r="M374" i="17"/>
  <c r="AQ373" i="17"/>
  <c r="AO373" i="17"/>
  <c r="AM373" i="17"/>
  <c r="AK373" i="17"/>
  <c r="AI373" i="17"/>
  <c r="AG373" i="17"/>
  <c r="AE373" i="17"/>
  <c r="AC373" i="17"/>
  <c r="AA373" i="17"/>
  <c r="Y373" i="17"/>
  <c r="W373" i="17"/>
  <c r="U373" i="17"/>
  <c r="S373" i="17"/>
  <c r="Q373" i="17"/>
  <c r="O373" i="17"/>
  <c r="M373" i="17"/>
  <c r="AQ372" i="17"/>
  <c r="AO372" i="17"/>
  <c r="AM372" i="17"/>
  <c r="AK372" i="17"/>
  <c r="AI372" i="17"/>
  <c r="AG372" i="17"/>
  <c r="AE372" i="17"/>
  <c r="AC372" i="17"/>
  <c r="AA372" i="17"/>
  <c r="Y372" i="17"/>
  <c r="W372" i="17"/>
  <c r="U372" i="17"/>
  <c r="S372" i="17"/>
  <c r="Q372" i="17"/>
  <c r="O372" i="17"/>
  <c r="M372" i="17"/>
  <c r="AQ371" i="17"/>
  <c r="AO371" i="17"/>
  <c r="AM371" i="17"/>
  <c r="AK371" i="17"/>
  <c r="AI371" i="17"/>
  <c r="AG371" i="17"/>
  <c r="AE371" i="17"/>
  <c r="AC371" i="17"/>
  <c r="AA371" i="17"/>
  <c r="Y371" i="17"/>
  <c r="W371" i="17"/>
  <c r="U371" i="17"/>
  <c r="S371" i="17"/>
  <c r="Q371" i="17"/>
  <c r="O371" i="17"/>
  <c r="M371" i="17"/>
  <c r="AQ370" i="17"/>
  <c r="AO370" i="17"/>
  <c r="AM370" i="17"/>
  <c r="AK370" i="17"/>
  <c r="AI370" i="17"/>
  <c r="AG370" i="17"/>
  <c r="AE370" i="17"/>
  <c r="AC370" i="17"/>
  <c r="AA370" i="17"/>
  <c r="Y370" i="17"/>
  <c r="W370" i="17"/>
  <c r="U370" i="17"/>
  <c r="S370" i="17"/>
  <c r="Q370" i="17"/>
  <c r="O370" i="17"/>
  <c r="M370" i="17"/>
  <c r="AQ369" i="17"/>
  <c r="AO369" i="17"/>
  <c r="AM369" i="17"/>
  <c r="AK369" i="17"/>
  <c r="AI369" i="17"/>
  <c r="AG369" i="17"/>
  <c r="AE369" i="17"/>
  <c r="AC369" i="17"/>
  <c r="AA369" i="17"/>
  <c r="Y369" i="17"/>
  <c r="W369" i="17"/>
  <c r="U369" i="17"/>
  <c r="S369" i="17"/>
  <c r="Q369" i="17"/>
  <c r="O369" i="17"/>
  <c r="M369" i="17"/>
  <c r="AQ368" i="17"/>
  <c r="AO368" i="17"/>
  <c r="AM368" i="17"/>
  <c r="AK368" i="17"/>
  <c r="AI368" i="17"/>
  <c r="AG368" i="17"/>
  <c r="AE368" i="17"/>
  <c r="AC368" i="17"/>
  <c r="AA368" i="17"/>
  <c r="Y368" i="17"/>
  <c r="W368" i="17"/>
  <c r="U368" i="17"/>
  <c r="S368" i="17"/>
  <c r="Q368" i="17"/>
  <c r="O368" i="17"/>
  <c r="M368" i="17"/>
  <c r="AQ367" i="17"/>
  <c r="AO367" i="17"/>
  <c r="AM367" i="17"/>
  <c r="AK367" i="17"/>
  <c r="AI367" i="17"/>
  <c r="AG367" i="17"/>
  <c r="AE367" i="17"/>
  <c r="AC367" i="17"/>
  <c r="AA367" i="17"/>
  <c r="Y367" i="17"/>
  <c r="W367" i="17"/>
  <c r="U367" i="17"/>
  <c r="S367" i="17"/>
  <c r="Q367" i="17"/>
  <c r="O367" i="17"/>
  <c r="M367" i="17"/>
  <c r="AQ366" i="17"/>
  <c r="AO366" i="17"/>
  <c r="AM366" i="17"/>
  <c r="AK366" i="17"/>
  <c r="AI366" i="17"/>
  <c r="AG366" i="17"/>
  <c r="AE366" i="17"/>
  <c r="AC366" i="17"/>
  <c r="AA366" i="17"/>
  <c r="Y366" i="17"/>
  <c r="W366" i="17"/>
  <c r="U366" i="17"/>
  <c r="S366" i="17"/>
  <c r="Q366" i="17"/>
  <c r="O366" i="17"/>
  <c r="M366" i="17"/>
  <c r="AQ365" i="17"/>
  <c r="AO365" i="17"/>
  <c r="AM365" i="17"/>
  <c r="AK365" i="17"/>
  <c r="AI365" i="17"/>
  <c r="AG365" i="17"/>
  <c r="AE365" i="17"/>
  <c r="AC365" i="17"/>
  <c r="AA365" i="17"/>
  <c r="Y365" i="17"/>
  <c r="W365" i="17"/>
  <c r="U365" i="17"/>
  <c r="S365" i="17"/>
  <c r="Q365" i="17"/>
  <c r="O365" i="17"/>
  <c r="M365" i="17"/>
  <c r="AQ364" i="17"/>
  <c r="AO364" i="17"/>
  <c r="AM364" i="17"/>
  <c r="AK364" i="17"/>
  <c r="AI364" i="17"/>
  <c r="AG364" i="17"/>
  <c r="AE364" i="17"/>
  <c r="AC364" i="17"/>
  <c r="AA364" i="17"/>
  <c r="Y364" i="17"/>
  <c r="W364" i="17"/>
  <c r="U364" i="17"/>
  <c r="S364" i="17"/>
  <c r="Q364" i="17"/>
  <c r="O364" i="17"/>
  <c r="M364" i="17"/>
  <c r="AQ363" i="17"/>
  <c r="AO363" i="17"/>
  <c r="AM363" i="17"/>
  <c r="AK363" i="17"/>
  <c r="AI363" i="17"/>
  <c r="AG363" i="17"/>
  <c r="AE363" i="17"/>
  <c r="AC363" i="17"/>
  <c r="AA363" i="17"/>
  <c r="Y363" i="17"/>
  <c r="W363" i="17"/>
  <c r="U363" i="17"/>
  <c r="S363" i="17"/>
  <c r="Q363" i="17"/>
  <c r="O363" i="17"/>
  <c r="M363" i="17"/>
  <c r="AQ362" i="17"/>
  <c r="AO362" i="17"/>
  <c r="AM362" i="17"/>
  <c r="AK362" i="17"/>
  <c r="AI362" i="17"/>
  <c r="AG362" i="17"/>
  <c r="AE362" i="17"/>
  <c r="AC362" i="17"/>
  <c r="AA362" i="17"/>
  <c r="Y362" i="17"/>
  <c r="W362" i="17"/>
  <c r="U362" i="17"/>
  <c r="S362" i="17"/>
  <c r="Q362" i="17"/>
  <c r="O362" i="17"/>
  <c r="M362" i="17"/>
  <c r="AQ361" i="17"/>
  <c r="AO361" i="17"/>
  <c r="AM361" i="17"/>
  <c r="AK361" i="17"/>
  <c r="AI361" i="17"/>
  <c r="AG361" i="17"/>
  <c r="AE361" i="17"/>
  <c r="AC361" i="17"/>
  <c r="AA361" i="17"/>
  <c r="Y361" i="17"/>
  <c r="W361" i="17"/>
  <c r="U361" i="17"/>
  <c r="S361" i="17"/>
  <c r="Q361" i="17"/>
  <c r="O361" i="17"/>
  <c r="M361" i="17"/>
  <c r="AQ360" i="17"/>
  <c r="AO360" i="17"/>
  <c r="AM360" i="17"/>
  <c r="AK360" i="17"/>
  <c r="AI360" i="17"/>
  <c r="AG360" i="17"/>
  <c r="AE360" i="17"/>
  <c r="AC360" i="17"/>
  <c r="AA360" i="17"/>
  <c r="Y360" i="17"/>
  <c r="W360" i="17"/>
  <c r="U360" i="17"/>
  <c r="S360" i="17"/>
  <c r="Q360" i="17"/>
  <c r="O360" i="17"/>
  <c r="M360" i="17"/>
  <c r="AQ359" i="17"/>
  <c r="AO359" i="17"/>
  <c r="AM359" i="17"/>
  <c r="AK359" i="17"/>
  <c r="AI359" i="17"/>
  <c r="AG359" i="17"/>
  <c r="AE359" i="17"/>
  <c r="AC359" i="17"/>
  <c r="AA359" i="17"/>
  <c r="Y359" i="17"/>
  <c r="W359" i="17"/>
  <c r="U359" i="17"/>
  <c r="S359" i="17"/>
  <c r="Q359" i="17"/>
  <c r="O359" i="17"/>
  <c r="M359" i="17"/>
  <c r="AQ358" i="17"/>
  <c r="AO358" i="17"/>
  <c r="AM358" i="17"/>
  <c r="AK358" i="17"/>
  <c r="AI358" i="17"/>
  <c r="AG358" i="17"/>
  <c r="AE358" i="17"/>
  <c r="AC358" i="17"/>
  <c r="AA358" i="17"/>
  <c r="Y358" i="17"/>
  <c r="W358" i="17"/>
  <c r="U358" i="17"/>
  <c r="S358" i="17"/>
  <c r="Q358" i="17"/>
  <c r="O358" i="17"/>
  <c r="M358" i="17"/>
  <c r="AQ357" i="17"/>
  <c r="AO357" i="17"/>
  <c r="AM357" i="17"/>
  <c r="AK357" i="17"/>
  <c r="AI357" i="17"/>
  <c r="AG357" i="17"/>
  <c r="AE357" i="17"/>
  <c r="AC357" i="17"/>
  <c r="AA357" i="17"/>
  <c r="Y357" i="17"/>
  <c r="W357" i="17"/>
  <c r="U357" i="17"/>
  <c r="S357" i="17"/>
  <c r="Q357" i="17"/>
  <c r="O357" i="17"/>
  <c r="M357" i="17"/>
  <c r="AQ356" i="17"/>
  <c r="AO356" i="17"/>
  <c r="AM356" i="17"/>
  <c r="AK356" i="17"/>
  <c r="AI356" i="17"/>
  <c r="AG356" i="17"/>
  <c r="AE356" i="17"/>
  <c r="AC356" i="17"/>
  <c r="AA356" i="17"/>
  <c r="Y356" i="17"/>
  <c r="W356" i="17"/>
  <c r="U356" i="17"/>
  <c r="S356" i="17"/>
  <c r="Q356" i="17"/>
  <c r="O356" i="17"/>
  <c r="M356" i="17"/>
  <c r="AQ355" i="17"/>
  <c r="AO355" i="17"/>
  <c r="AM355" i="17"/>
  <c r="AK355" i="17"/>
  <c r="AI355" i="17"/>
  <c r="AG355" i="17"/>
  <c r="AE355" i="17"/>
  <c r="AC355" i="17"/>
  <c r="AA355" i="17"/>
  <c r="Y355" i="17"/>
  <c r="W355" i="17"/>
  <c r="U355" i="17"/>
  <c r="S355" i="17"/>
  <c r="Q355" i="17"/>
  <c r="O355" i="17"/>
  <c r="M355" i="17"/>
  <c r="AQ354" i="17"/>
  <c r="AO354" i="17"/>
  <c r="AM354" i="17"/>
  <c r="AK354" i="17"/>
  <c r="AI354" i="17"/>
  <c r="AG354" i="17"/>
  <c r="AE354" i="17"/>
  <c r="AC354" i="17"/>
  <c r="AA354" i="17"/>
  <c r="Y354" i="17"/>
  <c r="W354" i="17"/>
  <c r="U354" i="17"/>
  <c r="S354" i="17"/>
  <c r="Q354" i="17"/>
  <c r="O354" i="17"/>
  <c r="M354" i="17"/>
  <c r="AQ353" i="17"/>
  <c r="AO353" i="17"/>
  <c r="AM353" i="17"/>
  <c r="AK353" i="17"/>
  <c r="AI353" i="17"/>
  <c r="AG353" i="17"/>
  <c r="AE353" i="17"/>
  <c r="AC353" i="17"/>
  <c r="AA353" i="17"/>
  <c r="Y353" i="17"/>
  <c r="W353" i="17"/>
  <c r="U353" i="17"/>
  <c r="S353" i="17"/>
  <c r="Q353" i="17"/>
  <c r="O353" i="17"/>
  <c r="M353" i="17"/>
  <c r="AQ352" i="17"/>
  <c r="AO352" i="17"/>
  <c r="AM352" i="17"/>
  <c r="AK352" i="17"/>
  <c r="AI352" i="17"/>
  <c r="AG352" i="17"/>
  <c r="AE352" i="17"/>
  <c r="AC352" i="17"/>
  <c r="AA352" i="17"/>
  <c r="Y352" i="17"/>
  <c r="W352" i="17"/>
  <c r="U352" i="17"/>
  <c r="S352" i="17"/>
  <c r="Q352" i="17"/>
  <c r="O352" i="17"/>
  <c r="M352" i="17"/>
  <c r="AQ351" i="17"/>
  <c r="AO351" i="17"/>
  <c r="AM351" i="17"/>
  <c r="AK351" i="17"/>
  <c r="AI351" i="17"/>
  <c r="AG351" i="17"/>
  <c r="AE351" i="17"/>
  <c r="AC351" i="17"/>
  <c r="AA351" i="17"/>
  <c r="Y351" i="17"/>
  <c r="W351" i="17"/>
  <c r="U351" i="17"/>
  <c r="S351" i="17"/>
  <c r="Q351" i="17"/>
  <c r="O351" i="17"/>
  <c r="M351" i="17"/>
  <c r="AQ350" i="17"/>
  <c r="AO350" i="17"/>
  <c r="AM350" i="17"/>
  <c r="AK350" i="17"/>
  <c r="AI350" i="17"/>
  <c r="AG350" i="17"/>
  <c r="AE350" i="17"/>
  <c r="AC350" i="17"/>
  <c r="AA350" i="17"/>
  <c r="Y350" i="17"/>
  <c r="W350" i="17"/>
  <c r="U350" i="17"/>
  <c r="S350" i="17"/>
  <c r="Q350" i="17"/>
  <c r="O350" i="17"/>
  <c r="M350" i="17"/>
  <c r="AQ349" i="17"/>
  <c r="AO349" i="17"/>
  <c r="AM349" i="17"/>
  <c r="AK349" i="17"/>
  <c r="AI349" i="17"/>
  <c r="AG349" i="17"/>
  <c r="AE349" i="17"/>
  <c r="AC349" i="17"/>
  <c r="AA349" i="17"/>
  <c r="Y349" i="17"/>
  <c r="W349" i="17"/>
  <c r="U349" i="17"/>
  <c r="S349" i="17"/>
  <c r="Q349" i="17"/>
  <c r="O349" i="17"/>
  <c r="M349" i="17"/>
  <c r="AQ348" i="17"/>
  <c r="AO348" i="17"/>
  <c r="AM348" i="17"/>
  <c r="AK348" i="17"/>
  <c r="AI348" i="17"/>
  <c r="AG348" i="17"/>
  <c r="AE348" i="17"/>
  <c r="AC348" i="17"/>
  <c r="AA348" i="17"/>
  <c r="Y348" i="17"/>
  <c r="W348" i="17"/>
  <c r="U348" i="17"/>
  <c r="S348" i="17"/>
  <c r="Q348" i="17"/>
  <c r="O348" i="17"/>
  <c r="M348" i="17"/>
  <c r="AQ347" i="17"/>
  <c r="AO347" i="17"/>
  <c r="AM347" i="17"/>
  <c r="AK347" i="17"/>
  <c r="AI347" i="17"/>
  <c r="AG347" i="17"/>
  <c r="AE347" i="17"/>
  <c r="AC347" i="17"/>
  <c r="AA347" i="17"/>
  <c r="Y347" i="17"/>
  <c r="W347" i="17"/>
  <c r="U347" i="17"/>
  <c r="S347" i="17"/>
  <c r="Q347" i="17"/>
  <c r="O347" i="17"/>
  <c r="M347" i="17"/>
  <c r="AQ346" i="17"/>
  <c r="AO346" i="17"/>
  <c r="AM346" i="17"/>
  <c r="AK346" i="17"/>
  <c r="AI346" i="17"/>
  <c r="AG346" i="17"/>
  <c r="AE346" i="17"/>
  <c r="AC346" i="17"/>
  <c r="AA346" i="17"/>
  <c r="Y346" i="17"/>
  <c r="W346" i="17"/>
  <c r="U346" i="17"/>
  <c r="S346" i="17"/>
  <c r="Q346" i="17"/>
  <c r="O346" i="17"/>
  <c r="M346" i="17"/>
  <c r="AQ345" i="17"/>
  <c r="AO345" i="17"/>
  <c r="AM345" i="17"/>
  <c r="AK345" i="17"/>
  <c r="AI345" i="17"/>
  <c r="AG345" i="17"/>
  <c r="AE345" i="17"/>
  <c r="AC345" i="17"/>
  <c r="AA345" i="17"/>
  <c r="Y345" i="17"/>
  <c r="W345" i="17"/>
  <c r="U345" i="17"/>
  <c r="S345" i="17"/>
  <c r="Q345" i="17"/>
  <c r="O345" i="17"/>
  <c r="M345" i="17"/>
  <c r="AQ344" i="17"/>
  <c r="AO344" i="17"/>
  <c r="AM344" i="17"/>
  <c r="AK344" i="17"/>
  <c r="AI344" i="17"/>
  <c r="AG344" i="17"/>
  <c r="AE344" i="17"/>
  <c r="AC344" i="17"/>
  <c r="AA344" i="17"/>
  <c r="Y344" i="17"/>
  <c r="W344" i="17"/>
  <c r="U344" i="17"/>
  <c r="S344" i="17"/>
  <c r="Q344" i="17"/>
  <c r="O344" i="17"/>
  <c r="M344" i="17"/>
  <c r="AQ343" i="17"/>
  <c r="AO343" i="17"/>
  <c r="AM343" i="17"/>
  <c r="AK343" i="17"/>
  <c r="AI343" i="17"/>
  <c r="AG343" i="17"/>
  <c r="AE343" i="17"/>
  <c r="AC343" i="17"/>
  <c r="AA343" i="17"/>
  <c r="Y343" i="17"/>
  <c r="W343" i="17"/>
  <c r="U343" i="17"/>
  <c r="S343" i="17"/>
  <c r="Q343" i="17"/>
  <c r="O343" i="17"/>
  <c r="M343" i="17"/>
  <c r="AQ342" i="17"/>
  <c r="AO342" i="17"/>
  <c r="AM342" i="17"/>
  <c r="AK342" i="17"/>
  <c r="AI342" i="17"/>
  <c r="AG342" i="17"/>
  <c r="AE342" i="17"/>
  <c r="AC342" i="17"/>
  <c r="AA342" i="17"/>
  <c r="Y342" i="17"/>
  <c r="W342" i="17"/>
  <c r="U342" i="17"/>
  <c r="S342" i="17"/>
  <c r="Q342" i="17"/>
  <c r="O342" i="17"/>
  <c r="M342" i="17"/>
  <c r="AQ341" i="17"/>
  <c r="AO341" i="17"/>
  <c r="AM341" i="17"/>
  <c r="AK341" i="17"/>
  <c r="AI341" i="17"/>
  <c r="AG341" i="17"/>
  <c r="AE341" i="17"/>
  <c r="AC341" i="17"/>
  <c r="AA341" i="17"/>
  <c r="Y341" i="17"/>
  <c r="W341" i="17"/>
  <c r="U341" i="17"/>
  <c r="S341" i="17"/>
  <c r="Q341" i="17"/>
  <c r="O341" i="17"/>
  <c r="M341" i="17"/>
  <c r="AQ340" i="17"/>
  <c r="AO340" i="17"/>
  <c r="AM340" i="17"/>
  <c r="AK340" i="17"/>
  <c r="AI340" i="17"/>
  <c r="AG340" i="17"/>
  <c r="AE340" i="17"/>
  <c r="AC340" i="17"/>
  <c r="AA340" i="17"/>
  <c r="Y340" i="17"/>
  <c r="W340" i="17"/>
  <c r="U340" i="17"/>
  <c r="S340" i="17"/>
  <c r="Q340" i="17"/>
  <c r="O340" i="17"/>
  <c r="M340" i="17"/>
  <c r="AQ339" i="17"/>
  <c r="AO339" i="17"/>
  <c r="AM339" i="17"/>
  <c r="AK339" i="17"/>
  <c r="AI339" i="17"/>
  <c r="AG339" i="17"/>
  <c r="AE339" i="17"/>
  <c r="AC339" i="17"/>
  <c r="AA339" i="17"/>
  <c r="Y339" i="17"/>
  <c r="W339" i="17"/>
  <c r="U339" i="17"/>
  <c r="S339" i="17"/>
  <c r="Q339" i="17"/>
  <c r="O339" i="17"/>
  <c r="M339" i="17"/>
  <c r="AQ338" i="17"/>
  <c r="AO338" i="17"/>
  <c r="AM338" i="17"/>
  <c r="AK338" i="17"/>
  <c r="AI338" i="17"/>
  <c r="AG338" i="17"/>
  <c r="AE338" i="17"/>
  <c r="AC338" i="17"/>
  <c r="AA338" i="17"/>
  <c r="Y338" i="17"/>
  <c r="W338" i="17"/>
  <c r="U338" i="17"/>
  <c r="S338" i="17"/>
  <c r="Q338" i="17"/>
  <c r="O338" i="17"/>
  <c r="M338" i="17"/>
  <c r="AQ337" i="17"/>
  <c r="AO337" i="17"/>
  <c r="AM337" i="17"/>
  <c r="AK337" i="17"/>
  <c r="AI337" i="17"/>
  <c r="AG337" i="17"/>
  <c r="AE337" i="17"/>
  <c r="AC337" i="17"/>
  <c r="AA337" i="17"/>
  <c r="Y337" i="17"/>
  <c r="W337" i="17"/>
  <c r="U337" i="17"/>
  <c r="S337" i="17"/>
  <c r="Q337" i="17"/>
  <c r="O337" i="17"/>
  <c r="M337" i="17"/>
  <c r="AQ336" i="17"/>
  <c r="AO336" i="17"/>
  <c r="AM336" i="17"/>
  <c r="AK336" i="17"/>
  <c r="AI336" i="17"/>
  <c r="AG336" i="17"/>
  <c r="AE336" i="17"/>
  <c r="AC336" i="17"/>
  <c r="AA336" i="17"/>
  <c r="Y336" i="17"/>
  <c r="W336" i="17"/>
  <c r="U336" i="17"/>
  <c r="S336" i="17"/>
  <c r="Q336" i="17"/>
  <c r="O336" i="17"/>
  <c r="M336" i="17"/>
  <c r="AQ335" i="17"/>
  <c r="AO335" i="17"/>
  <c r="AM335" i="17"/>
  <c r="AK335" i="17"/>
  <c r="AI335" i="17"/>
  <c r="AG335" i="17"/>
  <c r="AE335" i="17"/>
  <c r="AC335" i="17"/>
  <c r="AA335" i="17"/>
  <c r="Y335" i="17"/>
  <c r="W335" i="17"/>
  <c r="U335" i="17"/>
  <c r="S335" i="17"/>
  <c r="Q335" i="17"/>
  <c r="O335" i="17"/>
  <c r="M335" i="17"/>
  <c r="AQ334" i="17"/>
  <c r="AO334" i="17"/>
  <c r="AM334" i="17"/>
  <c r="AK334" i="17"/>
  <c r="AI334" i="17"/>
  <c r="AG334" i="17"/>
  <c r="AE334" i="17"/>
  <c r="AC334" i="17"/>
  <c r="AA334" i="17"/>
  <c r="Y334" i="17"/>
  <c r="W334" i="17"/>
  <c r="U334" i="17"/>
  <c r="S334" i="17"/>
  <c r="Q334" i="17"/>
  <c r="O334" i="17"/>
  <c r="M334" i="17"/>
  <c r="AQ333" i="17"/>
  <c r="AO333" i="17"/>
  <c r="AM333" i="17"/>
  <c r="AK333" i="17"/>
  <c r="AI333" i="17"/>
  <c r="AG333" i="17"/>
  <c r="AE333" i="17"/>
  <c r="AC333" i="17"/>
  <c r="AA333" i="17"/>
  <c r="Y333" i="17"/>
  <c r="W333" i="17"/>
  <c r="U333" i="17"/>
  <c r="S333" i="17"/>
  <c r="Q333" i="17"/>
  <c r="O333" i="17"/>
  <c r="M333" i="17"/>
  <c r="AQ332" i="17"/>
  <c r="AO332" i="17"/>
  <c r="AM332" i="17"/>
  <c r="AK332" i="17"/>
  <c r="AI332" i="17"/>
  <c r="AG332" i="17"/>
  <c r="AE332" i="17"/>
  <c r="AC332" i="17"/>
  <c r="AA332" i="17"/>
  <c r="Y332" i="17"/>
  <c r="W332" i="17"/>
  <c r="U332" i="17"/>
  <c r="S332" i="17"/>
  <c r="Q332" i="17"/>
  <c r="O332" i="17"/>
  <c r="M332" i="17"/>
  <c r="AQ331" i="17"/>
  <c r="AO331" i="17"/>
  <c r="AM331" i="17"/>
  <c r="AK331" i="17"/>
  <c r="AI331" i="17"/>
  <c r="AG331" i="17"/>
  <c r="AE331" i="17"/>
  <c r="AC331" i="17"/>
  <c r="AA331" i="17"/>
  <c r="Y331" i="17"/>
  <c r="W331" i="17"/>
  <c r="U331" i="17"/>
  <c r="S331" i="17"/>
  <c r="Q331" i="17"/>
  <c r="O331" i="17"/>
  <c r="M331" i="17"/>
  <c r="AQ329" i="17"/>
  <c r="AO329" i="17"/>
  <c r="AM329" i="17"/>
  <c r="AK329" i="17"/>
  <c r="AI329" i="17"/>
  <c r="AG329" i="17"/>
  <c r="AE329" i="17"/>
  <c r="AC329" i="17"/>
  <c r="AA329" i="17"/>
  <c r="Y329" i="17"/>
  <c r="W329" i="17"/>
  <c r="U329" i="17"/>
  <c r="S329" i="17"/>
  <c r="Q329" i="17"/>
  <c r="O329" i="17"/>
  <c r="M329" i="17"/>
  <c r="AQ328" i="17"/>
  <c r="AO328" i="17"/>
  <c r="AM328" i="17"/>
  <c r="AK328" i="17"/>
  <c r="AI328" i="17"/>
  <c r="AG328" i="17"/>
  <c r="AE328" i="17"/>
  <c r="AC328" i="17"/>
  <c r="AA328" i="17"/>
  <c r="Y328" i="17"/>
  <c r="W328" i="17"/>
  <c r="U328" i="17"/>
  <c r="S328" i="17"/>
  <c r="Q328" i="17"/>
  <c r="O328" i="17"/>
  <c r="M328" i="17"/>
  <c r="AQ327" i="17"/>
  <c r="AO327" i="17"/>
  <c r="AM327" i="17"/>
  <c r="AK327" i="17"/>
  <c r="AI327" i="17"/>
  <c r="AG327" i="17"/>
  <c r="AE327" i="17"/>
  <c r="AC327" i="17"/>
  <c r="AA327" i="17"/>
  <c r="Y327" i="17"/>
  <c r="W327" i="17"/>
  <c r="U327" i="17"/>
  <c r="S327" i="17"/>
  <c r="Q327" i="17"/>
  <c r="O327" i="17"/>
  <c r="M327" i="17"/>
  <c r="AQ326" i="17"/>
  <c r="AO326" i="17"/>
  <c r="AM326" i="17"/>
  <c r="AK326" i="17"/>
  <c r="AI326" i="17"/>
  <c r="AG326" i="17"/>
  <c r="AE326" i="17"/>
  <c r="AC326" i="17"/>
  <c r="AA326" i="17"/>
  <c r="Y326" i="17"/>
  <c r="W326" i="17"/>
  <c r="U326" i="17"/>
  <c r="S326" i="17"/>
  <c r="Q326" i="17"/>
  <c r="O326" i="17"/>
  <c r="M326" i="17"/>
  <c r="AQ325" i="17"/>
  <c r="AO325" i="17"/>
  <c r="AM325" i="17"/>
  <c r="AK325" i="17"/>
  <c r="AI325" i="17"/>
  <c r="AG325" i="17"/>
  <c r="AE325" i="17"/>
  <c r="AC325" i="17"/>
  <c r="AA325" i="17"/>
  <c r="Y325" i="17"/>
  <c r="W325" i="17"/>
  <c r="U325" i="17"/>
  <c r="S325" i="17"/>
  <c r="Q325" i="17"/>
  <c r="O325" i="17"/>
  <c r="M325" i="17"/>
  <c r="AQ324" i="17"/>
  <c r="AO324" i="17"/>
  <c r="AM324" i="17"/>
  <c r="AK324" i="17"/>
  <c r="AI324" i="17"/>
  <c r="AG324" i="17"/>
  <c r="AE324" i="17"/>
  <c r="AC324" i="17"/>
  <c r="AA324" i="17"/>
  <c r="Y324" i="17"/>
  <c r="W324" i="17"/>
  <c r="U324" i="17"/>
  <c r="S324" i="17"/>
  <c r="Q324" i="17"/>
  <c r="O324" i="17"/>
  <c r="M324" i="17"/>
  <c r="AQ323" i="17"/>
  <c r="AO323" i="17"/>
  <c r="AM323" i="17"/>
  <c r="AK323" i="17"/>
  <c r="AI323" i="17"/>
  <c r="AG323" i="17"/>
  <c r="AE323" i="17"/>
  <c r="AC323" i="17"/>
  <c r="AA323" i="17"/>
  <c r="Y323" i="17"/>
  <c r="W323" i="17"/>
  <c r="U323" i="17"/>
  <c r="S323" i="17"/>
  <c r="Q323" i="17"/>
  <c r="O323" i="17"/>
  <c r="M323" i="17"/>
  <c r="AQ322" i="17"/>
  <c r="AO322" i="17"/>
  <c r="AM322" i="17"/>
  <c r="AK322" i="17"/>
  <c r="AI322" i="17"/>
  <c r="AG322" i="17"/>
  <c r="AE322" i="17"/>
  <c r="AC322" i="17"/>
  <c r="AA322" i="17"/>
  <c r="Y322" i="17"/>
  <c r="W322" i="17"/>
  <c r="U322" i="17"/>
  <c r="S322" i="17"/>
  <c r="Q322" i="17"/>
  <c r="O322" i="17"/>
  <c r="M322" i="17"/>
  <c r="AQ321" i="17"/>
  <c r="AO321" i="17"/>
  <c r="AM321" i="17"/>
  <c r="AK321" i="17"/>
  <c r="AI321" i="17"/>
  <c r="AG321" i="17"/>
  <c r="AE321" i="17"/>
  <c r="AC321" i="17"/>
  <c r="AA321" i="17"/>
  <c r="Y321" i="17"/>
  <c r="W321" i="17"/>
  <c r="U321" i="17"/>
  <c r="S321" i="17"/>
  <c r="Q321" i="17"/>
  <c r="O321" i="17"/>
  <c r="M321" i="17"/>
  <c r="AQ320" i="17"/>
  <c r="AO320" i="17"/>
  <c r="AM320" i="17"/>
  <c r="AK320" i="17"/>
  <c r="AI320" i="17"/>
  <c r="AG320" i="17"/>
  <c r="AE320" i="17"/>
  <c r="AC320" i="17"/>
  <c r="AA320" i="17"/>
  <c r="Y320" i="17"/>
  <c r="W320" i="17"/>
  <c r="U320" i="17"/>
  <c r="S320" i="17"/>
  <c r="Q320" i="17"/>
  <c r="O320" i="17"/>
  <c r="M320" i="17"/>
  <c r="AQ319" i="17"/>
  <c r="AO319" i="17"/>
  <c r="AM319" i="17"/>
  <c r="AK319" i="17"/>
  <c r="AI319" i="17"/>
  <c r="AG319" i="17"/>
  <c r="AE319" i="17"/>
  <c r="AC319" i="17"/>
  <c r="AA319" i="17"/>
  <c r="Y319" i="17"/>
  <c r="W319" i="17"/>
  <c r="U319" i="17"/>
  <c r="S319" i="17"/>
  <c r="Q319" i="17"/>
  <c r="O319" i="17"/>
  <c r="M319" i="17"/>
  <c r="AQ318" i="17"/>
  <c r="AO318" i="17"/>
  <c r="AM318" i="17"/>
  <c r="AK318" i="17"/>
  <c r="AI318" i="17"/>
  <c r="AG318" i="17"/>
  <c r="AE318" i="17"/>
  <c r="AC318" i="17"/>
  <c r="AA318" i="17"/>
  <c r="Y318" i="17"/>
  <c r="W318" i="17"/>
  <c r="U318" i="17"/>
  <c r="S318" i="17"/>
  <c r="Q318" i="17"/>
  <c r="O318" i="17"/>
  <c r="M318" i="17"/>
  <c r="AQ317" i="17"/>
  <c r="AO317" i="17"/>
  <c r="AM317" i="17"/>
  <c r="AK317" i="17"/>
  <c r="AI317" i="17"/>
  <c r="AG317" i="17"/>
  <c r="AE317" i="17"/>
  <c r="AC317" i="17"/>
  <c r="AA317" i="17"/>
  <c r="Y317" i="17"/>
  <c r="W317" i="17"/>
  <c r="U317" i="17"/>
  <c r="S317" i="17"/>
  <c r="Q317" i="17"/>
  <c r="O317" i="17"/>
  <c r="M317" i="17"/>
  <c r="AQ316" i="17"/>
  <c r="AO316" i="17"/>
  <c r="AM316" i="17"/>
  <c r="AK316" i="17"/>
  <c r="AI316" i="17"/>
  <c r="AG316" i="17"/>
  <c r="AE316" i="17"/>
  <c r="AC316" i="17"/>
  <c r="AA316" i="17"/>
  <c r="Y316" i="17"/>
  <c r="W316" i="17"/>
  <c r="U316" i="17"/>
  <c r="S316" i="17"/>
  <c r="Q316" i="17"/>
  <c r="O316" i="17"/>
  <c r="M316" i="17"/>
  <c r="AQ315" i="17"/>
  <c r="AO315" i="17"/>
  <c r="AM315" i="17"/>
  <c r="AK315" i="17"/>
  <c r="AI315" i="17"/>
  <c r="AG315" i="17"/>
  <c r="AE315" i="17"/>
  <c r="AC315" i="17"/>
  <c r="AA315" i="17"/>
  <c r="Y315" i="17"/>
  <c r="W315" i="17"/>
  <c r="U315" i="17"/>
  <c r="S315" i="17"/>
  <c r="Q315" i="17"/>
  <c r="O315" i="17"/>
  <c r="M315" i="17"/>
  <c r="AQ314" i="17"/>
  <c r="AO314" i="17"/>
  <c r="AM314" i="17"/>
  <c r="AK314" i="17"/>
  <c r="AI314" i="17"/>
  <c r="AG314" i="17"/>
  <c r="AE314" i="17"/>
  <c r="AC314" i="17"/>
  <c r="AA314" i="17"/>
  <c r="Y314" i="17"/>
  <c r="W314" i="17"/>
  <c r="U314" i="17"/>
  <c r="S314" i="17"/>
  <c r="Q314" i="17"/>
  <c r="O314" i="17"/>
  <c r="M314" i="17"/>
  <c r="AQ313" i="17"/>
  <c r="AO313" i="17"/>
  <c r="AM313" i="17"/>
  <c r="AK313" i="17"/>
  <c r="AI313" i="17"/>
  <c r="AG313" i="17"/>
  <c r="AE313" i="17"/>
  <c r="AC313" i="17"/>
  <c r="AA313" i="17"/>
  <c r="Y313" i="17"/>
  <c r="W313" i="17"/>
  <c r="U313" i="17"/>
  <c r="S313" i="17"/>
  <c r="Q313" i="17"/>
  <c r="O313" i="17"/>
  <c r="M313" i="17"/>
  <c r="AQ312" i="17"/>
  <c r="AO312" i="17"/>
  <c r="AM312" i="17"/>
  <c r="AK312" i="17"/>
  <c r="AI312" i="17"/>
  <c r="AG312" i="17"/>
  <c r="AE312" i="17"/>
  <c r="AC312" i="17"/>
  <c r="AA312" i="17"/>
  <c r="Y312" i="17"/>
  <c r="W312" i="17"/>
  <c r="U312" i="17"/>
  <c r="S312" i="17"/>
  <c r="Q312" i="17"/>
  <c r="O312" i="17"/>
  <c r="M312" i="17"/>
  <c r="AQ311" i="17"/>
  <c r="AO311" i="17"/>
  <c r="AM311" i="17"/>
  <c r="AK311" i="17"/>
  <c r="AI311" i="17"/>
  <c r="AG311" i="17"/>
  <c r="AE311" i="17"/>
  <c r="AC311" i="17"/>
  <c r="AA311" i="17"/>
  <c r="Y311" i="17"/>
  <c r="W311" i="17"/>
  <c r="U311" i="17"/>
  <c r="S311" i="17"/>
  <c r="Q311" i="17"/>
  <c r="O311" i="17"/>
  <c r="M311" i="17"/>
  <c r="AQ310" i="17"/>
  <c r="AO310" i="17"/>
  <c r="AM310" i="17"/>
  <c r="AK310" i="17"/>
  <c r="AI310" i="17"/>
  <c r="AG310" i="17"/>
  <c r="AE310" i="17"/>
  <c r="AC310" i="17"/>
  <c r="AA310" i="17"/>
  <c r="Y310" i="17"/>
  <c r="W310" i="17"/>
  <c r="U310" i="17"/>
  <c r="S310" i="17"/>
  <c r="Q310" i="17"/>
  <c r="O310" i="17"/>
  <c r="M310" i="17"/>
  <c r="AQ309" i="17"/>
  <c r="AO309" i="17"/>
  <c r="AM309" i="17"/>
  <c r="AK309" i="17"/>
  <c r="AI309" i="17"/>
  <c r="AG309" i="17"/>
  <c r="AE309" i="17"/>
  <c r="AC309" i="17"/>
  <c r="AA309" i="17"/>
  <c r="Y309" i="17"/>
  <c r="W309" i="17"/>
  <c r="U309" i="17"/>
  <c r="S309" i="17"/>
  <c r="Q309" i="17"/>
  <c r="O309" i="17"/>
  <c r="M309" i="17"/>
  <c r="AQ308" i="17"/>
  <c r="AO308" i="17"/>
  <c r="AM308" i="17"/>
  <c r="AK308" i="17"/>
  <c r="AI308" i="17"/>
  <c r="AG308" i="17"/>
  <c r="AE308" i="17"/>
  <c r="AC308" i="17"/>
  <c r="AA308" i="17"/>
  <c r="Y308" i="17"/>
  <c r="W308" i="17"/>
  <c r="U308" i="17"/>
  <c r="S308" i="17"/>
  <c r="Q308" i="17"/>
  <c r="O308" i="17"/>
  <c r="M308" i="17"/>
  <c r="AQ307" i="17"/>
  <c r="AO307" i="17"/>
  <c r="AM307" i="17"/>
  <c r="AK307" i="17"/>
  <c r="AI307" i="17"/>
  <c r="AG307" i="17"/>
  <c r="AE307" i="17"/>
  <c r="AC307" i="17"/>
  <c r="AA307" i="17"/>
  <c r="Y307" i="17"/>
  <c r="W307" i="17"/>
  <c r="U307" i="17"/>
  <c r="S307" i="17"/>
  <c r="Q307" i="17"/>
  <c r="O307" i="17"/>
  <c r="M307" i="17"/>
  <c r="AQ306" i="17"/>
  <c r="AO306" i="17"/>
  <c r="AM306" i="17"/>
  <c r="AK306" i="17"/>
  <c r="AI306" i="17"/>
  <c r="AG306" i="17"/>
  <c r="AE306" i="17"/>
  <c r="AC306" i="17"/>
  <c r="AA306" i="17"/>
  <c r="Y306" i="17"/>
  <c r="W306" i="17"/>
  <c r="U306" i="17"/>
  <c r="S306" i="17"/>
  <c r="Q306" i="17"/>
  <c r="O306" i="17"/>
  <c r="M306" i="17"/>
  <c r="AQ305" i="17"/>
  <c r="AO305" i="17"/>
  <c r="AM305" i="17"/>
  <c r="AK305" i="17"/>
  <c r="AI305" i="17"/>
  <c r="AG305" i="17"/>
  <c r="AE305" i="17"/>
  <c r="AC305" i="17"/>
  <c r="AA305" i="17"/>
  <c r="Y305" i="17"/>
  <c r="W305" i="17"/>
  <c r="U305" i="17"/>
  <c r="S305" i="17"/>
  <c r="Q305" i="17"/>
  <c r="O305" i="17"/>
  <c r="M305" i="17"/>
  <c r="AQ304" i="17"/>
  <c r="AO304" i="17"/>
  <c r="AM304" i="17"/>
  <c r="AK304" i="17"/>
  <c r="AI304" i="17"/>
  <c r="AG304" i="17"/>
  <c r="AE304" i="17"/>
  <c r="AC304" i="17"/>
  <c r="AA304" i="17"/>
  <c r="Y304" i="17"/>
  <c r="W304" i="17"/>
  <c r="U304" i="17"/>
  <c r="S304" i="17"/>
  <c r="Q304" i="17"/>
  <c r="O304" i="17"/>
  <c r="M304" i="17"/>
  <c r="AQ303" i="17"/>
  <c r="AO303" i="17"/>
  <c r="AM303" i="17"/>
  <c r="AK303" i="17"/>
  <c r="AI303" i="17"/>
  <c r="AG303" i="17"/>
  <c r="AE303" i="17"/>
  <c r="AC303" i="17"/>
  <c r="AA303" i="17"/>
  <c r="Y303" i="17"/>
  <c r="W303" i="17"/>
  <c r="U303" i="17"/>
  <c r="S303" i="17"/>
  <c r="Q303" i="17"/>
  <c r="O303" i="17"/>
  <c r="M303" i="17"/>
  <c r="AQ302" i="17"/>
  <c r="AO302" i="17"/>
  <c r="AM302" i="17"/>
  <c r="AK302" i="17"/>
  <c r="AI302" i="17"/>
  <c r="AG302" i="17"/>
  <c r="AE302" i="17"/>
  <c r="AC302" i="17"/>
  <c r="AA302" i="17"/>
  <c r="Y302" i="17"/>
  <c r="W302" i="17"/>
  <c r="U302" i="17"/>
  <c r="S302" i="17"/>
  <c r="Q302" i="17"/>
  <c r="O302" i="17"/>
  <c r="M302" i="17"/>
  <c r="AQ301" i="17"/>
  <c r="AO301" i="17"/>
  <c r="AM301" i="17"/>
  <c r="AK301" i="17"/>
  <c r="AI301" i="17"/>
  <c r="AG301" i="17"/>
  <c r="AE301" i="17"/>
  <c r="AC301" i="17"/>
  <c r="AA301" i="17"/>
  <c r="Y301" i="17"/>
  <c r="W301" i="17"/>
  <c r="U301" i="17"/>
  <c r="S301" i="17"/>
  <c r="Q301" i="17"/>
  <c r="O301" i="17"/>
  <c r="M301" i="17"/>
  <c r="AQ300" i="17"/>
  <c r="AO300" i="17"/>
  <c r="AM300" i="17"/>
  <c r="AK300" i="17"/>
  <c r="AI300" i="17"/>
  <c r="AG300" i="17"/>
  <c r="AE300" i="17"/>
  <c r="AC300" i="17"/>
  <c r="AA300" i="17"/>
  <c r="Y300" i="17"/>
  <c r="W300" i="17"/>
  <c r="U300" i="17"/>
  <c r="S300" i="17"/>
  <c r="Q300" i="17"/>
  <c r="O300" i="17"/>
  <c r="M300" i="17"/>
  <c r="AQ299" i="17"/>
  <c r="AO299" i="17"/>
  <c r="AM299" i="17"/>
  <c r="AK299" i="17"/>
  <c r="AI299" i="17"/>
  <c r="AG299" i="17"/>
  <c r="AE299" i="17"/>
  <c r="AC299" i="17"/>
  <c r="AA299" i="17"/>
  <c r="Y299" i="17"/>
  <c r="W299" i="17"/>
  <c r="U299" i="17"/>
  <c r="S299" i="17"/>
  <c r="Q299" i="17"/>
  <c r="O299" i="17"/>
  <c r="M299" i="17"/>
  <c r="AQ298" i="17"/>
  <c r="AO298" i="17"/>
  <c r="AM298" i="17"/>
  <c r="AK298" i="17"/>
  <c r="AI298" i="17"/>
  <c r="AG298" i="17"/>
  <c r="AE298" i="17"/>
  <c r="AC298" i="17"/>
  <c r="AA298" i="17"/>
  <c r="Y298" i="17"/>
  <c r="W298" i="17"/>
  <c r="U298" i="17"/>
  <c r="S298" i="17"/>
  <c r="Q298" i="17"/>
  <c r="O298" i="17"/>
  <c r="M298" i="17"/>
  <c r="AQ297" i="17"/>
  <c r="AO297" i="17"/>
  <c r="AM297" i="17"/>
  <c r="AK297" i="17"/>
  <c r="AI297" i="17"/>
  <c r="AG297" i="17"/>
  <c r="AE297" i="17"/>
  <c r="AC297" i="17"/>
  <c r="AA297" i="17"/>
  <c r="Y297" i="17"/>
  <c r="W297" i="17"/>
  <c r="U297" i="17"/>
  <c r="S297" i="17"/>
  <c r="Q297" i="17"/>
  <c r="O297" i="17"/>
  <c r="M297" i="17"/>
  <c r="AQ296" i="17"/>
  <c r="AO296" i="17"/>
  <c r="AM296" i="17"/>
  <c r="AK296" i="17"/>
  <c r="AI296" i="17"/>
  <c r="AG296" i="17"/>
  <c r="AE296" i="17"/>
  <c r="AC296" i="17"/>
  <c r="AA296" i="17"/>
  <c r="Y296" i="17"/>
  <c r="W296" i="17"/>
  <c r="U296" i="17"/>
  <c r="S296" i="17"/>
  <c r="Q296" i="17"/>
  <c r="O296" i="17"/>
  <c r="M296" i="17"/>
  <c r="AQ295" i="17"/>
  <c r="AO295" i="17"/>
  <c r="AM295" i="17"/>
  <c r="AK295" i="17"/>
  <c r="AI295" i="17"/>
  <c r="AG295" i="17"/>
  <c r="AE295" i="17"/>
  <c r="AC295" i="17"/>
  <c r="AA295" i="17"/>
  <c r="Y295" i="17"/>
  <c r="W295" i="17"/>
  <c r="U295" i="17"/>
  <c r="S295" i="17"/>
  <c r="Q295" i="17"/>
  <c r="O295" i="17"/>
  <c r="M295" i="17"/>
  <c r="AQ294" i="17"/>
  <c r="AO294" i="17"/>
  <c r="AM294" i="17"/>
  <c r="AK294" i="17"/>
  <c r="AI294" i="17"/>
  <c r="AG294" i="17"/>
  <c r="AE294" i="17"/>
  <c r="AC294" i="17"/>
  <c r="AA294" i="17"/>
  <c r="Y294" i="17"/>
  <c r="W294" i="17"/>
  <c r="U294" i="17"/>
  <c r="S294" i="17"/>
  <c r="Q294" i="17"/>
  <c r="O294" i="17"/>
  <c r="M294" i="17"/>
  <c r="AQ293" i="17"/>
  <c r="AO293" i="17"/>
  <c r="AM293" i="17"/>
  <c r="AK293" i="17"/>
  <c r="AI293" i="17"/>
  <c r="AG293" i="17"/>
  <c r="AE293" i="17"/>
  <c r="AC293" i="17"/>
  <c r="AA293" i="17"/>
  <c r="Y293" i="17"/>
  <c r="W293" i="17"/>
  <c r="U293" i="17"/>
  <c r="S293" i="17"/>
  <c r="Q293" i="17"/>
  <c r="O293" i="17"/>
  <c r="M293" i="17"/>
  <c r="AQ292" i="17"/>
  <c r="AO292" i="17"/>
  <c r="AM292" i="17"/>
  <c r="AK292" i="17"/>
  <c r="AI292" i="17"/>
  <c r="AG292" i="17"/>
  <c r="AE292" i="17"/>
  <c r="AC292" i="17"/>
  <c r="AA292" i="17"/>
  <c r="Y292" i="17"/>
  <c r="W292" i="17"/>
  <c r="U292" i="17"/>
  <c r="S292" i="17"/>
  <c r="Q292" i="17"/>
  <c r="O292" i="17"/>
  <c r="M292" i="17"/>
  <c r="AQ291" i="17"/>
  <c r="AO291" i="17"/>
  <c r="AM291" i="17"/>
  <c r="AK291" i="17"/>
  <c r="AI291" i="17"/>
  <c r="AG291" i="17"/>
  <c r="AE291" i="17"/>
  <c r="AC291" i="17"/>
  <c r="AA291" i="17"/>
  <c r="Y291" i="17"/>
  <c r="W291" i="17"/>
  <c r="U291" i="17"/>
  <c r="S291" i="17"/>
  <c r="Q291" i="17"/>
  <c r="O291" i="17"/>
  <c r="M291" i="17"/>
  <c r="AQ290" i="17"/>
  <c r="AO290" i="17"/>
  <c r="AM290" i="17"/>
  <c r="AK290" i="17"/>
  <c r="AI290" i="17"/>
  <c r="AG290" i="17"/>
  <c r="AE290" i="17"/>
  <c r="AC290" i="17"/>
  <c r="AA290" i="17"/>
  <c r="Y290" i="17"/>
  <c r="W290" i="17"/>
  <c r="U290" i="17"/>
  <c r="S290" i="17"/>
  <c r="Q290" i="17"/>
  <c r="O290" i="17"/>
  <c r="M290" i="17"/>
  <c r="AQ289" i="17"/>
  <c r="AO289" i="17"/>
  <c r="AM289" i="17"/>
  <c r="AK289" i="17"/>
  <c r="AI289" i="17"/>
  <c r="AG289" i="17"/>
  <c r="AE289" i="17"/>
  <c r="AC289" i="17"/>
  <c r="AA289" i="17"/>
  <c r="Y289" i="17"/>
  <c r="W289" i="17"/>
  <c r="U289" i="17"/>
  <c r="S289" i="17"/>
  <c r="Q289" i="17"/>
  <c r="O289" i="17"/>
  <c r="M289" i="17"/>
  <c r="AQ288" i="17"/>
  <c r="AO288" i="17"/>
  <c r="AM288" i="17"/>
  <c r="AK288" i="17"/>
  <c r="AI288" i="17"/>
  <c r="AG288" i="17"/>
  <c r="AE288" i="17"/>
  <c r="AC288" i="17"/>
  <c r="AA288" i="17"/>
  <c r="Y288" i="17"/>
  <c r="W288" i="17"/>
  <c r="U288" i="17"/>
  <c r="S288" i="17"/>
  <c r="Q288" i="17"/>
  <c r="O288" i="17"/>
  <c r="M288" i="17"/>
  <c r="AQ287" i="17"/>
  <c r="AO287" i="17"/>
  <c r="AM287" i="17"/>
  <c r="AK287" i="17"/>
  <c r="AI287" i="17"/>
  <c r="AG287" i="17"/>
  <c r="AE287" i="17"/>
  <c r="AC287" i="17"/>
  <c r="AA287" i="17"/>
  <c r="Y287" i="17"/>
  <c r="W287" i="17"/>
  <c r="U287" i="17"/>
  <c r="S287" i="17"/>
  <c r="Q287" i="17"/>
  <c r="O287" i="17"/>
  <c r="M287" i="17"/>
  <c r="AQ286" i="17"/>
  <c r="AO286" i="17"/>
  <c r="AM286" i="17"/>
  <c r="AK286" i="17"/>
  <c r="AI286" i="17"/>
  <c r="AG286" i="17"/>
  <c r="AE286" i="17"/>
  <c r="AC286" i="17"/>
  <c r="AA286" i="17"/>
  <c r="Y286" i="17"/>
  <c r="W286" i="17"/>
  <c r="U286" i="17"/>
  <c r="S286" i="17"/>
  <c r="Q286" i="17"/>
  <c r="O286" i="17"/>
  <c r="M286" i="17"/>
  <c r="AQ285" i="17"/>
  <c r="AO285" i="17"/>
  <c r="AM285" i="17"/>
  <c r="AK285" i="17"/>
  <c r="AI285" i="17"/>
  <c r="AG285" i="17"/>
  <c r="AE285" i="17"/>
  <c r="AC285" i="17"/>
  <c r="AA285" i="17"/>
  <c r="Y285" i="17"/>
  <c r="W285" i="17"/>
  <c r="U285" i="17"/>
  <c r="S285" i="17"/>
  <c r="Q285" i="17"/>
  <c r="O285" i="17"/>
  <c r="M285" i="17"/>
  <c r="AQ284" i="17"/>
  <c r="AO284" i="17"/>
  <c r="AM284" i="17"/>
  <c r="AK284" i="17"/>
  <c r="AI284" i="17"/>
  <c r="AG284" i="17"/>
  <c r="AE284" i="17"/>
  <c r="AC284" i="17"/>
  <c r="AA284" i="17"/>
  <c r="Y284" i="17"/>
  <c r="W284" i="17"/>
  <c r="U284" i="17"/>
  <c r="S284" i="17"/>
  <c r="Q284" i="17"/>
  <c r="O284" i="17"/>
  <c r="M284" i="17"/>
  <c r="AQ283" i="17"/>
  <c r="AO283" i="17"/>
  <c r="AM283" i="17"/>
  <c r="AK283" i="17"/>
  <c r="AI283" i="17"/>
  <c r="AG283" i="17"/>
  <c r="AE283" i="17"/>
  <c r="AC283" i="17"/>
  <c r="AA283" i="17"/>
  <c r="Y283" i="17"/>
  <c r="W283" i="17"/>
  <c r="U283" i="17"/>
  <c r="S283" i="17"/>
  <c r="Q283" i="17"/>
  <c r="O283" i="17"/>
  <c r="M283" i="17"/>
  <c r="AQ282" i="17"/>
  <c r="AO282" i="17"/>
  <c r="AM282" i="17"/>
  <c r="AK282" i="17"/>
  <c r="AI282" i="17"/>
  <c r="AG282" i="17"/>
  <c r="AE282" i="17"/>
  <c r="AC282" i="17"/>
  <c r="AA282" i="17"/>
  <c r="Y282" i="17"/>
  <c r="W282" i="17"/>
  <c r="U282" i="17"/>
  <c r="S282" i="17"/>
  <c r="Q282" i="17"/>
  <c r="O282" i="17"/>
  <c r="M282" i="17"/>
  <c r="AQ281" i="17"/>
  <c r="AO281" i="17"/>
  <c r="AM281" i="17"/>
  <c r="AK281" i="17"/>
  <c r="AI281" i="17"/>
  <c r="AG281" i="17"/>
  <c r="AE281" i="17"/>
  <c r="AC281" i="17"/>
  <c r="AA281" i="17"/>
  <c r="Y281" i="17"/>
  <c r="W281" i="17"/>
  <c r="U281" i="17"/>
  <c r="S281" i="17"/>
  <c r="Q281" i="17"/>
  <c r="O281" i="17"/>
  <c r="M281" i="17"/>
  <c r="AQ280" i="17"/>
  <c r="AO280" i="17"/>
  <c r="AM280" i="17"/>
  <c r="AK280" i="17"/>
  <c r="AI280" i="17"/>
  <c r="AG280" i="17"/>
  <c r="AE280" i="17"/>
  <c r="AC280" i="17"/>
  <c r="AA280" i="17"/>
  <c r="Y280" i="17"/>
  <c r="W280" i="17"/>
  <c r="U280" i="17"/>
  <c r="S280" i="17"/>
  <c r="Q280" i="17"/>
  <c r="O280" i="17"/>
  <c r="M280" i="17"/>
  <c r="AQ279" i="17"/>
  <c r="AO279" i="17"/>
  <c r="AM279" i="17"/>
  <c r="AK279" i="17"/>
  <c r="AI279" i="17"/>
  <c r="AG279" i="17"/>
  <c r="AE279" i="17"/>
  <c r="AC279" i="17"/>
  <c r="AA279" i="17"/>
  <c r="Y279" i="17"/>
  <c r="W279" i="17"/>
  <c r="U279" i="17"/>
  <c r="S279" i="17"/>
  <c r="Q279" i="17"/>
  <c r="O279" i="17"/>
  <c r="M279" i="17"/>
  <c r="AQ278" i="17"/>
  <c r="AO278" i="17"/>
  <c r="AM278" i="17"/>
  <c r="AK278" i="17"/>
  <c r="AI278" i="17"/>
  <c r="AG278" i="17"/>
  <c r="AE278" i="17"/>
  <c r="AC278" i="17"/>
  <c r="AA278" i="17"/>
  <c r="Y278" i="17"/>
  <c r="W278" i="17"/>
  <c r="U278" i="17"/>
  <c r="S278" i="17"/>
  <c r="Q278" i="17"/>
  <c r="O278" i="17"/>
  <c r="M278" i="17"/>
  <c r="AQ277" i="17"/>
  <c r="AO277" i="17"/>
  <c r="AM277" i="17"/>
  <c r="AK277" i="17"/>
  <c r="AI277" i="17"/>
  <c r="AG277" i="17"/>
  <c r="AE277" i="17"/>
  <c r="AC277" i="17"/>
  <c r="AA277" i="17"/>
  <c r="Y277" i="17"/>
  <c r="W277" i="17"/>
  <c r="U277" i="17"/>
  <c r="S277" i="17"/>
  <c r="Q277" i="17"/>
  <c r="O277" i="17"/>
  <c r="M277" i="17"/>
  <c r="AQ276" i="17"/>
  <c r="AO276" i="17"/>
  <c r="AM276" i="17"/>
  <c r="AK276" i="17"/>
  <c r="AI276" i="17"/>
  <c r="AG276" i="17"/>
  <c r="AE276" i="17"/>
  <c r="AC276" i="17"/>
  <c r="AA276" i="17"/>
  <c r="Y276" i="17"/>
  <c r="W276" i="17"/>
  <c r="U276" i="17"/>
  <c r="S276" i="17"/>
  <c r="Q276" i="17"/>
  <c r="O276" i="17"/>
  <c r="M276" i="17"/>
  <c r="AQ275" i="17"/>
  <c r="AO275" i="17"/>
  <c r="AM275" i="17"/>
  <c r="AK275" i="17"/>
  <c r="AI275" i="17"/>
  <c r="AG275" i="17"/>
  <c r="AE275" i="17"/>
  <c r="AC275" i="17"/>
  <c r="AA275" i="17"/>
  <c r="Y275" i="17"/>
  <c r="W275" i="17"/>
  <c r="U275" i="17"/>
  <c r="S275" i="17"/>
  <c r="Q275" i="17"/>
  <c r="O275" i="17"/>
  <c r="M275" i="17"/>
  <c r="AQ274" i="17"/>
  <c r="AO274" i="17"/>
  <c r="AM274" i="17"/>
  <c r="AK274" i="17"/>
  <c r="AI274" i="17"/>
  <c r="AG274" i="17"/>
  <c r="AE274" i="17"/>
  <c r="AC274" i="17"/>
  <c r="AA274" i="17"/>
  <c r="Y274" i="17"/>
  <c r="W274" i="17"/>
  <c r="U274" i="17"/>
  <c r="S274" i="17"/>
  <c r="Q274" i="17"/>
  <c r="O274" i="17"/>
  <c r="M274" i="17"/>
  <c r="AQ273" i="17"/>
  <c r="AO273" i="17"/>
  <c r="AM273" i="17"/>
  <c r="AK273" i="17"/>
  <c r="AI273" i="17"/>
  <c r="AG273" i="17"/>
  <c r="AE273" i="17"/>
  <c r="AC273" i="17"/>
  <c r="AA273" i="17"/>
  <c r="Y273" i="17"/>
  <c r="W273" i="17"/>
  <c r="U273" i="17"/>
  <c r="S273" i="17"/>
  <c r="Q273" i="17"/>
  <c r="O273" i="17"/>
  <c r="M273" i="17"/>
  <c r="AQ272" i="17"/>
  <c r="AO272" i="17"/>
  <c r="AM272" i="17"/>
  <c r="AK272" i="17"/>
  <c r="AI272" i="17"/>
  <c r="AG272" i="17"/>
  <c r="AE272" i="17"/>
  <c r="AC272" i="17"/>
  <c r="AA272" i="17"/>
  <c r="Y272" i="17"/>
  <c r="W272" i="17"/>
  <c r="U272" i="17"/>
  <c r="S272" i="17"/>
  <c r="Q272" i="17"/>
  <c r="O272" i="17"/>
  <c r="M272" i="17"/>
  <c r="AQ271" i="17"/>
  <c r="AO271" i="17"/>
  <c r="AM271" i="17"/>
  <c r="AK271" i="17"/>
  <c r="AI271" i="17"/>
  <c r="AG271" i="17"/>
  <c r="AE271" i="17"/>
  <c r="AC271" i="17"/>
  <c r="AA271" i="17"/>
  <c r="Y271" i="17"/>
  <c r="W271" i="17"/>
  <c r="U271" i="17"/>
  <c r="S271" i="17"/>
  <c r="Q271" i="17"/>
  <c r="O271" i="17"/>
  <c r="M271" i="17"/>
  <c r="AQ270" i="17"/>
  <c r="AO270" i="17"/>
  <c r="AM270" i="17"/>
  <c r="AK270" i="17"/>
  <c r="AI270" i="17"/>
  <c r="AG270" i="17"/>
  <c r="AE270" i="17"/>
  <c r="AC270" i="17"/>
  <c r="AA270" i="17"/>
  <c r="Y270" i="17"/>
  <c r="W270" i="17"/>
  <c r="U270" i="17"/>
  <c r="S270" i="17"/>
  <c r="Q270" i="17"/>
  <c r="O270" i="17"/>
  <c r="M270" i="17"/>
  <c r="AQ269" i="17"/>
  <c r="AO269" i="17"/>
  <c r="AM269" i="17"/>
  <c r="AK269" i="17"/>
  <c r="AI269" i="17"/>
  <c r="AG269" i="17"/>
  <c r="AE269" i="17"/>
  <c r="AC269" i="17"/>
  <c r="AA269" i="17"/>
  <c r="Y269" i="17"/>
  <c r="W269" i="17"/>
  <c r="U269" i="17"/>
  <c r="S269" i="17"/>
  <c r="Q269" i="17"/>
  <c r="O269" i="17"/>
  <c r="M269" i="17"/>
  <c r="AQ267" i="17"/>
  <c r="AO267" i="17"/>
  <c r="AM267" i="17"/>
  <c r="AK267" i="17"/>
  <c r="AI267" i="17"/>
  <c r="AG267" i="17"/>
  <c r="AE267" i="17"/>
  <c r="AC267" i="17"/>
  <c r="AA267" i="17"/>
  <c r="Y267" i="17"/>
  <c r="W267" i="17"/>
  <c r="U267" i="17"/>
  <c r="S267" i="17"/>
  <c r="Q267" i="17"/>
  <c r="O267" i="17"/>
  <c r="M267" i="17"/>
  <c r="AQ266" i="17"/>
  <c r="AO266" i="17"/>
  <c r="AM266" i="17"/>
  <c r="AK266" i="17"/>
  <c r="AI266" i="17"/>
  <c r="AG266" i="17"/>
  <c r="AE266" i="17"/>
  <c r="AC266" i="17"/>
  <c r="AA266" i="17"/>
  <c r="Y266" i="17"/>
  <c r="W266" i="17"/>
  <c r="U266" i="17"/>
  <c r="S266" i="17"/>
  <c r="Q266" i="17"/>
  <c r="O266" i="17"/>
  <c r="M266" i="17"/>
  <c r="AQ265" i="17"/>
  <c r="AO265" i="17"/>
  <c r="AM265" i="17"/>
  <c r="AK265" i="17"/>
  <c r="AI265" i="17"/>
  <c r="AG265" i="17"/>
  <c r="AE265" i="17"/>
  <c r="AC265" i="17"/>
  <c r="AA265" i="17"/>
  <c r="Y265" i="17"/>
  <c r="W265" i="17"/>
  <c r="U265" i="17"/>
  <c r="S265" i="17"/>
  <c r="Q265" i="17"/>
  <c r="O265" i="17"/>
  <c r="M265" i="17"/>
  <c r="AQ264" i="17"/>
  <c r="AO264" i="17"/>
  <c r="AM264" i="17"/>
  <c r="AK264" i="17"/>
  <c r="AI264" i="17"/>
  <c r="AG264" i="17"/>
  <c r="AE264" i="17"/>
  <c r="AC264" i="17"/>
  <c r="AA264" i="17"/>
  <c r="Y264" i="17"/>
  <c r="W264" i="17"/>
  <c r="U264" i="17"/>
  <c r="S264" i="17"/>
  <c r="Q264" i="17"/>
  <c r="O264" i="17"/>
  <c r="M264" i="17"/>
  <c r="AQ263" i="17"/>
  <c r="AO263" i="17"/>
  <c r="AM263" i="17"/>
  <c r="AK263" i="17"/>
  <c r="AI263" i="17"/>
  <c r="AG263" i="17"/>
  <c r="AE263" i="17"/>
  <c r="AC263" i="17"/>
  <c r="AA263" i="17"/>
  <c r="Y263" i="17"/>
  <c r="W263" i="17"/>
  <c r="U263" i="17"/>
  <c r="S263" i="17"/>
  <c r="Q263" i="17"/>
  <c r="O263" i="17"/>
  <c r="M263" i="17"/>
  <c r="AQ262" i="17"/>
  <c r="AO262" i="17"/>
  <c r="AM262" i="17"/>
  <c r="AK262" i="17"/>
  <c r="AI262" i="17"/>
  <c r="AG262" i="17"/>
  <c r="AE262" i="17"/>
  <c r="AC262" i="17"/>
  <c r="AA262" i="17"/>
  <c r="Y262" i="17"/>
  <c r="W262" i="17"/>
  <c r="U262" i="17"/>
  <c r="S262" i="17"/>
  <c r="Q262" i="17"/>
  <c r="O262" i="17"/>
  <c r="M262" i="17"/>
  <c r="AQ261" i="17"/>
  <c r="AO261" i="17"/>
  <c r="AM261" i="17"/>
  <c r="AK261" i="17"/>
  <c r="AI261" i="17"/>
  <c r="AG261" i="17"/>
  <c r="AE261" i="17"/>
  <c r="AC261" i="17"/>
  <c r="AA261" i="17"/>
  <c r="Y261" i="17"/>
  <c r="W261" i="17"/>
  <c r="U261" i="17"/>
  <c r="S261" i="17"/>
  <c r="Q261" i="17"/>
  <c r="O261" i="17"/>
  <c r="M261" i="17"/>
  <c r="AQ260" i="17"/>
  <c r="AO260" i="17"/>
  <c r="AM260" i="17"/>
  <c r="AK260" i="17"/>
  <c r="AI260" i="17"/>
  <c r="AG260" i="17"/>
  <c r="AE260" i="17"/>
  <c r="AC260" i="17"/>
  <c r="AA260" i="17"/>
  <c r="Y260" i="17"/>
  <c r="W260" i="17"/>
  <c r="U260" i="17"/>
  <c r="S260" i="17"/>
  <c r="Q260" i="17"/>
  <c r="O260" i="17"/>
  <c r="M260" i="17"/>
  <c r="AQ259" i="17"/>
  <c r="AO259" i="17"/>
  <c r="AM259" i="17"/>
  <c r="AK259" i="17"/>
  <c r="AI259" i="17"/>
  <c r="AG259" i="17"/>
  <c r="AE259" i="17"/>
  <c r="AC259" i="17"/>
  <c r="AA259" i="17"/>
  <c r="Y259" i="17"/>
  <c r="W259" i="17"/>
  <c r="U259" i="17"/>
  <c r="S259" i="17"/>
  <c r="Q259" i="17"/>
  <c r="O259" i="17"/>
  <c r="M259" i="17"/>
  <c r="AQ258" i="17"/>
  <c r="AO258" i="17"/>
  <c r="AM258" i="17"/>
  <c r="AK258" i="17"/>
  <c r="AI258" i="17"/>
  <c r="AG258" i="17"/>
  <c r="AE258" i="17"/>
  <c r="AC258" i="17"/>
  <c r="AA258" i="17"/>
  <c r="Y258" i="17"/>
  <c r="W258" i="17"/>
  <c r="U258" i="17"/>
  <c r="S258" i="17"/>
  <c r="Q258" i="17"/>
  <c r="O258" i="17"/>
  <c r="M258" i="17"/>
  <c r="AQ257" i="17"/>
  <c r="AO257" i="17"/>
  <c r="AM257" i="17"/>
  <c r="AK257" i="17"/>
  <c r="AI257" i="17"/>
  <c r="AG257" i="17"/>
  <c r="AE257" i="17"/>
  <c r="AC257" i="17"/>
  <c r="AA257" i="17"/>
  <c r="Y257" i="17"/>
  <c r="W257" i="17"/>
  <c r="U257" i="17"/>
  <c r="S257" i="17"/>
  <c r="Q257" i="17"/>
  <c r="O257" i="17"/>
  <c r="M257" i="17"/>
  <c r="AQ256" i="17"/>
  <c r="AO256" i="17"/>
  <c r="AM256" i="17"/>
  <c r="AK256" i="17"/>
  <c r="AI256" i="17"/>
  <c r="AG256" i="17"/>
  <c r="AE256" i="17"/>
  <c r="AC256" i="17"/>
  <c r="AA256" i="17"/>
  <c r="Y256" i="17"/>
  <c r="W256" i="17"/>
  <c r="U256" i="17"/>
  <c r="S256" i="17"/>
  <c r="Q256" i="17"/>
  <c r="O256" i="17"/>
  <c r="M256" i="17"/>
  <c r="AQ255" i="17"/>
  <c r="AO255" i="17"/>
  <c r="AM255" i="17"/>
  <c r="AK255" i="17"/>
  <c r="AI255" i="17"/>
  <c r="AG255" i="17"/>
  <c r="AE255" i="17"/>
  <c r="AC255" i="17"/>
  <c r="AA255" i="17"/>
  <c r="Y255" i="17"/>
  <c r="W255" i="17"/>
  <c r="U255" i="17"/>
  <c r="S255" i="17"/>
  <c r="Q255" i="17"/>
  <c r="O255" i="17"/>
  <c r="M255" i="17"/>
  <c r="AQ254" i="17"/>
  <c r="AO254" i="17"/>
  <c r="AM254" i="17"/>
  <c r="AK254" i="17"/>
  <c r="AI254" i="17"/>
  <c r="AG254" i="17"/>
  <c r="AE254" i="17"/>
  <c r="AC254" i="17"/>
  <c r="AA254" i="17"/>
  <c r="Y254" i="17"/>
  <c r="W254" i="17"/>
  <c r="U254" i="17"/>
  <c r="S254" i="17"/>
  <c r="Q254" i="17"/>
  <c r="O254" i="17"/>
  <c r="M254" i="17"/>
  <c r="AQ253" i="17"/>
  <c r="AO253" i="17"/>
  <c r="AM253" i="17"/>
  <c r="AK253" i="17"/>
  <c r="AI253" i="17"/>
  <c r="AG253" i="17"/>
  <c r="AE253" i="17"/>
  <c r="AC253" i="17"/>
  <c r="AA253" i="17"/>
  <c r="Y253" i="17"/>
  <c r="W253" i="17"/>
  <c r="U253" i="17"/>
  <c r="S253" i="17"/>
  <c r="Q253" i="17"/>
  <c r="O253" i="17"/>
  <c r="M253" i="17"/>
  <c r="AQ252" i="17"/>
  <c r="AO252" i="17"/>
  <c r="AM252" i="17"/>
  <c r="AK252" i="17"/>
  <c r="AI252" i="17"/>
  <c r="AG252" i="17"/>
  <c r="AE252" i="17"/>
  <c r="AC252" i="17"/>
  <c r="AA252" i="17"/>
  <c r="Y252" i="17"/>
  <c r="W252" i="17"/>
  <c r="U252" i="17"/>
  <c r="S252" i="17"/>
  <c r="Q252" i="17"/>
  <c r="O252" i="17"/>
  <c r="M252" i="17"/>
  <c r="AQ251" i="17"/>
  <c r="AO251" i="17"/>
  <c r="AM251" i="17"/>
  <c r="AK251" i="17"/>
  <c r="AI251" i="17"/>
  <c r="AG251" i="17"/>
  <c r="AE251" i="17"/>
  <c r="AC251" i="17"/>
  <c r="AA251" i="17"/>
  <c r="Y251" i="17"/>
  <c r="W251" i="17"/>
  <c r="U251" i="17"/>
  <c r="S251" i="17"/>
  <c r="Q251" i="17"/>
  <c r="O251" i="17"/>
  <c r="M251" i="17"/>
  <c r="AQ250" i="17"/>
  <c r="AO250" i="17"/>
  <c r="AM250" i="17"/>
  <c r="AK250" i="17"/>
  <c r="AI250" i="17"/>
  <c r="AG250" i="17"/>
  <c r="AE250" i="17"/>
  <c r="AC250" i="17"/>
  <c r="AA250" i="17"/>
  <c r="Y250" i="17"/>
  <c r="W250" i="17"/>
  <c r="U250" i="17"/>
  <c r="S250" i="17"/>
  <c r="Q250" i="17"/>
  <c r="O250" i="17"/>
  <c r="M250" i="17"/>
  <c r="AQ249" i="17"/>
  <c r="AO249" i="17"/>
  <c r="AM249" i="17"/>
  <c r="AK249" i="17"/>
  <c r="AI249" i="17"/>
  <c r="AG249" i="17"/>
  <c r="AE249" i="17"/>
  <c r="AC249" i="17"/>
  <c r="AA249" i="17"/>
  <c r="Y249" i="17"/>
  <c r="W249" i="17"/>
  <c r="U249" i="17"/>
  <c r="S249" i="17"/>
  <c r="Q249" i="17"/>
  <c r="O249" i="17"/>
  <c r="M249" i="17"/>
  <c r="AQ248" i="17"/>
  <c r="AO248" i="17"/>
  <c r="AM248" i="17"/>
  <c r="AK248" i="17"/>
  <c r="AI248" i="17"/>
  <c r="AG248" i="17"/>
  <c r="AE248" i="17"/>
  <c r="AC248" i="17"/>
  <c r="AA248" i="17"/>
  <c r="Y248" i="17"/>
  <c r="W248" i="17"/>
  <c r="U248" i="17"/>
  <c r="S248" i="17"/>
  <c r="Q248" i="17"/>
  <c r="O248" i="17"/>
  <c r="M248" i="17"/>
  <c r="AQ247" i="17"/>
  <c r="AO247" i="17"/>
  <c r="AM247" i="17"/>
  <c r="AK247" i="17"/>
  <c r="AI247" i="17"/>
  <c r="AG247" i="17"/>
  <c r="AE247" i="17"/>
  <c r="AC247" i="17"/>
  <c r="AA247" i="17"/>
  <c r="Y247" i="17"/>
  <c r="W247" i="17"/>
  <c r="U247" i="17"/>
  <c r="S247" i="17"/>
  <c r="Q247" i="17"/>
  <c r="O247" i="17"/>
  <c r="M247" i="17"/>
  <c r="AQ246" i="17"/>
  <c r="AO246" i="17"/>
  <c r="AM246" i="17"/>
  <c r="AK246" i="17"/>
  <c r="AI246" i="17"/>
  <c r="AG246" i="17"/>
  <c r="AE246" i="17"/>
  <c r="AC246" i="17"/>
  <c r="AA246" i="17"/>
  <c r="Y246" i="17"/>
  <c r="W246" i="17"/>
  <c r="U246" i="17"/>
  <c r="S246" i="17"/>
  <c r="Q246" i="17"/>
  <c r="O246" i="17"/>
  <c r="M246" i="17"/>
  <c r="AQ245" i="17"/>
  <c r="AO245" i="17"/>
  <c r="AM245" i="17"/>
  <c r="AK245" i="17"/>
  <c r="AI245" i="17"/>
  <c r="AG245" i="17"/>
  <c r="AE245" i="17"/>
  <c r="AC245" i="17"/>
  <c r="AA245" i="17"/>
  <c r="Y245" i="17"/>
  <c r="W245" i="17"/>
  <c r="U245" i="17"/>
  <c r="S245" i="17"/>
  <c r="Q245" i="17"/>
  <c r="O245" i="17"/>
  <c r="M245" i="17"/>
  <c r="AQ244" i="17"/>
  <c r="AO244" i="17"/>
  <c r="AM244" i="17"/>
  <c r="AK244" i="17"/>
  <c r="AI244" i="17"/>
  <c r="AG244" i="17"/>
  <c r="AE244" i="17"/>
  <c r="AC244" i="17"/>
  <c r="AA244" i="17"/>
  <c r="Y244" i="17"/>
  <c r="W244" i="17"/>
  <c r="U244" i="17"/>
  <c r="S244" i="17"/>
  <c r="Q244" i="17"/>
  <c r="O244" i="17"/>
  <c r="M244" i="17"/>
  <c r="AQ243" i="17"/>
  <c r="AO243" i="17"/>
  <c r="AM243" i="17"/>
  <c r="AK243" i="17"/>
  <c r="AI243" i="17"/>
  <c r="AG243" i="17"/>
  <c r="AE243" i="17"/>
  <c r="AC243" i="17"/>
  <c r="AA243" i="17"/>
  <c r="Y243" i="17"/>
  <c r="W243" i="17"/>
  <c r="U243" i="17"/>
  <c r="S243" i="17"/>
  <c r="Q243" i="17"/>
  <c r="O243" i="17"/>
  <c r="M243" i="17"/>
  <c r="AQ242" i="17"/>
  <c r="AO242" i="17"/>
  <c r="AM242" i="17"/>
  <c r="AK242" i="17"/>
  <c r="AI242" i="17"/>
  <c r="AG242" i="17"/>
  <c r="AE242" i="17"/>
  <c r="AC242" i="17"/>
  <c r="AA242" i="17"/>
  <c r="Y242" i="17"/>
  <c r="W242" i="17"/>
  <c r="U242" i="17"/>
  <c r="S242" i="17"/>
  <c r="Q242" i="17"/>
  <c r="O242" i="17"/>
  <c r="M242" i="17"/>
  <c r="AQ241" i="17"/>
  <c r="AO241" i="17"/>
  <c r="AM241" i="17"/>
  <c r="AK241" i="17"/>
  <c r="AI241" i="17"/>
  <c r="AG241" i="17"/>
  <c r="AE241" i="17"/>
  <c r="AC241" i="17"/>
  <c r="AA241" i="17"/>
  <c r="Y241" i="17"/>
  <c r="W241" i="17"/>
  <c r="U241" i="17"/>
  <c r="S241" i="17"/>
  <c r="Q241" i="17"/>
  <c r="O241" i="17"/>
  <c r="M241" i="17"/>
  <c r="AQ240" i="17"/>
  <c r="AO240" i="17"/>
  <c r="AM240" i="17"/>
  <c r="AK240" i="17"/>
  <c r="AI240" i="17"/>
  <c r="AG240" i="17"/>
  <c r="AE240" i="17"/>
  <c r="AC240" i="17"/>
  <c r="AA240" i="17"/>
  <c r="Y240" i="17"/>
  <c r="W240" i="17"/>
  <c r="U240" i="17"/>
  <c r="S240" i="17"/>
  <c r="Q240" i="17"/>
  <c r="O240" i="17"/>
  <c r="M240" i="17"/>
  <c r="AQ239" i="17"/>
  <c r="AO239" i="17"/>
  <c r="AM239" i="17"/>
  <c r="AK239" i="17"/>
  <c r="AI239" i="17"/>
  <c r="AG239" i="17"/>
  <c r="AE239" i="17"/>
  <c r="AC239" i="17"/>
  <c r="AA239" i="17"/>
  <c r="Y239" i="17"/>
  <c r="W239" i="17"/>
  <c r="U239" i="17"/>
  <c r="S239" i="17"/>
  <c r="Q239" i="17"/>
  <c r="O239" i="17"/>
  <c r="M239" i="17"/>
  <c r="AQ238" i="17"/>
  <c r="AO238" i="17"/>
  <c r="AM238" i="17"/>
  <c r="AK238" i="17"/>
  <c r="AI238" i="17"/>
  <c r="AG238" i="17"/>
  <c r="AE238" i="17"/>
  <c r="AC238" i="17"/>
  <c r="AA238" i="17"/>
  <c r="Y238" i="17"/>
  <c r="W238" i="17"/>
  <c r="U238" i="17"/>
  <c r="S238" i="17"/>
  <c r="Q238" i="17"/>
  <c r="O238" i="17"/>
  <c r="M238" i="17"/>
  <c r="AQ237" i="17"/>
  <c r="AO237" i="17"/>
  <c r="AM237" i="17"/>
  <c r="AK237" i="17"/>
  <c r="AI237" i="17"/>
  <c r="AG237" i="17"/>
  <c r="AE237" i="17"/>
  <c r="AC237" i="17"/>
  <c r="AA237" i="17"/>
  <c r="Y237" i="17"/>
  <c r="W237" i="17"/>
  <c r="U237" i="17"/>
  <c r="S237" i="17"/>
  <c r="Q237" i="17"/>
  <c r="O237" i="17"/>
  <c r="M237" i="17"/>
  <c r="AQ236" i="17"/>
  <c r="AO236" i="17"/>
  <c r="AM236" i="17"/>
  <c r="AK236" i="17"/>
  <c r="AI236" i="17"/>
  <c r="AG236" i="17"/>
  <c r="AE236" i="17"/>
  <c r="AC236" i="17"/>
  <c r="AA236" i="17"/>
  <c r="Y236" i="17"/>
  <c r="W236" i="17"/>
  <c r="U236" i="17"/>
  <c r="S236" i="17"/>
  <c r="Q236" i="17"/>
  <c r="O236" i="17"/>
  <c r="M236" i="17"/>
  <c r="AQ235" i="17"/>
  <c r="AO235" i="17"/>
  <c r="AM235" i="17"/>
  <c r="AK235" i="17"/>
  <c r="AI235" i="17"/>
  <c r="AG235" i="17"/>
  <c r="AE235" i="17"/>
  <c r="AC235" i="17"/>
  <c r="AA235" i="17"/>
  <c r="Y235" i="17"/>
  <c r="W235" i="17"/>
  <c r="U235" i="17"/>
  <c r="S235" i="17"/>
  <c r="Q235" i="17"/>
  <c r="O235" i="17"/>
  <c r="M235" i="17"/>
  <c r="AQ234" i="17"/>
  <c r="AO234" i="17"/>
  <c r="AM234" i="17"/>
  <c r="AK234" i="17"/>
  <c r="AI234" i="17"/>
  <c r="AG234" i="17"/>
  <c r="AE234" i="17"/>
  <c r="AC234" i="17"/>
  <c r="AA234" i="17"/>
  <c r="Y234" i="17"/>
  <c r="W234" i="17"/>
  <c r="U234" i="17"/>
  <c r="S234" i="17"/>
  <c r="Q234" i="17"/>
  <c r="O234" i="17"/>
  <c r="M234" i="17"/>
  <c r="AQ233" i="17"/>
  <c r="AO233" i="17"/>
  <c r="AM233" i="17"/>
  <c r="AK233" i="17"/>
  <c r="AI233" i="17"/>
  <c r="AG233" i="17"/>
  <c r="AE233" i="17"/>
  <c r="AC233" i="17"/>
  <c r="AA233" i="17"/>
  <c r="Y233" i="17"/>
  <c r="W233" i="17"/>
  <c r="U233" i="17"/>
  <c r="S233" i="17"/>
  <c r="Q233" i="17"/>
  <c r="O233" i="17"/>
  <c r="M233" i="17"/>
  <c r="AQ232" i="17"/>
  <c r="AO232" i="17"/>
  <c r="AM232" i="17"/>
  <c r="AK232" i="17"/>
  <c r="AI232" i="17"/>
  <c r="AG232" i="17"/>
  <c r="AE232" i="17"/>
  <c r="AC232" i="17"/>
  <c r="AA232" i="17"/>
  <c r="Y232" i="17"/>
  <c r="W232" i="17"/>
  <c r="U232" i="17"/>
  <c r="S232" i="17"/>
  <c r="Q232" i="17"/>
  <c r="O232" i="17"/>
  <c r="M232" i="17"/>
  <c r="AQ231" i="17"/>
  <c r="AO231" i="17"/>
  <c r="AM231" i="17"/>
  <c r="AK231" i="17"/>
  <c r="AI231" i="17"/>
  <c r="AG231" i="17"/>
  <c r="AE231" i="17"/>
  <c r="AC231" i="17"/>
  <c r="AA231" i="17"/>
  <c r="Y231" i="17"/>
  <c r="W231" i="17"/>
  <c r="U231" i="17"/>
  <c r="S231" i="17"/>
  <c r="Q231" i="17"/>
  <c r="O231" i="17"/>
  <c r="M231" i="17"/>
  <c r="AQ230" i="17"/>
  <c r="AO230" i="17"/>
  <c r="AM230" i="17"/>
  <c r="AK230" i="17"/>
  <c r="AI230" i="17"/>
  <c r="AG230" i="17"/>
  <c r="AE230" i="17"/>
  <c r="AC230" i="17"/>
  <c r="AA230" i="17"/>
  <c r="Y230" i="17"/>
  <c r="W230" i="17"/>
  <c r="U230" i="17"/>
  <c r="S230" i="17"/>
  <c r="Q230" i="17"/>
  <c r="O230" i="17"/>
  <c r="M230" i="17"/>
  <c r="AQ229" i="17"/>
  <c r="AO229" i="17"/>
  <c r="AM229" i="17"/>
  <c r="AK229" i="17"/>
  <c r="AI229" i="17"/>
  <c r="AG229" i="17"/>
  <c r="AE229" i="17"/>
  <c r="AC229" i="17"/>
  <c r="AA229" i="17"/>
  <c r="Y229" i="17"/>
  <c r="W229" i="17"/>
  <c r="U229" i="17"/>
  <c r="S229" i="17"/>
  <c r="Q229" i="17"/>
  <c r="O229" i="17"/>
  <c r="M229" i="17"/>
  <c r="AQ228" i="17"/>
  <c r="AO228" i="17"/>
  <c r="AM228" i="17"/>
  <c r="AK228" i="17"/>
  <c r="AI228" i="17"/>
  <c r="AG228" i="17"/>
  <c r="AE228" i="17"/>
  <c r="AC228" i="17"/>
  <c r="AA228" i="17"/>
  <c r="Y228" i="17"/>
  <c r="W228" i="17"/>
  <c r="U228" i="17"/>
  <c r="S228" i="17"/>
  <c r="Q228" i="17"/>
  <c r="O228" i="17"/>
  <c r="M228" i="17"/>
  <c r="AQ227" i="17"/>
  <c r="AO227" i="17"/>
  <c r="AM227" i="17"/>
  <c r="AK227" i="17"/>
  <c r="AI227" i="17"/>
  <c r="AG227" i="17"/>
  <c r="AE227" i="17"/>
  <c r="AC227" i="17"/>
  <c r="AA227" i="17"/>
  <c r="Y227" i="17"/>
  <c r="W227" i="17"/>
  <c r="U227" i="17"/>
  <c r="S227" i="17"/>
  <c r="Q227" i="17"/>
  <c r="O227" i="17"/>
  <c r="M227" i="17"/>
  <c r="AQ226" i="17"/>
  <c r="AO226" i="17"/>
  <c r="AM226" i="17"/>
  <c r="AK226" i="17"/>
  <c r="AI226" i="17"/>
  <c r="AG226" i="17"/>
  <c r="AE226" i="17"/>
  <c r="AC226" i="17"/>
  <c r="AA226" i="17"/>
  <c r="Y226" i="17"/>
  <c r="W226" i="17"/>
  <c r="U226" i="17"/>
  <c r="S226" i="17"/>
  <c r="Q226" i="17"/>
  <c r="O226" i="17"/>
  <c r="M226" i="17"/>
  <c r="AQ225" i="17"/>
  <c r="AO225" i="17"/>
  <c r="AM225" i="17"/>
  <c r="AK225" i="17"/>
  <c r="AI225" i="17"/>
  <c r="AG225" i="17"/>
  <c r="AE225" i="17"/>
  <c r="AC225" i="17"/>
  <c r="AA225" i="17"/>
  <c r="Y225" i="17"/>
  <c r="W225" i="17"/>
  <c r="U225" i="17"/>
  <c r="S225" i="17"/>
  <c r="Q225" i="17"/>
  <c r="O225" i="17"/>
  <c r="M225" i="17"/>
  <c r="AQ224" i="17"/>
  <c r="AO224" i="17"/>
  <c r="AM224" i="17"/>
  <c r="AK224" i="17"/>
  <c r="AI224" i="17"/>
  <c r="AG224" i="17"/>
  <c r="AE224" i="17"/>
  <c r="AC224" i="17"/>
  <c r="AA224" i="17"/>
  <c r="Y224" i="17"/>
  <c r="W224" i="17"/>
  <c r="U224" i="17"/>
  <c r="S224" i="17"/>
  <c r="Q224" i="17"/>
  <c r="O224" i="17"/>
  <c r="M224" i="17"/>
  <c r="AQ223" i="17"/>
  <c r="AO223" i="17"/>
  <c r="AM223" i="17"/>
  <c r="AK223" i="17"/>
  <c r="AI223" i="17"/>
  <c r="AG223" i="17"/>
  <c r="AE223" i="17"/>
  <c r="AC223" i="17"/>
  <c r="AA223" i="17"/>
  <c r="Y223" i="17"/>
  <c r="W223" i="17"/>
  <c r="U223" i="17"/>
  <c r="S223" i="17"/>
  <c r="Q223" i="17"/>
  <c r="O223" i="17"/>
  <c r="M223" i="17"/>
  <c r="AQ222" i="17"/>
  <c r="AO222" i="17"/>
  <c r="AM222" i="17"/>
  <c r="AK222" i="17"/>
  <c r="AI222" i="17"/>
  <c r="AG222" i="17"/>
  <c r="AE222" i="17"/>
  <c r="AC222" i="17"/>
  <c r="AA222" i="17"/>
  <c r="Y222" i="17"/>
  <c r="W222" i="17"/>
  <c r="U222" i="17"/>
  <c r="S222" i="17"/>
  <c r="Q222" i="17"/>
  <c r="O222" i="17"/>
  <c r="M222" i="17"/>
  <c r="AQ219" i="17"/>
  <c r="AO219" i="17"/>
  <c r="AM219" i="17"/>
  <c r="AK219" i="17"/>
  <c r="AI219" i="17"/>
  <c r="AG219" i="17"/>
  <c r="AE219" i="17"/>
  <c r="AC219" i="17"/>
  <c r="AA219" i="17"/>
  <c r="Y219" i="17"/>
  <c r="W219" i="17"/>
  <c r="U219" i="17"/>
  <c r="S219" i="17"/>
  <c r="Q219" i="17"/>
  <c r="O219" i="17"/>
  <c r="M219" i="17"/>
  <c r="AQ218" i="17"/>
  <c r="AO218" i="17"/>
  <c r="AM218" i="17"/>
  <c r="AK218" i="17"/>
  <c r="AI218" i="17"/>
  <c r="AG218" i="17"/>
  <c r="AE218" i="17"/>
  <c r="AC218" i="17"/>
  <c r="AA218" i="17"/>
  <c r="Y218" i="17"/>
  <c r="W218" i="17"/>
  <c r="U218" i="17"/>
  <c r="S218" i="17"/>
  <c r="Q218" i="17"/>
  <c r="O218" i="17"/>
  <c r="M218" i="17"/>
  <c r="AQ217" i="17"/>
  <c r="AO217" i="17"/>
  <c r="AM217" i="17"/>
  <c r="AK217" i="17"/>
  <c r="AI217" i="17"/>
  <c r="AG217" i="17"/>
  <c r="AE217" i="17"/>
  <c r="AC217" i="17"/>
  <c r="AA217" i="17"/>
  <c r="Y217" i="17"/>
  <c r="W217" i="17"/>
  <c r="U217" i="17"/>
  <c r="S217" i="17"/>
  <c r="Q217" i="17"/>
  <c r="O217" i="17"/>
  <c r="M217" i="17"/>
  <c r="AQ216" i="17"/>
  <c r="AO216" i="17"/>
  <c r="AM216" i="17"/>
  <c r="AK216" i="17"/>
  <c r="AI216" i="17"/>
  <c r="AG216" i="17"/>
  <c r="AE216" i="17"/>
  <c r="AC216" i="17"/>
  <c r="AA216" i="17"/>
  <c r="Y216" i="17"/>
  <c r="W216" i="17"/>
  <c r="U216" i="17"/>
  <c r="S216" i="17"/>
  <c r="Q216" i="17"/>
  <c r="O216" i="17"/>
  <c r="M216" i="17"/>
  <c r="AQ215" i="17"/>
  <c r="AO215" i="17"/>
  <c r="AM215" i="17"/>
  <c r="AK215" i="17"/>
  <c r="AI215" i="17"/>
  <c r="AG215" i="17"/>
  <c r="AE215" i="17"/>
  <c r="AC215" i="17"/>
  <c r="AA215" i="17"/>
  <c r="Y215" i="17"/>
  <c r="W215" i="17"/>
  <c r="U215" i="17"/>
  <c r="S215" i="17"/>
  <c r="Q215" i="17"/>
  <c r="O215" i="17"/>
  <c r="M215" i="17"/>
  <c r="AQ214" i="17"/>
  <c r="AO214" i="17"/>
  <c r="AM214" i="17"/>
  <c r="AK214" i="17"/>
  <c r="AI214" i="17"/>
  <c r="AG214" i="17"/>
  <c r="AE214" i="17"/>
  <c r="AC214" i="17"/>
  <c r="AA214" i="17"/>
  <c r="Y214" i="17"/>
  <c r="W214" i="17"/>
  <c r="U214" i="17"/>
  <c r="S214" i="17"/>
  <c r="Q214" i="17"/>
  <c r="O214" i="17"/>
  <c r="M214" i="17"/>
  <c r="AQ213" i="17"/>
  <c r="AO213" i="17"/>
  <c r="AM213" i="17"/>
  <c r="AK213" i="17"/>
  <c r="AI213" i="17"/>
  <c r="AG213" i="17"/>
  <c r="AE213" i="17"/>
  <c r="AC213" i="17"/>
  <c r="AA213" i="17"/>
  <c r="Y213" i="17"/>
  <c r="W213" i="17"/>
  <c r="U213" i="17"/>
  <c r="S213" i="17"/>
  <c r="Q213" i="17"/>
  <c r="O213" i="17"/>
  <c r="M213" i="17"/>
  <c r="AQ212" i="17"/>
  <c r="AO212" i="17"/>
  <c r="AM212" i="17"/>
  <c r="AK212" i="17"/>
  <c r="AI212" i="17"/>
  <c r="AG212" i="17"/>
  <c r="AE212" i="17"/>
  <c r="AC212" i="17"/>
  <c r="AA212" i="17"/>
  <c r="Y212" i="17"/>
  <c r="W212" i="17"/>
  <c r="U212" i="17"/>
  <c r="S212" i="17"/>
  <c r="Q212" i="17"/>
  <c r="O212" i="17"/>
  <c r="M212" i="17"/>
  <c r="AQ211" i="17"/>
  <c r="AO211" i="17"/>
  <c r="AM211" i="17"/>
  <c r="AK211" i="17"/>
  <c r="AI211" i="17"/>
  <c r="AG211" i="17"/>
  <c r="AE211" i="17"/>
  <c r="AC211" i="17"/>
  <c r="AA211" i="17"/>
  <c r="Y211" i="17"/>
  <c r="W211" i="17"/>
  <c r="U211" i="17"/>
  <c r="S211" i="17"/>
  <c r="Q211" i="17"/>
  <c r="O211" i="17"/>
  <c r="M211" i="17"/>
  <c r="AQ210" i="17"/>
  <c r="AO210" i="17"/>
  <c r="AM210" i="17"/>
  <c r="AK210" i="17"/>
  <c r="AI210" i="17"/>
  <c r="AG210" i="17"/>
  <c r="AE210" i="17"/>
  <c r="AC210" i="17"/>
  <c r="AA210" i="17"/>
  <c r="Y210" i="17"/>
  <c r="W210" i="17"/>
  <c r="U210" i="17"/>
  <c r="S210" i="17"/>
  <c r="Q210" i="17"/>
  <c r="O210" i="17"/>
  <c r="M210" i="17"/>
  <c r="AQ209" i="17"/>
  <c r="AO209" i="17"/>
  <c r="AM209" i="17"/>
  <c r="AK209" i="17"/>
  <c r="AI209" i="17"/>
  <c r="AG209" i="17"/>
  <c r="AE209" i="17"/>
  <c r="AC209" i="17"/>
  <c r="AA209" i="17"/>
  <c r="Y209" i="17"/>
  <c r="W209" i="17"/>
  <c r="U209" i="17"/>
  <c r="S209" i="17"/>
  <c r="Q209" i="17"/>
  <c r="O209" i="17"/>
  <c r="M209" i="17"/>
  <c r="AQ208" i="17"/>
  <c r="AO208" i="17"/>
  <c r="AM208" i="17"/>
  <c r="AK208" i="17"/>
  <c r="AI208" i="17"/>
  <c r="AG208" i="17"/>
  <c r="AE208" i="17"/>
  <c r="AC208" i="17"/>
  <c r="AA208" i="17"/>
  <c r="Y208" i="17"/>
  <c r="W208" i="17"/>
  <c r="U208" i="17"/>
  <c r="S208" i="17"/>
  <c r="Q208" i="17"/>
  <c r="O208" i="17"/>
  <c r="M208" i="17"/>
  <c r="AQ207" i="17"/>
  <c r="AO207" i="17"/>
  <c r="AM207" i="17"/>
  <c r="AK207" i="17"/>
  <c r="AI207" i="17"/>
  <c r="AG207" i="17"/>
  <c r="AE207" i="17"/>
  <c r="AC207" i="17"/>
  <c r="AA207" i="17"/>
  <c r="Y207" i="17"/>
  <c r="W207" i="17"/>
  <c r="U207" i="17"/>
  <c r="S207" i="17"/>
  <c r="Q207" i="17"/>
  <c r="O207" i="17"/>
  <c r="M207" i="17"/>
  <c r="AQ206" i="17"/>
  <c r="AO206" i="17"/>
  <c r="AM206" i="17"/>
  <c r="AK206" i="17"/>
  <c r="AI206" i="17"/>
  <c r="AG206" i="17"/>
  <c r="AE206" i="17"/>
  <c r="AC206" i="17"/>
  <c r="AA206" i="17"/>
  <c r="Y206" i="17"/>
  <c r="W206" i="17"/>
  <c r="U206" i="17"/>
  <c r="S206" i="17"/>
  <c r="Q206" i="17"/>
  <c r="O206" i="17"/>
  <c r="M206" i="17"/>
  <c r="AQ205" i="17"/>
  <c r="AO205" i="17"/>
  <c r="AM205" i="17"/>
  <c r="AK205" i="17"/>
  <c r="AI205" i="17"/>
  <c r="AG205" i="17"/>
  <c r="AE205" i="17"/>
  <c r="AC205" i="17"/>
  <c r="AA205" i="17"/>
  <c r="Y205" i="17"/>
  <c r="W205" i="17"/>
  <c r="U205" i="17"/>
  <c r="S205" i="17"/>
  <c r="Q205" i="17"/>
  <c r="O205" i="17"/>
  <c r="M205" i="17"/>
  <c r="AQ204" i="17"/>
  <c r="AO204" i="17"/>
  <c r="AM204" i="17"/>
  <c r="AK204" i="17"/>
  <c r="AI204" i="17"/>
  <c r="AG204" i="17"/>
  <c r="AE204" i="17"/>
  <c r="AC204" i="17"/>
  <c r="AA204" i="17"/>
  <c r="Y204" i="17"/>
  <c r="W204" i="17"/>
  <c r="U204" i="17"/>
  <c r="S204" i="17"/>
  <c r="Q204" i="17"/>
  <c r="O204" i="17"/>
  <c r="M204" i="17"/>
  <c r="AQ203" i="17"/>
  <c r="AO203" i="17"/>
  <c r="AM203" i="17"/>
  <c r="AK203" i="17"/>
  <c r="AI203" i="17"/>
  <c r="AG203" i="17"/>
  <c r="AE203" i="17"/>
  <c r="AC203" i="17"/>
  <c r="AA203" i="17"/>
  <c r="Y203" i="17"/>
  <c r="W203" i="17"/>
  <c r="U203" i="17"/>
  <c r="S203" i="17"/>
  <c r="Q203" i="17"/>
  <c r="O203" i="17"/>
  <c r="M203" i="17"/>
  <c r="AQ202" i="17"/>
  <c r="AO202" i="17"/>
  <c r="AM202" i="17"/>
  <c r="AK202" i="17"/>
  <c r="AI202" i="17"/>
  <c r="AG202" i="17"/>
  <c r="AE202" i="17"/>
  <c r="AC202" i="17"/>
  <c r="AA202" i="17"/>
  <c r="Y202" i="17"/>
  <c r="W202" i="17"/>
  <c r="U202" i="17"/>
  <c r="S202" i="17"/>
  <c r="Q202" i="17"/>
  <c r="O202" i="17"/>
  <c r="M202" i="17"/>
  <c r="AQ201" i="17"/>
  <c r="AO201" i="17"/>
  <c r="AM201" i="17"/>
  <c r="AK201" i="17"/>
  <c r="AI201" i="17"/>
  <c r="AG201" i="17"/>
  <c r="AE201" i="17"/>
  <c r="AC201" i="17"/>
  <c r="AA201" i="17"/>
  <c r="Y201" i="17"/>
  <c r="W201" i="17"/>
  <c r="U201" i="17"/>
  <c r="S201" i="17"/>
  <c r="Q201" i="17"/>
  <c r="O201" i="17"/>
  <c r="M201" i="17"/>
  <c r="AQ200" i="17"/>
  <c r="AO200" i="17"/>
  <c r="AM200" i="17"/>
  <c r="AK200" i="17"/>
  <c r="AI200" i="17"/>
  <c r="AG200" i="17"/>
  <c r="AE200" i="17"/>
  <c r="AC200" i="17"/>
  <c r="AA200" i="17"/>
  <c r="Y200" i="17"/>
  <c r="W200" i="17"/>
  <c r="U200" i="17"/>
  <c r="S200" i="17"/>
  <c r="Q200" i="17"/>
  <c r="O200" i="17"/>
  <c r="M200" i="17"/>
  <c r="AQ199" i="17"/>
  <c r="AO199" i="17"/>
  <c r="AM199" i="17"/>
  <c r="AK199" i="17"/>
  <c r="AI199" i="17"/>
  <c r="AG199" i="17"/>
  <c r="AE199" i="17"/>
  <c r="AC199" i="17"/>
  <c r="AA199" i="17"/>
  <c r="Y199" i="17"/>
  <c r="W199" i="17"/>
  <c r="U199" i="17"/>
  <c r="S199" i="17"/>
  <c r="Q199" i="17"/>
  <c r="O199" i="17"/>
  <c r="M199" i="17"/>
  <c r="AQ198" i="17"/>
  <c r="AO198" i="17"/>
  <c r="AM198" i="17"/>
  <c r="AK198" i="17"/>
  <c r="AI198" i="17"/>
  <c r="AG198" i="17"/>
  <c r="AE198" i="17"/>
  <c r="AC198" i="17"/>
  <c r="AA198" i="17"/>
  <c r="Y198" i="17"/>
  <c r="W198" i="17"/>
  <c r="U198" i="17"/>
  <c r="S198" i="17"/>
  <c r="Q198" i="17"/>
  <c r="O198" i="17"/>
  <c r="M198" i="17"/>
  <c r="AQ197" i="17"/>
  <c r="AO197" i="17"/>
  <c r="AM197" i="17"/>
  <c r="AK197" i="17"/>
  <c r="AI197" i="17"/>
  <c r="AG197" i="17"/>
  <c r="AE197" i="17"/>
  <c r="AC197" i="17"/>
  <c r="AA197" i="17"/>
  <c r="Y197" i="17"/>
  <c r="W197" i="17"/>
  <c r="U197" i="17"/>
  <c r="S197" i="17"/>
  <c r="Q197" i="17"/>
  <c r="O197" i="17"/>
  <c r="M197" i="17"/>
  <c r="AQ196" i="17"/>
  <c r="AO196" i="17"/>
  <c r="AM196" i="17"/>
  <c r="AK196" i="17"/>
  <c r="AI196" i="17"/>
  <c r="AG196" i="17"/>
  <c r="AE196" i="17"/>
  <c r="AC196" i="17"/>
  <c r="AA196" i="17"/>
  <c r="Y196" i="17"/>
  <c r="W196" i="17"/>
  <c r="U196" i="17"/>
  <c r="S196" i="17"/>
  <c r="Q196" i="17"/>
  <c r="O196" i="17"/>
  <c r="M196" i="17"/>
  <c r="AQ195" i="17"/>
  <c r="AO195" i="17"/>
  <c r="AM195" i="17"/>
  <c r="AK195" i="17"/>
  <c r="AI195" i="17"/>
  <c r="AG195" i="17"/>
  <c r="AE195" i="17"/>
  <c r="AC195" i="17"/>
  <c r="AA195" i="17"/>
  <c r="Y195" i="17"/>
  <c r="W195" i="17"/>
  <c r="U195" i="17"/>
  <c r="S195" i="17"/>
  <c r="Q195" i="17"/>
  <c r="O195" i="17"/>
  <c r="M195" i="17"/>
  <c r="AQ194" i="17"/>
  <c r="AO194" i="17"/>
  <c r="AM194" i="17"/>
  <c r="AK194" i="17"/>
  <c r="AI194" i="17"/>
  <c r="AG194" i="17"/>
  <c r="AE194" i="17"/>
  <c r="AC194" i="17"/>
  <c r="AA194" i="17"/>
  <c r="Y194" i="17"/>
  <c r="W194" i="17"/>
  <c r="U194" i="17"/>
  <c r="S194" i="17"/>
  <c r="Q194" i="17"/>
  <c r="O194" i="17"/>
  <c r="M194" i="17"/>
  <c r="AQ193" i="17"/>
  <c r="AO193" i="17"/>
  <c r="AM193" i="17"/>
  <c r="AK193" i="17"/>
  <c r="AI193" i="17"/>
  <c r="AG193" i="17"/>
  <c r="AE193" i="17"/>
  <c r="AC193" i="17"/>
  <c r="AA193" i="17"/>
  <c r="Y193" i="17"/>
  <c r="W193" i="17"/>
  <c r="U193" i="17"/>
  <c r="S193" i="17"/>
  <c r="Q193" i="17"/>
  <c r="O193" i="17"/>
  <c r="M193" i="17"/>
  <c r="AQ192" i="17"/>
  <c r="AO192" i="17"/>
  <c r="AM192" i="17"/>
  <c r="AK192" i="17"/>
  <c r="AI192" i="17"/>
  <c r="AG192" i="17"/>
  <c r="AE192" i="17"/>
  <c r="AC192" i="17"/>
  <c r="AA192" i="17"/>
  <c r="Y192" i="17"/>
  <c r="W192" i="17"/>
  <c r="U192" i="17"/>
  <c r="S192" i="17"/>
  <c r="Q192" i="17"/>
  <c r="O192" i="17"/>
  <c r="M192" i="17"/>
  <c r="AQ191" i="17"/>
  <c r="AO191" i="17"/>
  <c r="AM191" i="17"/>
  <c r="AK191" i="17"/>
  <c r="AI191" i="17"/>
  <c r="AG191" i="17"/>
  <c r="AE191" i="17"/>
  <c r="AC191" i="17"/>
  <c r="AA191" i="17"/>
  <c r="Y191" i="17"/>
  <c r="W191" i="17"/>
  <c r="U191" i="17"/>
  <c r="S191" i="17"/>
  <c r="Q191" i="17"/>
  <c r="O191" i="17"/>
  <c r="M191" i="17"/>
  <c r="AQ190" i="17"/>
  <c r="AO190" i="17"/>
  <c r="AM190" i="17"/>
  <c r="AK190" i="17"/>
  <c r="AI190" i="17"/>
  <c r="AG190" i="17"/>
  <c r="AE190" i="17"/>
  <c r="AC190" i="17"/>
  <c r="AA190" i="17"/>
  <c r="Y190" i="17"/>
  <c r="W190" i="17"/>
  <c r="U190" i="17"/>
  <c r="S190" i="17"/>
  <c r="Q190" i="17"/>
  <c r="O190" i="17"/>
  <c r="M190" i="17"/>
  <c r="AQ189" i="17"/>
  <c r="AO189" i="17"/>
  <c r="AM189" i="17"/>
  <c r="AK189" i="17"/>
  <c r="AI189" i="17"/>
  <c r="AG189" i="17"/>
  <c r="AE189" i="17"/>
  <c r="AC189" i="17"/>
  <c r="AA189" i="17"/>
  <c r="Y189" i="17"/>
  <c r="W189" i="17"/>
  <c r="U189" i="17"/>
  <c r="S189" i="17"/>
  <c r="Q189" i="17"/>
  <c r="O189" i="17"/>
  <c r="M189" i="17"/>
  <c r="AQ188" i="17"/>
  <c r="AO188" i="17"/>
  <c r="AM188" i="17"/>
  <c r="AK188" i="17"/>
  <c r="AI188" i="17"/>
  <c r="AG188" i="17"/>
  <c r="AE188" i="17"/>
  <c r="AC188" i="17"/>
  <c r="AA188" i="17"/>
  <c r="Y188" i="17"/>
  <c r="W188" i="17"/>
  <c r="U188" i="17"/>
  <c r="S188" i="17"/>
  <c r="Q188" i="17"/>
  <c r="O188" i="17"/>
  <c r="M188" i="17"/>
  <c r="AQ187" i="17"/>
  <c r="AO187" i="17"/>
  <c r="AM187" i="17"/>
  <c r="AK187" i="17"/>
  <c r="AI187" i="17"/>
  <c r="AG187" i="17"/>
  <c r="AE187" i="17"/>
  <c r="AC187" i="17"/>
  <c r="AA187" i="17"/>
  <c r="Y187" i="17"/>
  <c r="W187" i="17"/>
  <c r="U187" i="17"/>
  <c r="S187" i="17"/>
  <c r="Q187" i="17"/>
  <c r="O187" i="17"/>
  <c r="M187" i="17"/>
  <c r="AQ186" i="17"/>
  <c r="AO186" i="17"/>
  <c r="AM186" i="17"/>
  <c r="AK186" i="17"/>
  <c r="AI186" i="17"/>
  <c r="AG186" i="17"/>
  <c r="AE186" i="17"/>
  <c r="AC186" i="17"/>
  <c r="AA186" i="17"/>
  <c r="Y186" i="17"/>
  <c r="W186" i="17"/>
  <c r="U186" i="17"/>
  <c r="S186" i="17"/>
  <c r="Q186" i="17"/>
  <c r="O186" i="17"/>
  <c r="M186" i="17"/>
  <c r="AQ185" i="17"/>
  <c r="AO185" i="17"/>
  <c r="AM185" i="17"/>
  <c r="AK185" i="17"/>
  <c r="AI185" i="17"/>
  <c r="AG185" i="17"/>
  <c r="AE185" i="17"/>
  <c r="AC185" i="17"/>
  <c r="AA185" i="17"/>
  <c r="Y185" i="17"/>
  <c r="W185" i="17"/>
  <c r="U185" i="17"/>
  <c r="S185" i="17"/>
  <c r="Q185" i="17"/>
  <c r="O185" i="17"/>
  <c r="M185" i="17"/>
  <c r="AQ184" i="17"/>
  <c r="AO184" i="17"/>
  <c r="AM184" i="17"/>
  <c r="AK184" i="17"/>
  <c r="AI184" i="17"/>
  <c r="AG184" i="17"/>
  <c r="AE184" i="17"/>
  <c r="AC184" i="17"/>
  <c r="AA184" i="17"/>
  <c r="Y184" i="17"/>
  <c r="W184" i="17"/>
  <c r="U184" i="17"/>
  <c r="S184" i="17"/>
  <c r="Q184" i="17"/>
  <c r="O184" i="17"/>
  <c r="M184" i="17"/>
  <c r="AQ183" i="17"/>
  <c r="AO183" i="17"/>
  <c r="AM183" i="17"/>
  <c r="AK183" i="17"/>
  <c r="AI183" i="17"/>
  <c r="AG183" i="17"/>
  <c r="AE183" i="17"/>
  <c r="AC183" i="17"/>
  <c r="AA183" i="17"/>
  <c r="Y183" i="17"/>
  <c r="W183" i="17"/>
  <c r="U183" i="17"/>
  <c r="S183" i="17"/>
  <c r="Q183" i="17"/>
  <c r="O183" i="17"/>
  <c r="M183" i="17"/>
  <c r="AQ182" i="17"/>
  <c r="AO182" i="17"/>
  <c r="AM182" i="17"/>
  <c r="AK182" i="17"/>
  <c r="AI182" i="17"/>
  <c r="AG182" i="17"/>
  <c r="AE182" i="17"/>
  <c r="AC182" i="17"/>
  <c r="AA182" i="17"/>
  <c r="Y182" i="17"/>
  <c r="W182" i="17"/>
  <c r="U182" i="17"/>
  <c r="S182" i="17"/>
  <c r="Q182" i="17"/>
  <c r="O182" i="17"/>
  <c r="M182" i="17"/>
  <c r="AQ181" i="17"/>
  <c r="AO181" i="17"/>
  <c r="AM181" i="17"/>
  <c r="AK181" i="17"/>
  <c r="AI181" i="17"/>
  <c r="AG181" i="17"/>
  <c r="AE181" i="17"/>
  <c r="AC181" i="17"/>
  <c r="AA181" i="17"/>
  <c r="Y181" i="17"/>
  <c r="W181" i="17"/>
  <c r="U181" i="17"/>
  <c r="S181" i="17"/>
  <c r="Q181" i="17"/>
  <c r="O181" i="17"/>
  <c r="M181" i="17"/>
  <c r="AQ180" i="17"/>
  <c r="AO180" i="17"/>
  <c r="AM180" i="17"/>
  <c r="AK180" i="17"/>
  <c r="AI180" i="17"/>
  <c r="AG180" i="17"/>
  <c r="AE180" i="17"/>
  <c r="AC180" i="17"/>
  <c r="AA180" i="17"/>
  <c r="Y180" i="17"/>
  <c r="W180" i="17"/>
  <c r="U180" i="17"/>
  <c r="S180" i="17"/>
  <c r="Q180" i="17"/>
  <c r="O180" i="17"/>
  <c r="M180" i="17"/>
  <c r="AQ179" i="17"/>
  <c r="AO179" i="17"/>
  <c r="AM179" i="17"/>
  <c r="AK179" i="17"/>
  <c r="AI179" i="17"/>
  <c r="AG179" i="17"/>
  <c r="AE179" i="17"/>
  <c r="AC179" i="17"/>
  <c r="AA179" i="17"/>
  <c r="Y179" i="17"/>
  <c r="W179" i="17"/>
  <c r="U179" i="17"/>
  <c r="S179" i="17"/>
  <c r="Q179" i="17"/>
  <c r="O179" i="17"/>
  <c r="M179" i="17"/>
  <c r="AQ178" i="17"/>
  <c r="AO178" i="17"/>
  <c r="AM178" i="17"/>
  <c r="AK178" i="17"/>
  <c r="AI178" i="17"/>
  <c r="AG178" i="17"/>
  <c r="AE178" i="17"/>
  <c r="AC178" i="17"/>
  <c r="AA178" i="17"/>
  <c r="Y178" i="17"/>
  <c r="W178" i="17"/>
  <c r="U178" i="17"/>
  <c r="S178" i="17"/>
  <c r="Q178" i="17"/>
  <c r="O178" i="17"/>
  <c r="M178" i="17"/>
  <c r="AQ177" i="17"/>
  <c r="AO177" i="17"/>
  <c r="AM177" i="17"/>
  <c r="AK177" i="17"/>
  <c r="AI177" i="17"/>
  <c r="AG177" i="17"/>
  <c r="AE177" i="17"/>
  <c r="AC177" i="17"/>
  <c r="AA177" i="17"/>
  <c r="Y177" i="17"/>
  <c r="W177" i="17"/>
  <c r="U177" i="17"/>
  <c r="S177" i="17"/>
  <c r="Q177" i="17"/>
  <c r="O177" i="17"/>
  <c r="M177" i="17"/>
  <c r="AQ176" i="17"/>
  <c r="AO176" i="17"/>
  <c r="AM176" i="17"/>
  <c r="AK176" i="17"/>
  <c r="AI176" i="17"/>
  <c r="AG176" i="17"/>
  <c r="AE176" i="17"/>
  <c r="AC176" i="17"/>
  <c r="AA176" i="17"/>
  <c r="Y176" i="17"/>
  <c r="W176" i="17"/>
  <c r="U176" i="17"/>
  <c r="S176" i="17"/>
  <c r="Q176" i="17"/>
  <c r="O176" i="17"/>
  <c r="M176" i="17"/>
  <c r="AQ175" i="17"/>
  <c r="AO175" i="17"/>
  <c r="AM175" i="17"/>
  <c r="AK175" i="17"/>
  <c r="AI175" i="17"/>
  <c r="AG175" i="17"/>
  <c r="AE175" i="17"/>
  <c r="AC175" i="17"/>
  <c r="AA175" i="17"/>
  <c r="Y175" i="17"/>
  <c r="W175" i="17"/>
  <c r="U175" i="17"/>
  <c r="S175" i="17"/>
  <c r="Q175" i="17"/>
  <c r="O175" i="17"/>
  <c r="M175" i="17"/>
  <c r="AQ174" i="17"/>
  <c r="AO174" i="17"/>
  <c r="AM174" i="17"/>
  <c r="AK174" i="17"/>
  <c r="AI174" i="17"/>
  <c r="AG174" i="17"/>
  <c r="AE174" i="17"/>
  <c r="AC174" i="17"/>
  <c r="AA174" i="17"/>
  <c r="Y174" i="17"/>
  <c r="W174" i="17"/>
  <c r="U174" i="17"/>
  <c r="S174" i="17"/>
  <c r="Q174" i="17"/>
  <c r="O174" i="17"/>
  <c r="M174" i="17"/>
  <c r="AQ173" i="17"/>
  <c r="AO173" i="17"/>
  <c r="AM173" i="17"/>
  <c r="AK173" i="17"/>
  <c r="AI173" i="17"/>
  <c r="AG173" i="17"/>
  <c r="AE173" i="17"/>
  <c r="AC173" i="17"/>
  <c r="AA173" i="17"/>
  <c r="Y173" i="17"/>
  <c r="W173" i="17"/>
  <c r="U173" i="17"/>
  <c r="S173" i="17"/>
  <c r="Q173" i="17"/>
  <c r="O173" i="17"/>
  <c r="M173" i="17"/>
  <c r="AQ172" i="17"/>
  <c r="AO172" i="17"/>
  <c r="AM172" i="17"/>
  <c r="AK172" i="17"/>
  <c r="AI172" i="17"/>
  <c r="AG172" i="17"/>
  <c r="AE172" i="17"/>
  <c r="AC172" i="17"/>
  <c r="AA172" i="17"/>
  <c r="Y172" i="17"/>
  <c r="W172" i="17"/>
  <c r="U172" i="17"/>
  <c r="S172" i="17"/>
  <c r="Q172" i="17"/>
  <c r="O172" i="17"/>
  <c r="M172" i="17"/>
  <c r="AQ171" i="17"/>
  <c r="AO171" i="17"/>
  <c r="AM171" i="17"/>
  <c r="AK171" i="17"/>
  <c r="AI171" i="17"/>
  <c r="AG171" i="17"/>
  <c r="AE171" i="17"/>
  <c r="AC171" i="17"/>
  <c r="AA171" i="17"/>
  <c r="Y171" i="17"/>
  <c r="W171" i="17"/>
  <c r="U171" i="17"/>
  <c r="S171" i="17"/>
  <c r="Q171" i="17"/>
  <c r="O171" i="17"/>
  <c r="M171" i="17"/>
  <c r="AQ170" i="17"/>
  <c r="AO170" i="17"/>
  <c r="AM170" i="17"/>
  <c r="AK170" i="17"/>
  <c r="AI170" i="17"/>
  <c r="AG170" i="17"/>
  <c r="AE170" i="17"/>
  <c r="AC170" i="17"/>
  <c r="AA170" i="17"/>
  <c r="Y170" i="17"/>
  <c r="W170" i="17"/>
  <c r="U170" i="17"/>
  <c r="S170" i="17"/>
  <c r="Q170" i="17"/>
  <c r="O170" i="17"/>
  <c r="M170" i="17"/>
  <c r="AQ169" i="17"/>
  <c r="AO169" i="17"/>
  <c r="AM169" i="17"/>
  <c r="AK169" i="17"/>
  <c r="AI169" i="17"/>
  <c r="AG169" i="17"/>
  <c r="AE169" i="17"/>
  <c r="AC169" i="17"/>
  <c r="AA169" i="17"/>
  <c r="Y169" i="17"/>
  <c r="W169" i="17"/>
  <c r="U169" i="17"/>
  <c r="S169" i="17"/>
  <c r="Q169" i="17"/>
  <c r="O169" i="17"/>
  <c r="M169" i="17"/>
  <c r="AQ168" i="17"/>
  <c r="AO168" i="17"/>
  <c r="AM168" i="17"/>
  <c r="AK168" i="17"/>
  <c r="AI168" i="17"/>
  <c r="AG168" i="17"/>
  <c r="AE168" i="17"/>
  <c r="AC168" i="17"/>
  <c r="AA168" i="17"/>
  <c r="Y168" i="17"/>
  <c r="W168" i="17"/>
  <c r="U168" i="17"/>
  <c r="S168" i="17"/>
  <c r="Q168" i="17"/>
  <c r="O168" i="17"/>
  <c r="M168" i="17"/>
  <c r="AQ167" i="17"/>
  <c r="AO167" i="17"/>
  <c r="AM167" i="17"/>
  <c r="AK167" i="17"/>
  <c r="AI167" i="17"/>
  <c r="AG167" i="17"/>
  <c r="AE167" i="17"/>
  <c r="AC167" i="17"/>
  <c r="AA167" i="17"/>
  <c r="Y167" i="17"/>
  <c r="W167" i="17"/>
  <c r="U167" i="17"/>
  <c r="S167" i="17"/>
  <c r="Q167" i="17"/>
  <c r="O167" i="17"/>
  <c r="M167" i="17"/>
  <c r="AQ166" i="17"/>
  <c r="AO166" i="17"/>
  <c r="AM166" i="17"/>
  <c r="AK166" i="17"/>
  <c r="AI166" i="17"/>
  <c r="AG166" i="17"/>
  <c r="AE166" i="17"/>
  <c r="AC166" i="17"/>
  <c r="AA166" i="17"/>
  <c r="Y166" i="17"/>
  <c r="W166" i="17"/>
  <c r="U166" i="17"/>
  <c r="S166" i="17"/>
  <c r="Q166" i="17"/>
  <c r="O166" i="17"/>
  <c r="M166" i="17"/>
  <c r="AQ165" i="17"/>
  <c r="AO165" i="17"/>
  <c r="AM165" i="17"/>
  <c r="AK165" i="17"/>
  <c r="AI165" i="17"/>
  <c r="AG165" i="17"/>
  <c r="AE165" i="17"/>
  <c r="AC165" i="17"/>
  <c r="AA165" i="17"/>
  <c r="Y165" i="17"/>
  <c r="W165" i="17"/>
  <c r="U165" i="17"/>
  <c r="S165" i="17"/>
  <c r="Q165" i="17"/>
  <c r="O165" i="17"/>
  <c r="M165" i="17"/>
  <c r="AQ163" i="17"/>
  <c r="AO163" i="17"/>
  <c r="AM163" i="17"/>
  <c r="AK163" i="17"/>
  <c r="AI163" i="17"/>
  <c r="AG163" i="17"/>
  <c r="AE163" i="17"/>
  <c r="AC163" i="17"/>
  <c r="AA163" i="17"/>
  <c r="Y163" i="17"/>
  <c r="W163" i="17"/>
  <c r="U163" i="17"/>
  <c r="S163" i="17"/>
  <c r="Q163" i="17"/>
  <c r="O163" i="17"/>
  <c r="M163" i="17"/>
  <c r="AQ162" i="17"/>
  <c r="AO162" i="17"/>
  <c r="AM162" i="17"/>
  <c r="AK162" i="17"/>
  <c r="AI162" i="17"/>
  <c r="AG162" i="17"/>
  <c r="AE162" i="17"/>
  <c r="AC162" i="17"/>
  <c r="AA162" i="17"/>
  <c r="Y162" i="17"/>
  <c r="W162" i="17"/>
  <c r="U162" i="17"/>
  <c r="S162" i="17"/>
  <c r="Q162" i="17"/>
  <c r="O162" i="17"/>
  <c r="M162" i="17"/>
  <c r="AQ161" i="17"/>
  <c r="AO161" i="17"/>
  <c r="AM161" i="17"/>
  <c r="AK161" i="17"/>
  <c r="AI161" i="17"/>
  <c r="AG161" i="17"/>
  <c r="AE161" i="17"/>
  <c r="AC161" i="17"/>
  <c r="AA161" i="17"/>
  <c r="Y161" i="17"/>
  <c r="W161" i="17"/>
  <c r="U161" i="17"/>
  <c r="S161" i="17"/>
  <c r="Q161" i="17"/>
  <c r="O161" i="17"/>
  <c r="M161" i="17"/>
  <c r="AQ160" i="17"/>
  <c r="AO160" i="17"/>
  <c r="AM160" i="17"/>
  <c r="AK160" i="17"/>
  <c r="AI160" i="17"/>
  <c r="AG160" i="17"/>
  <c r="AE160" i="17"/>
  <c r="AC160" i="17"/>
  <c r="AA160" i="17"/>
  <c r="Y160" i="17"/>
  <c r="W160" i="17"/>
  <c r="U160" i="17"/>
  <c r="S160" i="17"/>
  <c r="Q160" i="17"/>
  <c r="O160" i="17"/>
  <c r="M160" i="17"/>
  <c r="AQ159" i="17"/>
  <c r="AO159" i="17"/>
  <c r="AM159" i="17"/>
  <c r="AK159" i="17"/>
  <c r="AI159" i="17"/>
  <c r="AG159" i="17"/>
  <c r="AE159" i="17"/>
  <c r="AC159" i="17"/>
  <c r="AA159" i="17"/>
  <c r="Y159" i="17"/>
  <c r="W159" i="17"/>
  <c r="U159" i="17"/>
  <c r="S159" i="17"/>
  <c r="Q159" i="17"/>
  <c r="O159" i="17"/>
  <c r="M159" i="17"/>
  <c r="AQ158" i="17"/>
  <c r="AO158" i="17"/>
  <c r="AM158" i="17"/>
  <c r="AK158" i="17"/>
  <c r="AI158" i="17"/>
  <c r="AG158" i="17"/>
  <c r="AE158" i="17"/>
  <c r="AC158" i="17"/>
  <c r="AA158" i="17"/>
  <c r="Y158" i="17"/>
  <c r="W158" i="17"/>
  <c r="U158" i="17"/>
  <c r="S158" i="17"/>
  <c r="Q158" i="17"/>
  <c r="O158" i="17"/>
  <c r="M158" i="17"/>
  <c r="AQ157" i="17"/>
  <c r="AO157" i="17"/>
  <c r="AM157" i="17"/>
  <c r="AK157" i="17"/>
  <c r="AI157" i="17"/>
  <c r="AG157" i="17"/>
  <c r="AE157" i="17"/>
  <c r="AC157" i="17"/>
  <c r="AA157" i="17"/>
  <c r="Y157" i="17"/>
  <c r="W157" i="17"/>
  <c r="U157" i="17"/>
  <c r="S157" i="17"/>
  <c r="Q157" i="17"/>
  <c r="O157" i="17"/>
  <c r="M157" i="17"/>
  <c r="AQ156" i="17"/>
  <c r="AO156" i="17"/>
  <c r="AM156" i="17"/>
  <c r="AK156" i="17"/>
  <c r="AI156" i="17"/>
  <c r="AG156" i="17"/>
  <c r="AE156" i="17"/>
  <c r="AC156" i="17"/>
  <c r="AA156" i="17"/>
  <c r="Y156" i="17"/>
  <c r="W156" i="17"/>
  <c r="U156" i="17"/>
  <c r="S156" i="17"/>
  <c r="Q156" i="17"/>
  <c r="O156" i="17"/>
  <c r="M156" i="17"/>
  <c r="AQ155" i="17"/>
  <c r="AO155" i="17"/>
  <c r="AM155" i="17"/>
  <c r="AK155" i="17"/>
  <c r="AI155" i="17"/>
  <c r="AG155" i="17"/>
  <c r="AE155" i="17"/>
  <c r="AC155" i="17"/>
  <c r="AA155" i="17"/>
  <c r="Y155" i="17"/>
  <c r="W155" i="17"/>
  <c r="U155" i="17"/>
  <c r="S155" i="17"/>
  <c r="Q155" i="17"/>
  <c r="O155" i="17"/>
  <c r="M155" i="17"/>
  <c r="AQ154" i="17"/>
  <c r="AO154" i="17"/>
  <c r="AM154" i="17"/>
  <c r="AK154" i="17"/>
  <c r="AI154" i="17"/>
  <c r="AG154" i="17"/>
  <c r="AE154" i="17"/>
  <c r="AC154" i="17"/>
  <c r="AA154" i="17"/>
  <c r="Y154" i="17"/>
  <c r="W154" i="17"/>
  <c r="U154" i="17"/>
  <c r="S154" i="17"/>
  <c r="Q154" i="17"/>
  <c r="O154" i="17"/>
  <c r="M154" i="17"/>
  <c r="AQ153" i="17"/>
  <c r="AO153" i="17"/>
  <c r="AM153" i="17"/>
  <c r="AK153" i="17"/>
  <c r="AI153" i="17"/>
  <c r="AG153" i="17"/>
  <c r="AE153" i="17"/>
  <c r="AC153" i="17"/>
  <c r="AA153" i="17"/>
  <c r="Y153" i="17"/>
  <c r="W153" i="17"/>
  <c r="U153" i="17"/>
  <c r="S153" i="17"/>
  <c r="Q153" i="17"/>
  <c r="O153" i="17"/>
  <c r="M153" i="17"/>
  <c r="AQ152" i="17"/>
  <c r="AO152" i="17"/>
  <c r="AM152" i="17"/>
  <c r="AK152" i="17"/>
  <c r="AI152" i="17"/>
  <c r="AG152" i="17"/>
  <c r="AE152" i="17"/>
  <c r="AC152" i="17"/>
  <c r="AA152" i="17"/>
  <c r="Y152" i="17"/>
  <c r="W152" i="17"/>
  <c r="U152" i="17"/>
  <c r="S152" i="17"/>
  <c r="Q152" i="17"/>
  <c r="O152" i="17"/>
  <c r="M152" i="17"/>
  <c r="AQ151" i="17"/>
  <c r="AO151" i="17"/>
  <c r="AM151" i="17"/>
  <c r="AK151" i="17"/>
  <c r="AI151" i="17"/>
  <c r="AG151" i="17"/>
  <c r="AE151" i="17"/>
  <c r="AC151" i="17"/>
  <c r="AA151" i="17"/>
  <c r="Y151" i="17"/>
  <c r="W151" i="17"/>
  <c r="U151" i="17"/>
  <c r="S151" i="17"/>
  <c r="Q151" i="17"/>
  <c r="O151" i="17"/>
  <c r="M151" i="17"/>
  <c r="AQ150" i="17"/>
  <c r="AO150" i="17"/>
  <c r="AM150" i="17"/>
  <c r="AK150" i="17"/>
  <c r="AI150" i="17"/>
  <c r="AG150" i="17"/>
  <c r="AE150" i="17"/>
  <c r="AC150" i="17"/>
  <c r="AA150" i="17"/>
  <c r="Y150" i="17"/>
  <c r="W150" i="17"/>
  <c r="U150" i="17"/>
  <c r="S150" i="17"/>
  <c r="Q150" i="17"/>
  <c r="O150" i="17"/>
  <c r="M150" i="17"/>
  <c r="AQ149" i="17"/>
  <c r="AO149" i="17"/>
  <c r="AM149" i="17"/>
  <c r="AK149" i="17"/>
  <c r="AI149" i="17"/>
  <c r="AG149" i="17"/>
  <c r="AE149" i="17"/>
  <c r="AC149" i="17"/>
  <c r="AA149" i="17"/>
  <c r="Y149" i="17"/>
  <c r="W149" i="17"/>
  <c r="U149" i="17"/>
  <c r="S149" i="17"/>
  <c r="Q149" i="17"/>
  <c r="O149" i="17"/>
  <c r="M149" i="17"/>
  <c r="AQ148" i="17"/>
  <c r="AO148" i="17"/>
  <c r="AM148" i="17"/>
  <c r="AK148" i="17"/>
  <c r="AI148" i="17"/>
  <c r="AG148" i="17"/>
  <c r="AE148" i="17"/>
  <c r="AC148" i="17"/>
  <c r="AA148" i="17"/>
  <c r="Y148" i="17"/>
  <c r="W148" i="17"/>
  <c r="U148" i="17"/>
  <c r="S148" i="17"/>
  <c r="Q148" i="17"/>
  <c r="O148" i="17"/>
  <c r="M148" i="17"/>
  <c r="AQ147" i="17"/>
  <c r="AO147" i="17"/>
  <c r="AM147" i="17"/>
  <c r="AK147" i="17"/>
  <c r="AI147" i="17"/>
  <c r="AG147" i="17"/>
  <c r="AE147" i="17"/>
  <c r="AC147" i="17"/>
  <c r="AA147" i="17"/>
  <c r="Y147" i="17"/>
  <c r="W147" i="17"/>
  <c r="U147" i="17"/>
  <c r="S147" i="17"/>
  <c r="Q147" i="17"/>
  <c r="O147" i="17"/>
  <c r="M147" i="17"/>
  <c r="AQ146" i="17"/>
  <c r="AO146" i="17"/>
  <c r="AM146" i="17"/>
  <c r="AK146" i="17"/>
  <c r="AI146" i="17"/>
  <c r="AG146" i="17"/>
  <c r="AE146" i="17"/>
  <c r="AC146" i="17"/>
  <c r="AA146" i="17"/>
  <c r="Y146" i="17"/>
  <c r="W146" i="17"/>
  <c r="U146" i="17"/>
  <c r="S146" i="17"/>
  <c r="Q146" i="17"/>
  <c r="O146" i="17"/>
  <c r="M146" i="17"/>
  <c r="AQ145" i="17"/>
  <c r="AO145" i="17"/>
  <c r="AM145" i="17"/>
  <c r="AK145" i="17"/>
  <c r="AI145" i="17"/>
  <c r="AG145" i="17"/>
  <c r="AE145" i="17"/>
  <c r="AC145" i="17"/>
  <c r="AA145" i="17"/>
  <c r="Y145" i="17"/>
  <c r="W145" i="17"/>
  <c r="U145" i="17"/>
  <c r="S145" i="17"/>
  <c r="Q145" i="17"/>
  <c r="O145" i="17"/>
  <c r="M145" i="17"/>
  <c r="AQ144" i="17"/>
  <c r="AO144" i="17"/>
  <c r="AM144" i="17"/>
  <c r="AK144" i="17"/>
  <c r="AI144" i="17"/>
  <c r="AG144" i="17"/>
  <c r="AE144" i="17"/>
  <c r="AC144" i="17"/>
  <c r="AA144" i="17"/>
  <c r="Y144" i="17"/>
  <c r="W144" i="17"/>
  <c r="U144" i="17"/>
  <c r="S144" i="17"/>
  <c r="Q144" i="17"/>
  <c r="O144" i="17"/>
  <c r="M144" i="17"/>
  <c r="AQ143" i="17"/>
  <c r="AO143" i="17"/>
  <c r="AM143" i="17"/>
  <c r="AK143" i="17"/>
  <c r="AI143" i="17"/>
  <c r="AG143" i="17"/>
  <c r="AE143" i="17"/>
  <c r="AC143" i="17"/>
  <c r="AA143" i="17"/>
  <c r="Y143" i="17"/>
  <c r="W143" i="17"/>
  <c r="U143" i="17"/>
  <c r="S143" i="17"/>
  <c r="Q143" i="17"/>
  <c r="O143" i="17"/>
  <c r="M143" i="17"/>
  <c r="AQ142" i="17"/>
  <c r="AO142" i="17"/>
  <c r="AM142" i="17"/>
  <c r="AK142" i="17"/>
  <c r="AI142" i="17"/>
  <c r="AG142" i="17"/>
  <c r="AE142" i="17"/>
  <c r="AC142" i="17"/>
  <c r="AA142" i="17"/>
  <c r="Y142" i="17"/>
  <c r="W142" i="17"/>
  <c r="U142" i="17"/>
  <c r="S142" i="17"/>
  <c r="Q142" i="17"/>
  <c r="O142" i="17"/>
  <c r="M142" i="17"/>
  <c r="AQ141" i="17"/>
  <c r="AO141" i="17"/>
  <c r="AM141" i="17"/>
  <c r="AK141" i="17"/>
  <c r="AI141" i="17"/>
  <c r="AG141" i="17"/>
  <c r="AE141" i="17"/>
  <c r="AC141" i="17"/>
  <c r="AA141" i="17"/>
  <c r="Y141" i="17"/>
  <c r="W141" i="17"/>
  <c r="U141" i="17"/>
  <c r="S141" i="17"/>
  <c r="Q141" i="17"/>
  <c r="O141" i="17"/>
  <c r="M141" i="17"/>
  <c r="AQ140" i="17"/>
  <c r="AO140" i="17"/>
  <c r="AM140" i="17"/>
  <c r="AK140" i="17"/>
  <c r="AI140" i="17"/>
  <c r="AG140" i="17"/>
  <c r="AE140" i="17"/>
  <c r="AC140" i="17"/>
  <c r="AA140" i="17"/>
  <c r="Y140" i="17"/>
  <c r="W140" i="17"/>
  <c r="U140" i="17"/>
  <c r="S140" i="17"/>
  <c r="Q140" i="17"/>
  <c r="O140" i="17"/>
  <c r="M140" i="17"/>
  <c r="AQ139" i="17"/>
  <c r="AO139" i="17"/>
  <c r="AM139" i="17"/>
  <c r="AK139" i="17"/>
  <c r="AI139" i="17"/>
  <c r="AG139" i="17"/>
  <c r="AE139" i="17"/>
  <c r="AC139" i="17"/>
  <c r="AA139" i="17"/>
  <c r="Y139" i="17"/>
  <c r="W139" i="17"/>
  <c r="U139" i="17"/>
  <c r="S139" i="17"/>
  <c r="Q139" i="17"/>
  <c r="O139" i="17"/>
  <c r="M139" i="17"/>
  <c r="AQ138" i="17"/>
  <c r="AO138" i="17"/>
  <c r="AM138" i="17"/>
  <c r="AK138" i="17"/>
  <c r="AI138" i="17"/>
  <c r="AG138" i="17"/>
  <c r="AE138" i="17"/>
  <c r="AC138" i="17"/>
  <c r="AA138" i="17"/>
  <c r="Y138" i="17"/>
  <c r="W138" i="17"/>
  <c r="U138" i="17"/>
  <c r="S138" i="17"/>
  <c r="Q138" i="17"/>
  <c r="O138" i="17"/>
  <c r="M138" i="17"/>
  <c r="AQ137" i="17"/>
  <c r="AO137" i="17"/>
  <c r="AM137" i="17"/>
  <c r="AK137" i="17"/>
  <c r="AI137" i="17"/>
  <c r="AG137" i="17"/>
  <c r="AE137" i="17"/>
  <c r="AC137" i="17"/>
  <c r="AA137" i="17"/>
  <c r="Y137" i="17"/>
  <c r="W137" i="17"/>
  <c r="U137" i="17"/>
  <c r="S137" i="17"/>
  <c r="Q137" i="17"/>
  <c r="O137" i="17"/>
  <c r="M137" i="17"/>
  <c r="AQ136" i="17"/>
  <c r="AO136" i="17"/>
  <c r="AM136" i="17"/>
  <c r="AK136" i="17"/>
  <c r="AI136" i="17"/>
  <c r="AG136" i="17"/>
  <c r="AE136" i="17"/>
  <c r="AC136" i="17"/>
  <c r="AA136" i="17"/>
  <c r="Y136" i="17"/>
  <c r="W136" i="17"/>
  <c r="U136" i="17"/>
  <c r="S136" i="17"/>
  <c r="Q136" i="17"/>
  <c r="O136" i="17"/>
  <c r="M136" i="17"/>
  <c r="AQ135" i="17"/>
  <c r="AO135" i="17"/>
  <c r="AM135" i="17"/>
  <c r="AK135" i="17"/>
  <c r="AI135" i="17"/>
  <c r="AG135" i="17"/>
  <c r="AE135" i="17"/>
  <c r="AC135" i="17"/>
  <c r="AA135" i="17"/>
  <c r="Y135" i="17"/>
  <c r="W135" i="17"/>
  <c r="U135" i="17"/>
  <c r="S135" i="17"/>
  <c r="Q135" i="17"/>
  <c r="O135" i="17"/>
  <c r="M135" i="17"/>
  <c r="AQ134" i="17"/>
  <c r="AO134" i="17"/>
  <c r="AM134" i="17"/>
  <c r="AK134" i="17"/>
  <c r="AI134" i="17"/>
  <c r="AG134" i="17"/>
  <c r="AE134" i="17"/>
  <c r="AC134" i="17"/>
  <c r="AA134" i="17"/>
  <c r="Y134" i="17"/>
  <c r="W134" i="17"/>
  <c r="U134" i="17"/>
  <c r="S134" i="17"/>
  <c r="Q134" i="17"/>
  <c r="O134" i="17"/>
  <c r="M134" i="17"/>
  <c r="AQ133" i="17"/>
  <c r="AO133" i="17"/>
  <c r="AM133" i="17"/>
  <c r="AK133" i="17"/>
  <c r="AI133" i="17"/>
  <c r="AG133" i="17"/>
  <c r="AE133" i="17"/>
  <c r="AC133" i="17"/>
  <c r="AA133" i="17"/>
  <c r="Y133" i="17"/>
  <c r="W133" i="17"/>
  <c r="U133" i="17"/>
  <c r="S133" i="17"/>
  <c r="Q133" i="17"/>
  <c r="O133" i="17"/>
  <c r="M133" i="17"/>
  <c r="AQ132" i="17"/>
  <c r="AO132" i="17"/>
  <c r="AM132" i="17"/>
  <c r="AK132" i="17"/>
  <c r="AI132" i="17"/>
  <c r="AG132" i="17"/>
  <c r="AE132" i="17"/>
  <c r="AC132" i="17"/>
  <c r="AA132" i="17"/>
  <c r="Y132" i="17"/>
  <c r="W132" i="17"/>
  <c r="U132" i="17"/>
  <c r="S132" i="17"/>
  <c r="Q132" i="17"/>
  <c r="O132" i="17"/>
  <c r="M132" i="17"/>
  <c r="AQ131" i="17"/>
  <c r="AO131" i="17"/>
  <c r="AM131" i="17"/>
  <c r="AK131" i="17"/>
  <c r="AI131" i="17"/>
  <c r="AG131" i="17"/>
  <c r="AE131" i="17"/>
  <c r="AC131" i="17"/>
  <c r="AA131" i="17"/>
  <c r="Y131" i="17"/>
  <c r="W131" i="17"/>
  <c r="U131" i="17"/>
  <c r="S131" i="17"/>
  <c r="Q131" i="17"/>
  <c r="O131" i="17"/>
  <c r="M131" i="17"/>
  <c r="AQ130" i="17"/>
  <c r="AO130" i="17"/>
  <c r="AM130" i="17"/>
  <c r="AK130" i="17"/>
  <c r="AI130" i="17"/>
  <c r="AG130" i="17"/>
  <c r="AE130" i="17"/>
  <c r="AC130" i="17"/>
  <c r="AA130" i="17"/>
  <c r="Y130" i="17"/>
  <c r="W130" i="17"/>
  <c r="U130" i="17"/>
  <c r="S130" i="17"/>
  <c r="Q130" i="17"/>
  <c r="O130" i="17"/>
  <c r="M130" i="17"/>
  <c r="AQ129" i="17"/>
  <c r="AO129" i="17"/>
  <c r="AM129" i="17"/>
  <c r="AK129" i="17"/>
  <c r="AI129" i="17"/>
  <c r="AG129" i="17"/>
  <c r="AE129" i="17"/>
  <c r="AC129" i="17"/>
  <c r="AA129" i="17"/>
  <c r="Y129" i="17"/>
  <c r="W129" i="17"/>
  <c r="U129" i="17"/>
  <c r="S129" i="17"/>
  <c r="Q129" i="17"/>
  <c r="O129" i="17"/>
  <c r="M129" i="17"/>
  <c r="AQ128" i="17"/>
  <c r="AO128" i="17"/>
  <c r="AM128" i="17"/>
  <c r="AK128" i="17"/>
  <c r="AI128" i="17"/>
  <c r="AG128" i="17"/>
  <c r="AE128" i="17"/>
  <c r="AC128" i="17"/>
  <c r="AA128" i="17"/>
  <c r="Y128" i="17"/>
  <c r="W128" i="17"/>
  <c r="U128" i="17"/>
  <c r="S128" i="17"/>
  <c r="Q128" i="17"/>
  <c r="O128" i="17"/>
  <c r="M128" i="17"/>
  <c r="AQ127" i="17"/>
  <c r="AO127" i="17"/>
  <c r="AM127" i="17"/>
  <c r="AK127" i="17"/>
  <c r="AI127" i="17"/>
  <c r="AG127" i="17"/>
  <c r="AE127" i="17"/>
  <c r="AC127" i="17"/>
  <c r="AA127" i="17"/>
  <c r="Y127" i="17"/>
  <c r="W127" i="17"/>
  <c r="U127" i="17"/>
  <c r="S127" i="17"/>
  <c r="Q127" i="17"/>
  <c r="O127" i="17"/>
  <c r="M127" i="17"/>
  <c r="AQ126" i="17"/>
  <c r="AO126" i="17"/>
  <c r="AM126" i="17"/>
  <c r="AK126" i="17"/>
  <c r="AI126" i="17"/>
  <c r="AG126" i="17"/>
  <c r="AE126" i="17"/>
  <c r="AC126" i="17"/>
  <c r="AA126" i="17"/>
  <c r="Y126" i="17"/>
  <c r="W126" i="17"/>
  <c r="U126" i="17"/>
  <c r="S126" i="17"/>
  <c r="Q126" i="17"/>
  <c r="O126" i="17"/>
  <c r="M126" i="17"/>
  <c r="AQ125" i="17"/>
  <c r="AO125" i="17"/>
  <c r="AM125" i="17"/>
  <c r="AK125" i="17"/>
  <c r="AI125" i="17"/>
  <c r="AG125" i="17"/>
  <c r="AE125" i="17"/>
  <c r="AC125" i="17"/>
  <c r="AA125" i="17"/>
  <c r="Y125" i="17"/>
  <c r="W125" i="17"/>
  <c r="U125" i="17"/>
  <c r="S125" i="17"/>
  <c r="Q125" i="17"/>
  <c r="O125" i="17"/>
  <c r="M125" i="17"/>
  <c r="AQ124" i="17"/>
  <c r="AO124" i="17"/>
  <c r="AM124" i="17"/>
  <c r="AK124" i="17"/>
  <c r="AI124" i="17"/>
  <c r="AG124" i="17"/>
  <c r="AE124" i="17"/>
  <c r="AC124" i="17"/>
  <c r="AA124" i="17"/>
  <c r="Y124" i="17"/>
  <c r="W124" i="17"/>
  <c r="U124" i="17"/>
  <c r="S124" i="17"/>
  <c r="Q124" i="17"/>
  <c r="O124" i="17"/>
  <c r="M124" i="17"/>
  <c r="AQ123" i="17"/>
  <c r="AO123" i="17"/>
  <c r="AM123" i="17"/>
  <c r="AK123" i="17"/>
  <c r="AI123" i="17"/>
  <c r="AG123" i="17"/>
  <c r="AE123" i="17"/>
  <c r="AC123" i="17"/>
  <c r="AA123" i="17"/>
  <c r="Y123" i="17"/>
  <c r="W123" i="17"/>
  <c r="U123" i="17"/>
  <c r="S123" i="17"/>
  <c r="Q123" i="17"/>
  <c r="O123" i="17"/>
  <c r="M123" i="17"/>
  <c r="AQ122" i="17"/>
  <c r="AO122" i="17"/>
  <c r="AM122" i="17"/>
  <c r="AK122" i="17"/>
  <c r="AI122" i="17"/>
  <c r="AG122" i="17"/>
  <c r="AE122" i="17"/>
  <c r="AC122" i="17"/>
  <c r="AA122" i="17"/>
  <c r="Y122" i="17"/>
  <c r="W122" i="17"/>
  <c r="U122" i="17"/>
  <c r="S122" i="17"/>
  <c r="Q122" i="17"/>
  <c r="O122" i="17"/>
  <c r="M122" i="17"/>
  <c r="AQ121" i="17"/>
  <c r="AO121" i="17"/>
  <c r="AM121" i="17"/>
  <c r="AK121" i="17"/>
  <c r="AI121" i="17"/>
  <c r="AG121" i="17"/>
  <c r="AE121" i="17"/>
  <c r="AC121" i="17"/>
  <c r="AA121" i="17"/>
  <c r="Y121" i="17"/>
  <c r="W121" i="17"/>
  <c r="U121" i="17"/>
  <c r="S121" i="17"/>
  <c r="Q121" i="17"/>
  <c r="O121" i="17"/>
  <c r="M121" i="17"/>
  <c r="AQ120" i="17"/>
  <c r="AO120" i="17"/>
  <c r="AM120" i="17"/>
  <c r="AK120" i="17"/>
  <c r="AI120" i="17"/>
  <c r="AG120" i="17"/>
  <c r="AE120" i="17"/>
  <c r="AC120" i="17"/>
  <c r="AA120" i="17"/>
  <c r="Y120" i="17"/>
  <c r="W120" i="17"/>
  <c r="U120" i="17"/>
  <c r="S120" i="17"/>
  <c r="Q120" i="17"/>
  <c r="O120" i="17"/>
  <c r="M120" i="17"/>
  <c r="AQ119" i="17"/>
  <c r="AO119" i="17"/>
  <c r="AM119" i="17"/>
  <c r="AK119" i="17"/>
  <c r="AI119" i="17"/>
  <c r="AG119" i="17"/>
  <c r="AE119" i="17"/>
  <c r="AC119" i="17"/>
  <c r="AA119" i="17"/>
  <c r="Y119" i="17"/>
  <c r="W119" i="17"/>
  <c r="U119" i="17"/>
  <c r="S119" i="17"/>
  <c r="Q119" i="17"/>
  <c r="O119" i="17"/>
  <c r="M119" i="17"/>
  <c r="AQ118" i="17"/>
  <c r="AO118" i="17"/>
  <c r="AM118" i="17"/>
  <c r="AK118" i="17"/>
  <c r="AI118" i="17"/>
  <c r="AG118" i="17"/>
  <c r="AE118" i="17"/>
  <c r="AC118" i="17"/>
  <c r="AA118" i="17"/>
  <c r="Y118" i="17"/>
  <c r="W118" i="17"/>
  <c r="U118" i="17"/>
  <c r="S118" i="17"/>
  <c r="Q118" i="17"/>
  <c r="O118" i="17"/>
  <c r="M118" i="17"/>
  <c r="AQ117" i="17"/>
  <c r="AO117" i="17"/>
  <c r="AM117" i="17"/>
  <c r="AK117" i="17"/>
  <c r="AI117" i="17"/>
  <c r="AG117" i="17"/>
  <c r="AE117" i="17"/>
  <c r="AC117" i="17"/>
  <c r="AA117" i="17"/>
  <c r="Y117" i="17"/>
  <c r="W117" i="17"/>
  <c r="U117" i="17"/>
  <c r="S117" i="17"/>
  <c r="Q117" i="17"/>
  <c r="O117" i="17"/>
  <c r="M117" i="17"/>
  <c r="AQ116" i="17"/>
  <c r="AO116" i="17"/>
  <c r="AM116" i="17"/>
  <c r="AK116" i="17"/>
  <c r="AI116" i="17"/>
  <c r="AG116" i="17"/>
  <c r="AE116" i="17"/>
  <c r="AC116" i="17"/>
  <c r="AA116" i="17"/>
  <c r="Y116" i="17"/>
  <c r="W116" i="17"/>
  <c r="U116" i="17"/>
  <c r="S116" i="17"/>
  <c r="Q116" i="17"/>
  <c r="O116" i="17"/>
  <c r="M116" i="17"/>
  <c r="AQ115" i="17"/>
  <c r="AO115" i="17"/>
  <c r="AM115" i="17"/>
  <c r="AK115" i="17"/>
  <c r="AI115" i="17"/>
  <c r="AG115" i="17"/>
  <c r="AE115" i="17"/>
  <c r="AC115" i="17"/>
  <c r="AA115" i="17"/>
  <c r="Y115" i="17"/>
  <c r="W115" i="17"/>
  <c r="U115" i="17"/>
  <c r="S115" i="17"/>
  <c r="Q115" i="17"/>
  <c r="O115" i="17"/>
  <c r="M115" i="17"/>
  <c r="AQ114" i="17"/>
  <c r="AO114" i="17"/>
  <c r="AM114" i="17"/>
  <c r="AK114" i="17"/>
  <c r="AI114" i="17"/>
  <c r="AG114" i="17"/>
  <c r="AE114" i="17"/>
  <c r="AC114" i="17"/>
  <c r="AA114" i="17"/>
  <c r="Y114" i="17"/>
  <c r="W114" i="17"/>
  <c r="U114" i="17"/>
  <c r="S114" i="17"/>
  <c r="Q114" i="17"/>
  <c r="O114" i="17"/>
  <c r="M114" i="17"/>
  <c r="AQ113" i="17"/>
  <c r="AO113" i="17"/>
  <c r="AM113" i="17"/>
  <c r="AK113" i="17"/>
  <c r="AI113" i="17"/>
  <c r="AG113" i="17"/>
  <c r="AE113" i="17"/>
  <c r="AC113" i="17"/>
  <c r="AA113" i="17"/>
  <c r="Y113" i="17"/>
  <c r="W113" i="17"/>
  <c r="U113" i="17"/>
  <c r="S113" i="17"/>
  <c r="Q113" i="17"/>
  <c r="O113" i="17"/>
  <c r="M113" i="17"/>
  <c r="AQ111" i="17"/>
  <c r="AO111" i="17"/>
  <c r="AM111" i="17"/>
  <c r="AK111" i="17"/>
  <c r="AI111" i="17"/>
  <c r="AG111" i="17"/>
  <c r="AE111" i="17"/>
  <c r="AC111" i="17"/>
  <c r="AA111" i="17"/>
  <c r="Y111" i="17"/>
  <c r="W111" i="17"/>
  <c r="U111" i="17"/>
  <c r="S111" i="17"/>
  <c r="Q111" i="17"/>
  <c r="O111" i="17"/>
  <c r="M111" i="17"/>
  <c r="AQ110" i="17"/>
  <c r="AO110" i="17"/>
  <c r="AM110" i="17"/>
  <c r="AK110" i="17"/>
  <c r="AI110" i="17"/>
  <c r="AG110" i="17"/>
  <c r="AE110" i="17"/>
  <c r="AC110" i="17"/>
  <c r="AA110" i="17"/>
  <c r="Y110" i="17"/>
  <c r="W110" i="17"/>
  <c r="U110" i="17"/>
  <c r="S110" i="17"/>
  <c r="Q110" i="17"/>
  <c r="O110" i="17"/>
  <c r="M110" i="17"/>
  <c r="AQ109" i="17"/>
  <c r="AO109" i="17"/>
  <c r="AM109" i="17"/>
  <c r="AK109" i="17"/>
  <c r="AI109" i="17"/>
  <c r="AG109" i="17"/>
  <c r="AE109" i="17"/>
  <c r="AC109" i="17"/>
  <c r="AA109" i="17"/>
  <c r="Y109" i="17"/>
  <c r="W109" i="17"/>
  <c r="U109" i="17"/>
  <c r="S109" i="17"/>
  <c r="Q109" i="17"/>
  <c r="O109" i="17"/>
  <c r="M109" i="17"/>
  <c r="AQ108" i="17"/>
  <c r="AO108" i="17"/>
  <c r="AM108" i="17"/>
  <c r="AK108" i="17"/>
  <c r="AI108" i="17"/>
  <c r="AG108" i="17"/>
  <c r="AE108" i="17"/>
  <c r="AC108" i="17"/>
  <c r="AA108" i="17"/>
  <c r="Y108" i="17"/>
  <c r="W108" i="17"/>
  <c r="U108" i="17"/>
  <c r="S108" i="17"/>
  <c r="Q108" i="17"/>
  <c r="O108" i="17"/>
  <c r="M108" i="17"/>
  <c r="AQ107" i="17"/>
  <c r="AO107" i="17"/>
  <c r="AM107" i="17"/>
  <c r="AK107" i="17"/>
  <c r="AI107" i="17"/>
  <c r="AG107" i="17"/>
  <c r="AE107" i="17"/>
  <c r="AC107" i="17"/>
  <c r="AA107" i="17"/>
  <c r="Y107" i="17"/>
  <c r="W107" i="17"/>
  <c r="U107" i="17"/>
  <c r="S107" i="17"/>
  <c r="Q107" i="17"/>
  <c r="O107" i="17"/>
  <c r="M107" i="17"/>
  <c r="AQ106" i="17"/>
  <c r="AO106" i="17"/>
  <c r="AM106" i="17"/>
  <c r="AK106" i="17"/>
  <c r="AI106" i="17"/>
  <c r="AG106" i="17"/>
  <c r="AE106" i="17"/>
  <c r="AC106" i="17"/>
  <c r="AA106" i="17"/>
  <c r="Y106" i="17"/>
  <c r="W106" i="17"/>
  <c r="U106" i="17"/>
  <c r="S106" i="17"/>
  <c r="Q106" i="17"/>
  <c r="O106" i="17"/>
  <c r="M106" i="17"/>
  <c r="AQ105" i="17"/>
  <c r="AO105" i="17"/>
  <c r="AM105" i="17"/>
  <c r="AK105" i="17"/>
  <c r="AI105" i="17"/>
  <c r="AG105" i="17"/>
  <c r="AE105" i="17"/>
  <c r="AC105" i="17"/>
  <c r="AA105" i="17"/>
  <c r="Y105" i="17"/>
  <c r="W105" i="17"/>
  <c r="U105" i="17"/>
  <c r="S105" i="17"/>
  <c r="Q105" i="17"/>
  <c r="O105" i="17"/>
  <c r="M105" i="17"/>
  <c r="AQ104" i="17"/>
  <c r="AO104" i="17"/>
  <c r="AM104" i="17"/>
  <c r="AK104" i="17"/>
  <c r="AI104" i="17"/>
  <c r="AG104" i="17"/>
  <c r="AE104" i="17"/>
  <c r="AC104" i="17"/>
  <c r="AA104" i="17"/>
  <c r="Y104" i="17"/>
  <c r="W104" i="17"/>
  <c r="U104" i="17"/>
  <c r="S104" i="17"/>
  <c r="Q104" i="17"/>
  <c r="O104" i="17"/>
  <c r="M104" i="17"/>
  <c r="AQ103" i="17"/>
  <c r="AO103" i="17"/>
  <c r="AM103" i="17"/>
  <c r="AK103" i="17"/>
  <c r="AI103" i="17"/>
  <c r="AG103" i="17"/>
  <c r="AE103" i="17"/>
  <c r="AC103" i="17"/>
  <c r="AA103" i="17"/>
  <c r="Y103" i="17"/>
  <c r="W103" i="17"/>
  <c r="U103" i="17"/>
  <c r="S103" i="17"/>
  <c r="Q103" i="17"/>
  <c r="O103" i="17"/>
  <c r="M103" i="17"/>
  <c r="AQ102" i="17"/>
  <c r="AO102" i="17"/>
  <c r="AM102" i="17"/>
  <c r="AK102" i="17"/>
  <c r="AI102" i="17"/>
  <c r="AG102" i="17"/>
  <c r="AE102" i="17"/>
  <c r="AC102" i="17"/>
  <c r="AA102" i="17"/>
  <c r="Y102" i="17"/>
  <c r="W102" i="17"/>
  <c r="U102" i="17"/>
  <c r="S102" i="17"/>
  <c r="Q102" i="17"/>
  <c r="O102" i="17"/>
  <c r="M102" i="17"/>
  <c r="AQ101" i="17"/>
  <c r="AO101" i="17"/>
  <c r="AM101" i="17"/>
  <c r="AK101" i="17"/>
  <c r="AI101" i="17"/>
  <c r="AG101" i="17"/>
  <c r="AE101" i="17"/>
  <c r="AC101" i="17"/>
  <c r="AA101" i="17"/>
  <c r="Y101" i="17"/>
  <c r="W101" i="17"/>
  <c r="U101" i="17"/>
  <c r="S101" i="17"/>
  <c r="Q101" i="17"/>
  <c r="O101" i="17"/>
  <c r="M101" i="17"/>
  <c r="AQ100" i="17"/>
  <c r="AO100" i="17"/>
  <c r="AM100" i="17"/>
  <c r="AK100" i="17"/>
  <c r="AI100" i="17"/>
  <c r="AG100" i="17"/>
  <c r="AE100" i="17"/>
  <c r="AC100" i="17"/>
  <c r="AA100" i="17"/>
  <c r="Y100" i="17"/>
  <c r="W100" i="17"/>
  <c r="U100" i="17"/>
  <c r="S100" i="17"/>
  <c r="Q100" i="17"/>
  <c r="O100" i="17"/>
  <c r="M100" i="17"/>
  <c r="AQ99" i="17"/>
  <c r="AO99" i="17"/>
  <c r="AM99" i="17"/>
  <c r="AK99" i="17"/>
  <c r="AI99" i="17"/>
  <c r="AG99" i="17"/>
  <c r="AE99" i="17"/>
  <c r="AC99" i="17"/>
  <c r="AA99" i="17"/>
  <c r="Y99" i="17"/>
  <c r="W99" i="17"/>
  <c r="U99" i="17"/>
  <c r="S99" i="17"/>
  <c r="Q99" i="17"/>
  <c r="O99" i="17"/>
  <c r="M99" i="17"/>
  <c r="AQ98" i="17"/>
  <c r="AO98" i="17"/>
  <c r="AM98" i="17"/>
  <c r="AK98" i="17"/>
  <c r="AI98" i="17"/>
  <c r="AG98" i="17"/>
  <c r="AE98" i="17"/>
  <c r="AC98" i="17"/>
  <c r="AA98" i="17"/>
  <c r="Y98" i="17"/>
  <c r="W98" i="17"/>
  <c r="U98" i="17"/>
  <c r="S98" i="17"/>
  <c r="Q98" i="17"/>
  <c r="O98" i="17"/>
  <c r="M98" i="17"/>
  <c r="AQ97" i="17"/>
  <c r="AO97" i="17"/>
  <c r="AM97" i="17"/>
  <c r="AK97" i="17"/>
  <c r="AI97" i="17"/>
  <c r="AG97" i="17"/>
  <c r="AE97" i="17"/>
  <c r="AC97" i="17"/>
  <c r="AA97" i="17"/>
  <c r="Y97" i="17"/>
  <c r="W97" i="17"/>
  <c r="U97" i="17"/>
  <c r="S97" i="17"/>
  <c r="Q97" i="17"/>
  <c r="O97" i="17"/>
  <c r="M97" i="17"/>
  <c r="AQ96" i="17"/>
  <c r="AO96" i="17"/>
  <c r="AM96" i="17"/>
  <c r="AK96" i="17"/>
  <c r="AI96" i="17"/>
  <c r="AG96" i="17"/>
  <c r="AE96" i="17"/>
  <c r="AC96" i="17"/>
  <c r="AA96" i="17"/>
  <c r="Y96" i="17"/>
  <c r="W96" i="17"/>
  <c r="U96" i="17"/>
  <c r="S96" i="17"/>
  <c r="Q96" i="17"/>
  <c r="O96" i="17"/>
  <c r="M96" i="17"/>
  <c r="AQ95" i="17"/>
  <c r="AO95" i="17"/>
  <c r="AM95" i="17"/>
  <c r="AK95" i="17"/>
  <c r="AI95" i="17"/>
  <c r="AG95" i="17"/>
  <c r="AE95" i="17"/>
  <c r="AC95" i="17"/>
  <c r="AA95" i="17"/>
  <c r="Y95" i="17"/>
  <c r="W95" i="17"/>
  <c r="U95" i="17"/>
  <c r="S95" i="17"/>
  <c r="Q95" i="17"/>
  <c r="O95" i="17"/>
  <c r="M95" i="17"/>
  <c r="AQ94" i="17"/>
  <c r="AO94" i="17"/>
  <c r="AM94" i="17"/>
  <c r="AK94" i="17"/>
  <c r="AI94" i="17"/>
  <c r="AG94" i="17"/>
  <c r="AE94" i="17"/>
  <c r="AC94" i="17"/>
  <c r="AA94" i="17"/>
  <c r="Y94" i="17"/>
  <c r="W94" i="17"/>
  <c r="U94" i="17"/>
  <c r="S94" i="17"/>
  <c r="Q94" i="17"/>
  <c r="O94" i="17"/>
  <c r="M94" i="17"/>
  <c r="AQ93" i="17"/>
  <c r="AO93" i="17"/>
  <c r="AM93" i="17"/>
  <c r="AK93" i="17"/>
  <c r="AI93" i="17"/>
  <c r="AG93" i="17"/>
  <c r="AE93" i="17"/>
  <c r="AC93" i="17"/>
  <c r="AA93" i="17"/>
  <c r="Y93" i="17"/>
  <c r="W93" i="17"/>
  <c r="U93" i="17"/>
  <c r="S93" i="17"/>
  <c r="Q93" i="17"/>
  <c r="O93" i="17"/>
  <c r="M93" i="17"/>
  <c r="AQ92" i="17"/>
  <c r="AO92" i="17"/>
  <c r="AM92" i="17"/>
  <c r="AK92" i="17"/>
  <c r="AI92" i="17"/>
  <c r="AG92" i="17"/>
  <c r="AE92" i="17"/>
  <c r="AC92" i="17"/>
  <c r="AA92" i="17"/>
  <c r="Y92" i="17"/>
  <c r="W92" i="17"/>
  <c r="U92" i="17"/>
  <c r="S92" i="17"/>
  <c r="Q92" i="17"/>
  <c r="O92" i="17"/>
  <c r="M92" i="17"/>
  <c r="AQ91" i="17"/>
  <c r="AO91" i="17"/>
  <c r="AM91" i="17"/>
  <c r="AK91" i="17"/>
  <c r="AI91" i="17"/>
  <c r="AG91" i="17"/>
  <c r="AE91" i="17"/>
  <c r="AC91" i="17"/>
  <c r="AA91" i="17"/>
  <c r="Y91" i="17"/>
  <c r="W91" i="17"/>
  <c r="U91" i="17"/>
  <c r="S91" i="17"/>
  <c r="Q91" i="17"/>
  <c r="O91" i="17"/>
  <c r="M91" i="17"/>
  <c r="AQ90" i="17"/>
  <c r="AO90" i="17"/>
  <c r="AM90" i="17"/>
  <c r="AK90" i="17"/>
  <c r="AI90" i="17"/>
  <c r="AG90" i="17"/>
  <c r="AE90" i="17"/>
  <c r="AC90" i="17"/>
  <c r="AA90" i="17"/>
  <c r="Y90" i="17"/>
  <c r="W90" i="17"/>
  <c r="U90" i="17"/>
  <c r="S90" i="17"/>
  <c r="Q90" i="17"/>
  <c r="O90" i="17"/>
  <c r="M90" i="17"/>
  <c r="AQ89" i="17"/>
  <c r="AO89" i="17"/>
  <c r="AM89" i="17"/>
  <c r="AK89" i="17"/>
  <c r="AI89" i="17"/>
  <c r="AG89" i="17"/>
  <c r="AE89" i="17"/>
  <c r="AC89" i="17"/>
  <c r="AA89" i="17"/>
  <c r="Y89" i="17"/>
  <c r="W89" i="17"/>
  <c r="U89" i="17"/>
  <c r="S89" i="17"/>
  <c r="Q89" i="17"/>
  <c r="O89" i="17"/>
  <c r="M89" i="17"/>
  <c r="AQ88" i="17"/>
  <c r="AO88" i="17"/>
  <c r="AM88" i="17"/>
  <c r="AK88" i="17"/>
  <c r="AI88" i="17"/>
  <c r="AG88" i="17"/>
  <c r="AE88" i="17"/>
  <c r="AC88" i="17"/>
  <c r="AA88" i="17"/>
  <c r="Y88" i="17"/>
  <c r="W88" i="17"/>
  <c r="U88" i="17"/>
  <c r="S88" i="17"/>
  <c r="Q88" i="17"/>
  <c r="O88" i="17"/>
  <c r="M88" i="17"/>
  <c r="AQ87" i="17"/>
  <c r="AO87" i="17"/>
  <c r="AM87" i="17"/>
  <c r="AK87" i="17"/>
  <c r="AI87" i="17"/>
  <c r="AG87" i="17"/>
  <c r="AE87" i="17"/>
  <c r="AC87" i="17"/>
  <c r="AA87" i="17"/>
  <c r="Y87" i="17"/>
  <c r="W87" i="17"/>
  <c r="U87" i="17"/>
  <c r="S87" i="17"/>
  <c r="Q87" i="17"/>
  <c r="O87" i="17"/>
  <c r="M87" i="17"/>
  <c r="AQ86" i="17"/>
  <c r="AO86" i="17"/>
  <c r="AM86" i="17"/>
  <c r="AK86" i="17"/>
  <c r="AI86" i="17"/>
  <c r="AG86" i="17"/>
  <c r="AE86" i="17"/>
  <c r="AC86" i="17"/>
  <c r="AA86" i="17"/>
  <c r="Y86" i="17"/>
  <c r="W86" i="17"/>
  <c r="U86" i="17"/>
  <c r="S86" i="17"/>
  <c r="Q86" i="17"/>
  <c r="O86" i="17"/>
  <c r="M86" i="17"/>
  <c r="AQ85" i="17"/>
  <c r="AO85" i="17"/>
  <c r="AM85" i="17"/>
  <c r="AK85" i="17"/>
  <c r="AI85" i="17"/>
  <c r="AG85" i="17"/>
  <c r="AE85" i="17"/>
  <c r="AC85" i="17"/>
  <c r="AA85" i="17"/>
  <c r="Y85" i="17"/>
  <c r="W85" i="17"/>
  <c r="U85" i="17"/>
  <c r="S85" i="17"/>
  <c r="Q85" i="17"/>
  <c r="O85" i="17"/>
  <c r="M85" i="17"/>
  <c r="AQ84" i="17"/>
  <c r="AO84" i="17"/>
  <c r="AM84" i="17"/>
  <c r="AK84" i="17"/>
  <c r="AI84" i="17"/>
  <c r="AG84" i="17"/>
  <c r="AE84" i="17"/>
  <c r="AC84" i="17"/>
  <c r="AA84" i="17"/>
  <c r="Y84" i="17"/>
  <c r="W84" i="17"/>
  <c r="U84" i="17"/>
  <c r="S84" i="17"/>
  <c r="Q84" i="17"/>
  <c r="O84" i="17"/>
  <c r="M84" i="17"/>
  <c r="AQ83" i="17"/>
  <c r="AO83" i="17"/>
  <c r="AM83" i="17"/>
  <c r="AK83" i="17"/>
  <c r="AI83" i="17"/>
  <c r="AG83" i="17"/>
  <c r="AE83" i="17"/>
  <c r="AC83" i="17"/>
  <c r="AA83" i="17"/>
  <c r="Y83" i="17"/>
  <c r="W83" i="17"/>
  <c r="U83" i="17"/>
  <c r="S83" i="17"/>
  <c r="Q83" i="17"/>
  <c r="O83" i="17"/>
  <c r="M83" i="17"/>
  <c r="AQ82" i="17"/>
  <c r="AO82" i="17"/>
  <c r="AM82" i="17"/>
  <c r="AK82" i="17"/>
  <c r="AI82" i="17"/>
  <c r="AG82" i="17"/>
  <c r="AE82" i="17"/>
  <c r="AC82" i="17"/>
  <c r="AA82" i="17"/>
  <c r="Y82" i="17"/>
  <c r="W82" i="17"/>
  <c r="U82" i="17"/>
  <c r="S82" i="17"/>
  <c r="Q82" i="17"/>
  <c r="O82" i="17"/>
  <c r="M82" i="17"/>
  <c r="AQ81" i="17"/>
  <c r="AO81" i="17"/>
  <c r="AM81" i="17"/>
  <c r="AK81" i="17"/>
  <c r="AI81" i="17"/>
  <c r="AG81" i="17"/>
  <c r="AE81" i="17"/>
  <c r="AC81" i="17"/>
  <c r="AA81" i="17"/>
  <c r="Y81" i="17"/>
  <c r="W81" i="17"/>
  <c r="U81" i="17"/>
  <c r="S81" i="17"/>
  <c r="Q81" i="17"/>
  <c r="O81" i="17"/>
  <c r="M81" i="17"/>
  <c r="AQ80" i="17"/>
  <c r="AO80" i="17"/>
  <c r="AM80" i="17"/>
  <c r="AK80" i="17"/>
  <c r="AI80" i="17"/>
  <c r="AG80" i="17"/>
  <c r="AE80" i="17"/>
  <c r="AC80" i="17"/>
  <c r="AA80" i="17"/>
  <c r="Y80" i="17"/>
  <c r="W80" i="17"/>
  <c r="U80" i="17"/>
  <c r="S80" i="17"/>
  <c r="Q80" i="17"/>
  <c r="O80" i="17"/>
  <c r="M80" i="17"/>
  <c r="AQ79" i="17"/>
  <c r="AO79" i="17"/>
  <c r="AM79" i="17"/>
  <c r="AK79" i="17"/>
  <c r="AI79" i="17"/>
  <c r="AG79" i="17"/>
  <c r="AE79" i="17"/>
  <c r="AC79" i="17"/>
  <c r="AA79" i="17"/>
  <c r="Y79" i="17"/>
  <c r="W79" i="17"/>
  <c r="U79" i="17"/>
  <c r="S79" i="17"/>
  <c r="Q79" i="17"/>
  <c r="O79" i="17"/>
  <c r="M79" i="17"/>
  <c r="AQ78" i="17"/>
  <c r="AO78" i="17"/>
  <c r="AM78" i="17"/>
  <c r="AK78" i="17"/>
  <c r="AI78" i="17"/>
  <c r="AG78" i="17"/>
  <c r="AE78" i="17"/>
  <c r="AC78" i="17"/>
  <c r="AA78" i="17"/>
  <c r="Y78" i="17"/>
  <c r="W78" i="17"/>
  <c r="U78" i="17"/>
  <c r="S78" i="17"/>
  <c r="Q78" i="17"/>
  <c r="O78" i="17"/>
  <c r="M78" i="17"/>
  <c r="AQ77" i="17"/>
  <c r="AO77" i="17"/>
  <c r="AM77" i="17"/>
  <c r="AK77" i="17"/>
  <c r="AI77" i="17"/>
  <c r="AG77" i="17"/>
  <c r="AE77" i="17"/>
  <c r="AC77" i="17"/>
  <c r="AA77" i="17"/>
  <c r="Y77" i="17"/>
  <c r="W77" i="17"/>
  <c r="U77" i="17"/>
  <c r="S77" i="17"/>
  <c r="Q77" i="17"/>
  <c r="O77" i="17"/>
  <c r="M77" i="17"/>
  <c r="AQ76" i="17"/>
  <c r="AO76" i="17"/>
  <c r="AM76" i="17"/>
  <c r="AK76" i="17"/>
  <c r="AI76" i="17"/>
  <c r="AG76" i="17"/>
  <c r="AE76" i="17"/>
  <c r="AC76" i="17"/>
  <c r="AA76" i="17"/>
  <c r="Y76" i="17"/>
  <c r="W76" i="17"/>
  <c r="U76" i="17"/>
  <c r="S76" i="17"/>
  <c r="Q76" i="17"/>
  <c r="O76" i="17"/>
  <c r="M76" i="17"/>
  <c r="AQ75" i="17"/>
  <c r="AO75" i="17"/>
  <c r="AM75" i="17"/>
  <c r="AK75" i="17"/>
  <c r="AI75" i="17"/>
  <c r="AG75" i="17"/>
  <c r="AE75" i="17"/>
  <c r="AC75" i="17"/>
  <c r="AA75" i="17"/>
  <c r="Y75" i="17"/>
  <c r="W75" i="17"/>
  <c r="U75" i="17"/>
  <c r="S75" i="17"/>
  <c r="Q75" i="17"/>
  <c r="O75" i="17"/>
  <c r="M75" i="17"/>
  <c r="AQ74" i="17"/>
  <c r="AO74" i="17"/>
  <c r="AM74" i="17"/>
  <c r="AK74" i="17"/>
  <c r="AI74" i="17"/>
  <c r="AG74" i="17"/>
  <c r="AE74" i="17"/>
  <c r="AC74" i="17"/>
  <c r="AA74" i="17"/>
  <c r="Y74" i="17"/>
  <c r="W74" i="17"/>
  <c r="U74" i="17"/>
  <c r="S74" i="17"/>
  <c r="Q74" i="17"/>
  <c r="O74" i="17"/>
  <c r="M74" i="17"/>
  <c r="AQ73" i="17"/>
  <c r="AO73" i="17"/>
  <c r="AM73" i="17"/>
  <c r="AK73" i="17"/>
  <c r="AI73" i="17"/>
  <c r="AG73" i="17"/>
  <c r="AE73" i="17"/>
  <c r="AC73" i="17"/>
  <c r="AA73" i="17"/>
  <c r="Y73" i="17"/>
  <c r="W73" i="17"/>
  <c r="U73" i="17"/>
  <c r="S73" i="17"/>
  <c r="Q73" i="17"/>
  <c r="O73" i="17"/>
  <c r="M73" i="17"/>
  <c r="AQ72" i="17"/>
  <c r="AO72" i="17"/>
  <c r="AM72" i="17"/>
  <c r="AK72" i="17"/>
  <c r="AI72" i="17"/>
  <c r="AG72" i="17"/>
  <c r="AE72" i="17"/>
  <c r="AC72" i="17"/>
  <c r="AA72" i="17"/>
  <c r="Y72" i="17"/>
  <c r="W72" i="17"/>
  <c r="U72" i="17"/>
  <c r="S72" i="17"/>
  <c r="Q72" i="17"/>
  <c r="O72" i="17"/>
  <c r="M72" i="17"/>
  <c r="AQ71" i="17"/>
  <c r="AO71" i="17"/>
  <c r="AM71" i="17"/>
  <c r="AK71" i="17"/>
  <c r="AI71" i="17"/>
  <c r="AG71" i="17"/>
  <c r="AE71" i="17"/>
  <c r="AC71" i="17"/>
  <c r="AA71" i="17"/>
  <c r="Y71" i="17"/>
  <c r="W71" i="17"/>
  <c r="U71" i="17"/>
  <c r="S71" i="17"/>
  <c r="Q71" i="17"/>
  <c r="O71" i="17"/>
  <c r="M71" i="17"/>
  <c r="AQ70" i="17"/>
  <c r="AO70" i="17"/>
  <c r="AM70" i="17"/>
  <c r="AK70" i="17"/>
  <c r="AI70" i="17"/>
  <c r="AG70" i="17"/>
  <c r="AE70" i="17"/>
  <c r="AC70" i="17"/>
  <c r="AA70" i="17"/>
  <c r="Y70" i="17"/>
  <c r="W70" i="17"/>
  <c r="U70" i="17"/>
  <c r="S70" i="17"/>
  <c r="Q70" i="17"/>
  <c r="O70" i="17"/>
  <c r="M70" i="17"/>
  <c r="AQ69" i="17"/>
  <c r="AO69" i="17"/>
  <c r="AM69" i="17"/>
  <c r="AK69" i="17"/>
  <c r="AI69" i="17"/>
  <c r="AG69" i="17"/>
  <c r="AE69" i="17"/>
  <c r="AC69" i="17"/>
  <c r="AA69" i="17"/>
  <c r="Y69" i="17"/>
  <c r="W69" i="17"/>
  <c r="U69" i="17"/>
  <c r="S69" i="17"/>
  <c r="Q69" i="17"/>
  <c r="O69" i="17"/>
  <c r="M69" i="17"/>
  <c r="AQ68" i="17"/>
  <c r="AO68" i="17"/>
  <c r="AM68" i="17"/>
  <c r="AK68" i="17"/>
  <c r="AI68" i="17"/>
  <c r="AG68" i="17"/>
  <c r="AE68" i="17"/>
  <c r="AC68" i="17"/>
  <c r="AA68" i="17"/>
  <c r="Y68" i="17"/>
  <c r="W68" i="17"/>
  <c r="U68" i="17"/>
  <c r="S68" i="17"/>
  <c r="Q68" i="17"/>
  <c r="O68" i="17"/>
  <c r="M68" i="17"/>
  <c r="AQ67" i="17"/>
  <c r="AO67" i="17"/>
  <c r="AM67" i="17"/>
  <c r="AK67" i="17"/>
  <c r="AI67" i="17"/>
  <c r="AG67" i="17"/>
  <c r="AE67" i="17"/>
  <c r="AC67" i="17"/>
  <c r="AA67" i="17"/>
  <c r="Y67" i="17"/>
  <c r="W67" i="17"/>
  <c r="U67" i="17"/>
  <c r="S67" i="17"/>
  <c r="Q67" i="17"/>
  <c r="O67" i="17"/>
  <c r="M67" i="17"/>
  <c r="AQ66" i="17"/>
  <c r="AO66" i="17"/>
  <c r="AM66" i="17"/>
  <c r="AK66" i="17"/>
  <c r="AI66" i="17"/>
  <c r="AG66" i="17"/>
  <c r="AE66" i="17"/>
  <c r="AC66" i="17"/>
  <c r="AA66" i="17"/>
  <c r="Y66" i="17"/>
  <c r="W66" i="17"/>
  <c r="U66" i="17"/>
  <c r="S66" i="17"/>
  <c r="Q66" i="17"/>
  <c r="O66" i="17"/>
  <c r="M66" i="17"/>
  <c r="AQ65" i="17"/>
  <c r="AO65" i="17"/>
  <c r="AM65" i="17"/>
  <c r="AK65" i="17"/>
  <c r="AI65" i="17"/>
  <c r="AG65" i="17"/>
  <c r="AE65" i="17"/>
  <c r="AC65" i="17"/>
  <c r="AA65" i="17"/>
  <c r="Y65" i="17"/>
  <c r="W65" i="17"/>
  <c r="U65" i="17"/>
  <c r="S65" i="17"/>
  <c r="Q65" i="17"/>
  <c r="O65" i="17"/>
  <c r="M65" i="17"/>
  <c r="AQ64" i="17"/>
  <c r="AO64" i="17"/>
  <c r="AM64" i="17"/>
  <c r="AK64" i="17"/>
  <c r="AI64" i="17"/>
  <c r="AG64" i="17"/>
  <c r="AE64" i="17"/>
  <c r="AC64" i="17"/>
  <c r="AA64" i="17"/>
  <c r="Y64" i="17"/>
  <c r="W64" i="17"/>
  <c r="U64" i="17"/>
  <c r="S64" i="17"/>
  <c r="Q64" i="17"/>
  <c r="O64" i="17"/>
  <c r="M64" i="17"/>
  <c r="AQ62" i="17"/>
  <c r="AO62" i="17"/>
  <c r="AM62" i="17"/>
  <c r="AK62" i="17"/>
  <c r="AI62" i="17"/>
  <c r="AG62" i="17"/>
  <c r="AE62" i="17"/>
  <c r="AC62" i="17"/>
  <c r="AA62" i="17"/>
  <c r="Y62" i="17"/>
  <c r="W62" i="17"/>
  <c r="U62" i="17"/>
  <c r="S62" i="17"/>
  <c r="Q62" i="17"/>
  <c r="O62" i="17"/>
  <c r="M62" i="17"/>
  <c r="AQ60" i="17"/>
  <c r="AO60" i="17"/>
  <c r="AM60" i="17"/>
  <c r="AK60" i="17"/>
  <c r="AI60" i="17"/>
  <c r="AG60" i="17"/>
  <c r="AE60" i="17"/>
  <c r="AC60" i="17"/>
  <c r="AA60" i="17"/>
  <c r="Y60" i="17"/>
  <c r="W60" i="17"/>
  <c r="U60" i="17"/>
  <c r="S60" i="17"/>
  <c r="Q60" i="17"/>
  <c r="O60" i="17"/>
  <c r="M60" i="17"/>
  <c r="AQ59" i="17"/>
  <c r="AO59" i="17"/>
  <c r="AM59" i="17"/>
  <c r="AK59" i="17"/>
  <c r="AI59" i="17"/>
  <c r="AG59" i="17"/>
  <c r="AE59" i="17"/>
  <c r="AC59" i="17"/>
  <c r="AA59" i="17"/>
  <c r="Y59" i="17"/>
  <c r="W59" i="17"/>
  <c r="U59" i="17"/>
  <c r="S59" i="17"/>
  <c r="Q59" i="17"/>
  <c r="O59" i="17"/>
  <c r="M59" i="17"/>
  <c r="AQ58" i="17"/>
  <c r="AO58" i="17"/>
  <c r="AM58" i="17"/>
  <c r="AK58" i="17"/>
  <c r="AI58" i="17"/>
  <c r="AG58" i="17"/>
  <c r="AE58" i="17"/>
  <c r="AC58" i="17"/>
  <c r="AA58" i="17"/>
  <c r="Y58" i="17"/>
  <c r="W58" i="17"/>
  <c r="U58" i="17"/>
  <c r="S58" i="17"/>
  <c r="Q58" i="17"/>
  <c r="O58" i="17"/>
  <c r="M58" i="17"/>
  <c r="AQ57" i="17"/>
  <c r="AO57" i="17"/>
  <c r="AM57" i="17"/>
  <c r="AK57" i="17"/>
  <c r="AI57" i="17"/>
  <c r="AG57" i="17"/>
  <c r="AE57" i="17"/>
  <c r="AC57" i="17"/>
  <c r="AA57" i="17"/>
  <c r="Y57" i="17"/>
  <c r="W57" i="17"/>
  <c r="U57" i="17"/>
  <c r="S57" i="17"/>
  <c r="Q57" i="17"/>
  <c r="O57" i="17"/>
  <c r="M57" i="17"/>
  <c r="AQ56" i="17"/>
  <c r="AO56" i="17"/>
  <c r="AM56" i="17"/>
  <c r="AK56" i="17"/>
  <c r="AI56" i="17"/>
  <c r="AG56" i="17"/>
  <c r="AE56" i="17"/>
  <c r="AC56" i="17"/>
  <c r="AA56" i="17"/>
  <c r="Y56" i="17"/>
  <c r="W56" i="17"/>
  <c r="U56" i="17"/>
  <c r="S56" i="17"/>
  <c r="Q56" i="17"/>
  <c r="O56" i="17"/>
  <c r="M56" i="17"/>
  <c r="AQ55" i="17"/>
  <c r="AO55" i="17"/>
  <c r="AM55" i="17"/>
  <c r="AK55" i="17"/>
  <c r="AI55" i="17"/>
  <c r="AG55" i="17"/>
  <c r="AE55" i="17"/>
  <c r="AC55" i="17"/>
  <c r="AA55" i="17"/>
  <c r="Y55" i="17"/>
  <c r="W55" i="17"/>
  <c r="U55" i="17"/>
  <c r="S55" i="17"/>
  <c r="Q55" i="17"/>
  <c r="O55" i="17"/>
  <c r="M55" i="17"/>
  <c r="AQ54" i="17"/>
  <c r="AO54" i="17"/>
  <c r="AM54" i="17"/>
  <c r="AK54" i="17"/>
  <c r="AI54" i="17"/>
  <c r="AG54" i="17"/>
  <c r="AE54" i="17"/>
  <c r="AC54" i="17"/>
  <c r="AA54" i="17"/>
  <c r="Y54" i="17"/>
  <c r="W54" i="17"/>
  <c r="U54" i="17"/>
  <c r="S54" i="17"/>
  <c r="Q54" i="17"/>
  <c r="O54" i="17"/>
  <c r="M54" i="17"/>
  <c r="AQ53" i="17"/>
  <c r="AO53" i="17"/>
  <c r="AM53" i="17"/>
  <c r="AK53" i="17"/>
  <c r="AI53" i="17"/>
  <c r="AG53" i="17"/>
  <c r="AE53" i="17"/>
  <c r="AC53" i="17"/>
  <c r="AA53" i="17"/>
  <c r="Y53" i="17"/>
  <c r="W53" i="17"/>
  <c r="U53" i="17"/>
  <c r="S53" i="17"/>
  <c r="Q53" i="17"/>
  <c r="O53" i="17"/>
  <c r="M53" i="17"/>
  <c r="AQ52" i="17"/>
  <c r="AO52" i="17"/>
  <c r="AM52" i="17"/>
  <c r="AK52" i="17"/>
  <c r="AI52" i="17"/>
  <c r="AG52" i="17"/>
  <c r="AE52" i="17"/>
  <c r="AC52" i="17"/>
  <c r="AA52" i="17"/>
  <c r="Y52" i="17"/>
  <c r="W52" i="17"/>
  <c r="U52" i="17"/>
  <c r="S52" i="17"/>
  <c r="Q52" i="17"/>
  <c r="O52" i="17"/>
  <c r="M52" i="17"/>
  <c r="AQ50" i="17"/>
  <c r="AO50" i="17"/>
  <c r="AM50" i="17"/>
  <c r="AK50" i="17"/>
  <c r="AI50" i="17"/>
  <c r="AG50" i="17"/>
  <c r="AE50" i="17"/>
  <c r="AC50" i="17"/>
  <c r="AA50" i="17"/>
  <c r="Y50" i="17"/>
  <c r="W50" i="17"/>
  <c r="U50" i="17"/>
  <c r="S50" i="17"/>
  <c r="Q50" i="17"/>
  <c r="O50" i="17"/>
  <c r="M50" i="17"/>
  <c r="AQ49" i="17"/>
  <c r="AO49" i="17"/>
  <c r="AM49" i="17"/>
  <c r="AK49" i="17"/>
  <c r="AI49" i="17"/>
  <c r="AG49" i="17"/>
  <c r="AE49" i="17"/>
  <c r="AC49" i="17"/>
  <c r="AA49" i="17"/>
  <c r="Y49" i="17"/>
  <c r="W49" i="17"/>
  <c r="U49" i="17"/>
  <c r="S49" i="17"/>
  <c r="Q49" i="17"/>
  <c r="O49" i="17"/>
  <c r="M49" i="17"/>
  <c r="AQ48" i="17"/>
  <c r="AO48" i="17"/>
  <c r="AM48" i="17"/>
  <c r="AK48" i="17"/>
  <c r="AI48" i="17"/>
  <c r="AG48" i="17"/>
  <c r="AE48" i="17"/>
  <c r="AC48" i="17"/>
  <c r="AA48" i="17"/>
  <c r="Y48" i="17"/>
  <c r="W48" i="17"/>
  <c r="U48" i="17"/>
  <c r="S48" i="17"/>
  <c r="Q48" i="17"/>
  <c r="O48" i="17"/>
  <c r="M48" i="17"/>
  <c r="AQ47" i="17"/>
  <c r="AO47" i="17"/>
  <c r="AM47" i="17"/>
  <c r="AK47" i="17"/>
  <c r="AI47" i="17"/>
  <c r="AG47" i="17"/>
  <c r="AE47" i="17"/>
  <c r="AC47" i="17"/>
  <c r="AA47" i="17"/>
  <c r="Y47" i="17"/>
  <c r="W47" i="17"/>
  <c r="U47" i="17"/>
  <c r="S47" i="17"/>
  <c r="Q47" i="17"/>
  <c r="O47" i="17"/>
  <c r="M47" i="17"/>
  <c r="AQ46" i="17"/>
  <c r="AO46" i="17"/>
  <c r="AM46" i="17"/>
  <c r="AK46" i="17"/>
  <c r="AI46" i="17"/>
  <c r="AG46" i="17"/>
  <c r="AE46" i="17"/>
  <c r="AC46" i="17"/>
  <c r="AA46" i="17"/>
  <c r="Y46" i="17"/>
  <c r="W46" i="17"/>
  <c r="U46" i="17"/>
  <c r="S46" i="17"/>
  <c r="Q46" i="17"/>
  <c r="O46" i="17"/>
  <c r="M46" i="17"/>
  <c r="AQ45" i="17"/>
  <c r="AO45" i="17"/>
  <c r="AM45" i="17"/>
  <c r="AK45" i="17"/>
  <c r="AI45" i="17"/>
  <c r="AG45" i="17"/>
  <c r="AE45" i="17"/>
  <c r="AC45" i="17"/>
  <c r="AA45" i="17"/>
  <c r="Y45" i="17"/>
  <c r="W45" i="17"/>
  <c r="U45" i="17"/>
  <c r="S45" i="17"/>
  <c r="Q45" i="17"/>
  <c r="O45" i="17"/>
  <c r="M45" i="17"/>
  <c r="AQ44" i="17"/>
  <c r="AO44" i="17"/>
  <c r="AM44" i="17"/>
  <c r="AK44" i="17"/>
  <c r="AI44" i="17"/>
  <c r="AG44" i="17"/>
  <c r="AE44" i="17"/>
  <c r="AC44" i="17"/>
  <c r="AA44" i="17"/>
  <c r="Y44" i="17"/>
  <c r="W44" i="17"/>
  <c r="U44" i="17"/>
  <c r="S44" i="17"/>
  <c r="Q44" i="17"/>
  <c r="O44" i="17"/>
  <c r="M44" i="17"/>
  <c r="AQ43" i="17"/>
  <c r="AO43" i="17"/>
  <c r="AM43" i="17"/>
  <c r="AK43" i="17"/>
  <c r="AI43" i="17"/>
  <c r="AG43" i="17"/>
  <c r="AE43" i="17"/>
  <c r="AC43" i="17"/>
  <c r="AA43" i="17"/>
  <c r="Y43" i="17"/>
  <c r="W43" i="17"/>
  <c r="U43" i="17"/>
  <c r="S43" i="17"/>
  <c r="Q43" i="17"/>
  <c r="O43" i="17"/>
  <c r="M43" i="17"/>
  <c r="AQ42" i="17"/>
  <c r="AO42" i="17"/>
  <c r="AM42" i="17"/>
  <c r="AK42" i="17"/>
  <c r="AI42" i="17"/>
  <c r="AG42" i="17"/>
  <c r="AE42" i="17"/>
  <c r="AC42" i="17"/>
  <c r="AA42" i="17"/>
  <c r="Y42" i="17"/>
  <c r="W42" i="17"/>
  <c r="U42" i="17"/>
  <c r="S42" i="17"/>
  <c r="Q42" i="17"/>
  <c r="O42" i="17"/>
  <c r="M42" i="17"/>
  <c r="AQ41" i="17"/>
  <c r="AO41" i="17"/>
  <c r="AM41" i="17"/>
  <c r="AK41" i="17"/>
  <c r="AI41" i="17"/>
  <c r="AG41" i="17"/>
  <c r="AE41" i="17"/>
  <c r="AC41" i="17"/>
  <c r="AA41" i="17"/>
  <c r="Y41" i="17"/>
  <c r="W41" i="17"/>
  <c r="U41" i="17"/>
  <c r="S41" i="17"/>
  <c r="Q41" i="17"/>
  <c r="O41" i="17"/>
  <c r="M41" i="17"/>
  <c r="AQ40" i="17"/>
  <c r="AO40" i="17"/>
  <c r="AM40" i="17"/>
  <c r="AK40" i="17"/>
  <c r="AI40" i="17"/>
  <c r="AG40" i="17"/>
  <c r="AE40" i="17"/>
  <c r="AC40" i="17"/>
  <c r="AA40" i="17"/>
  <c r="Y40" i="17"/>
  <c r="W40" i="17"/>
  <c r="U40" i="17"/>
  <c r="S40" i="17"/>
  <c r="Q40" i="17"/>
  <c r="O40" i="17"/>
  <c r="M40" i="17"/>
  <c r="AQ39" i="17"/>
  <c r="AO39" i="17"/>
  <c r="AM39" i="17"/>
  <c r="AK39" i="17"/>
  <c r="AI39" i="17"/>
  <c r="AG39" i="17"/>
  <c r="AE39" i="17"/>
  <c r="AC39" i="17"/>
  <c r="AA39" i="17"/>
  <c r="Y39" i="17"/>
  <c r="W39" i="17"/>
  <c r="U39" i="17"/>
  <c r="S39" i="17"/>
  <c r="Q39" i="17"/>
  <c r="O39" i="17"/>
  <c r="M39" i="17"/>
  <c r="AQ38" i="17"/>
  <c r="AO38" i="17"/>
  <c r="AM38" i="17"/>
  <c r="AK38" i="17"/>
  <c r="AI38" i="17"/>
  <c r="AG38" i="17"/>
  <c r="AE38" i="17"/>
  <c r="AC38" i="17"/>
  <c r="AA38" i="17"/>
  <c r="Y38" i="17"/>
  <c r="W38" i="17"/>
  <c r="U38" i="17"/>
  <c r="S38" i="17"/>
  <c r="Q38" i="17"/>
  <c r="O38" i="17"/>
  <c r="M38" i="17"/>
  <c r="AQ37" i="17"/>
  <c r="AO37" i="17"/>
  <c r="AM37" i="17"/>
  <c r="AK37" i="17"/>
  <c r="AI37" i="17"/>
  <c r="AG37" i="17"/>
  <c r="AE37" i="17"/>
  <c r="AC37" i="17"/>
  <c r="AA37" i="17"/>
  <c r="Y37" i="17"/>
  <c r="W37" i="17"/>
  <c r="U37" i="17"/>
  <c r="S37" i="17"/>
  <c r="Q37" i="17"/>
  <c r="O37" i="17"/>
  <c r="M37" i="17"/>
  <c r="AQ36" i="17"/>
  <c r="AO36" i="17"/>
  <c r="AM36" i="17"/>
  <c r="AK36" i="17"/>
  <c r="AI36" i="17"/>
  <c r="AG36" i="17"/>
  <c r="AE36" i="17"/>
  <c r="AC36" i="17"/>
  <c r="AA36" i="17"/>
  <c r="Y36" i="17"/>
  <c r="W36" i="17"/>
  <c r="U36" i="17"/>
  <c r="S36" i="17"/>
  <c r="Q36" i="17"/>
  <c r="O36" i="17"/>
  <c r="M36" i="17"/>
  <c r="AQ35" i="17"/>
  <c r="AO35" i="17"/>
  <c r="AM35" i="17"/>
  <c r="AK35" i="17"/>
  <c r="AI35" i="17"/>
  <c r="AG35" i="17"/>
  <c r="AE35" i="17"/>
  <c r="AC35" i="17"/>
  <c r="AA35" i="17"/>
  <c r="Y35" i="17"/>
  <c r="W35" i="17"/>
  <c r="U35" i="17"/>
  <c r="S35" i="17"/>
  <c r="Q35" i="17"/>
  <c r="O35" i="17"/>
  <c r="M35" i="17"/>
  <c r="AQ34" i="17"/>
  <c r="AO34" i="17"/>
  <c r="AM34" i="17"/>
  <c r="AK34" i="17"/>
  <c r="AI34" i="17"/>
  <c r="AG34" i="17"/>
  <c r="AE34" i="17"/>
  <c r="AC34" i="17"/>
  <c r="AA34" i="17"/>
  <c r="Y34" i="17"/>
  <c r="W34" i="17"/>
  <c r="U34" i="17"/>
  <c r="S34" i="17"/>
  <c r="Q34" i="17"/>
  <c r="O34" i="17"/>
  <c r="M34" i="17"/>
  <c r="AQ33" i="17"/>
  <c r="AO33" i="17"/>
  <c r="AM33" i="17"/>
  <c r="AK33" i="17"/>
  <c r="AI33" i="17"/>
  <c r="AG33" i="17"/>
  <c r="AE33" i="17"/>
  <c r="AC33" i="17"/>
  <c r="AA33" i="17"/>
  <c r="Y33" i="17"/>
  <c r="W33" i="17"/>
  <c r="U33" i="17"/>
  <c r="S33" i="17"/>
  <c r="Q33" i="17"/>
  <c r="O33" i="17"/>
  <c r="M33" i="17"/>
  <c r="AQ32" i="17"/>
  <c r="AO32" i="17"/>
  <c r="AM32" i="17"/>
  <c r="AK32" i="17"/>
  <c r="AI32" i="17"/>
  <c r="AG32" i="17"/>
  <c r="AE32" i="17"/>
  <c r="AC32" i="17"/>
  <c r="AA32" i="17"/>
  <c r="Y32" i="17"/>
  <c r="W32" i="17"/>
  <c r="U32" i="17"/>
  <c r="S32" i="17"/>
  <c r="Q32" i="17"/>
  <c r="O32" i="17"/>
  <c r="M32" i="17"/>
  <c r="AQ31" i="17"/>
  <c r="AO31" i="17"/>
  <c r="AM31" i="17"/>
  <c r="AK31" i="17"/>
  <c r="AI31" i="17"/>
  <c r="AG31" i="17"/>
  <c r="AE31" i="17"/>
  <c r="AC31" i="17"/>
  <c r="AA31" i="17"/>
  <c r="Y31" i="17"/>
  <c r="W31" i="17"/>
  <c r="U31" i="17"/>
  <c r="S31" i="17"/>
  <c r="Q31" i="17"/>
  <c r="O31" i="17"/>
  <c r="M31" i="17"/>
  <c r="AQ27" i="17"/>
  <c r="AO27" i="17"/>
  <c r="AM27" i="17"/>
  <c r="AK27" i="17"/>
  <c r="AI27" i="17"/>
  <c r="AG27" i="17"/>
  <c r="AE27" i="17"/>
  <c r="AC27" i="17"/>
  <c r="AA27" i="17"/>
  <c r="Y27" i="17"/>
  <c r="W27" i="17"/>
  <c r="U27" i="17"/>
  <c r="S27" i="17"/>
  <c r="Q27" i="17"/>
  <c r="O27" i="17"/>
  <c r="M27" i="17"/>
  <c r="AQ26" i="17"/>
  <c r="AO26" i="17"/>
  <c r="AM26" i="17"/>
  <c r="AK26" i="17"/>
  <c r="AI26" i="17"/>
  <c r="AG26" i="17"/>
  <c r="AE26" i="17"/>
  <c r="AC26" i="17"/>
  <c r="AA26" i="17"/>
  <c r="Y26" i="17"/>
  <c r="W26" i="17"/>
  <c r="U26" i="17"/>
  <c r="S26" i="17"/>
  <c r="Q26" i="17"/>
  <c r="O26" i="17"/>
  <c r="M26" i="17"/>
  <c r="AQ25" i="17"/>
  <c r="AO25" i="17"/>
  <c r="AM25" i="17"/>
  <c r="AK25" i="17"/>
  <c r="AI25" i="17"/>
  <c r="AG25" i="17"/>
  <c r="AE25" i="17"/>
  <c r="AC25" i="17"/>
  <c r="AA25" i="17"/>
  <c r="Y25" i="17"/>
  <c r="W25" i="17"/>
  <c r="U25" i="17"/>
  <c r="S25" i="17"/>
  <c r="Q25" i="17"/>
  <c r="O25" i="17"/>
  <c r="M25" i="17"/>
  <c r="AQ24" i="17"/>
  <c r="AO24" i="17"/>
  <c r="AM24" i="17"/>
  <c r="AK24" i="17"/>
  <c r="AI24" i="17"/>
  <c r="AG24" i="17"/>
  <c r="AE24" i="17"/>
  <c r="AC24" i="17"/>
  <c r="AA24" i="17"/>
  <c r="Y24" i="17"/>
  <c r="W24" i="17"/>
  <c r="U24" i="17"/>
  <c r="S24" i="17"/>
  <c r="Q24" i="17"/>
  <c r="O24" i="17"/>
  <c r="M24" i="17"/>
  <c r="AQ23" i="17"/>
  <c r="AO23" i="17"/>
  <c r="AM23" i="17"/>
  <c r="AK23" i="17"/>
  <c r="AI23" i="17"/>
  <c r="AG23" i="17"/>
  <c r="AE23" i="17"/>
  <c r="AC23" i="17"/>
  <c r="AA23" i="17"/>
  <c r="Y23" i="17"/>
  <c r="W23" i="17"/>
  <c r="U23" i="17"/>
  <c r="S23" i="17"/>
  <c r="Q23" i="17"/>
  <c r="O23" i="17"/>
  <c r="M23" i="17"/>
  <c r="AQ22" i="17"/>
  <c r="AO22" i="17"/>
  <c r="AM22" i="17"/>
  <c r="AK22" i="17"/>
  <c r="AI22" i="17"/>
  <c r="AG22" i="17"/>
  <c r="AE22" i="17"/>
  <c r="AC22" i="17"/>
  <c r="AA22" i="17"/>
  <c r="Y22" i="17"/>
  <c r="W22" i="17"/>
  <c r="U22" i="17"/>
  <c r="S22" i="17"/>
  <c r="Q22" i="17"/>
  <c r="O22" i="17"/>
  <c r="M22" i="17"/>
  <c r="AQ21" i="17"/>
  <c r="AO21" i="17"/>
  <c r="AM21" i="17"/>
  <c r="AK21" i="17"/>
  <c r="AI21" i="17"/>
  <c r="AG21" i="17"/>
  <c r="AE21" i="17"/>
  <c r="AC21" i="17"/>
  <c r="AA21" i="17"/>
  <c r="Y21" i="17"/>
  <c r="W21" i="17"/>
  <c r="U21" i="17"/>
  <c r="S21" i="17"/>
  <c r="Q21" i="17"/>
  <c r="O21" i="17"/>
  <c r="M21" i="17"/>
  <c r="AQ20" i="17"/>
  <c r="AO20" i="17"/>
  <c r="AM20" i="17"/>
  <c r="AK20" i="17"/>
  <c r="AI20" i="17"/>
  <c r="AG20" i="17"/>
  <c r="AE20" i="17"/>
  <c r="AC20" i="17"/>
  <c r="AA20" i="17"/>
  <c r="Y20" i="17"/>
  <c r="W20" i="17"/>
  <c r="U20" i="17"/>
  <c r="S20" i="17"/>
  <c r="Q20" i="17"/>
  <c r="O20" i="17"/>
  <c r="M20" i="17"/>
  <c r="AQ19" i="17"/>
  <c r="AO19" i="17"/>
  <c r="AM19" i="17"/>
  <c r="AK19" i="17"/>
  <c r="AI19" i="17"/>
  <c r="AG19" i="17"/>
  <c r="AE19" i="17"/>
  <c r="AC19" i="17"/>
  <c r="AA19" i="17"/>
  <c r="Y19" i="17"/>
  <c r="W19" i="17"/>
  <c r="U19" i="17"/>
  <c r="S19" i="17"/>
  <c r="Q19" i="17"/>
  <c r="O19" i="17"/>
  <c r="M19" i="17"/>
  <c r="AQ18" i="17"/>
  <c r="AO18" i="17"/>
  <c r="AM18" i="17"/>
  <c r="AK18" i="17"/>
  <c r="AI18" i="17"/>
  <c r="AG18" i="17"/>
  <c r="AE18" i="17"/>
  <c r="AC18" i="17"/>
  <c r="AA18" i="17"/>
  <c r="Y18" i="17"/>
  <c r="W18" i="17"/>
  <c r="U18" i="17"/>
  <c r="S18" i="17"/>
  <c r="Q18" i="17"/>
  <c r="O18" i="17"/>
  <c r="M18" i="17"/>
  <c r="AQ17" i="17"/>
  <c r="AO17" i="17"/>
  <c r="AM17" i="17"/>
  <c r="AK17" i="17"/>
  <c r="AI17" i="17"/>
  <c r="AG17" i="17"/>
  <c r="AE17" i="17"/>
  <c r="AC17" i="17"/>
  <c r="AA17" i="17"/>
  <c r="Y17" i="17"/>
  <c r="W17" i="17"/>
  <c r="U17" i="17"/>
  <c r="S17" i="17"/>
  <c r="Q17" i="17"/>
  <c r="O17" i="17"/>
  <c r="M17" i="17"/>
  <c r="AQ16" i="17"/>
  <c r="AO16" i="17"/>
  <c r="AM16" i="17"/>
  <c r="AK16" i="17"/>
  <c r="AI16" i="17"/>
  <c r="AG16" i="17"/>
  <c r="AE16" i="17"/>
  <c r="AC16" i="17"/>
  <c r="AA16" i="17"/>
  <c r="Y16" i="17"/>
  <c r="W16" i="17"/>
  <c r="U16" i="17"/>
  <c r="S16" i="17"/>
  <c r="Q16" i="17"/>
  <c r="O16" i="17"/>
  <c r="M16" i="17"/>
  <c r="AQ15" i="17"/>
  <c r="AO15" i="17"/>
  <c r="AM15" i="17"/>
  <c r="AK15" i="17"/>
  <c r="AI15" i="17"/>
  <c r="AG15" i="17"/>
  <c r="AE15" i="17"/>
  <c r="AC15" i="17"/>
  <c r="AA15" i="17"/>
  <c r="Y15" i="17"/>
  <c r="W15" i="17"/>
  <c r="U15" i="17"/>
  <c r="S15" i="17"/>
  <c r="Q15" i="17"/>
  <c r="O15" i="17"/>
  <c r="M15" i="17"/>
  <c r="AQ14" i="17"/>
  <c r="AO14" i="17"/>
  <c r="AM14" i="17"/>
  <c r="AK14" i="17"/>
  <c r="AI14" i="17"/>
  <c r="AG14" i="17"/>
  <c r="AE14" i="17"/>
  <c r="AC14" i="17"/>
  <c r="AA14" i="17"/>
  <c r="Y14" i="17"/>
  <c r="W14" i="17"/>
  <c r="U14" i="17"/>
  <c r="S14" i="17"/>
  <c r="Q14" i="17"/>
  <c r="O14" i="17"/>
  <c r="M14" i="17"/>
  <c r="AQ13" i="17"/>
  <c r="AO13" i="17"/>
  <c r="AM13" i="17"/>
  <c r="AK13" i="17"/>
  <c r="AI13" i="17"/>
  <c r="AG13" i="17"/>
  <c r="AE13" i="17"/>
  <c r="AC13" i="17"/>
  <c r="AA13" i="17"/>
  <c r="Y13" i="17"/>
  <c r="W13" i="17"/>
  <c r="U13" i="17"/>
  <c r="S13" i="17"/>
  <c r="Q13" i="17"/>
  <c r="O13" i="17"/>
  <c r="M13" i="17"/>
  <c r="AQ12" i="17"/>
  <c r="AO12" i="17"/>
  <c r="AM12" i="17"/>
  <c r="AK12" i="17"/>
  <c r="AI12" i="17"/>
  <c r="AG12" i="17"/>
  <c r="AE12" i="17"/>
  <c r="AC12" i="17"/>
  <c r="AA12" i="17"/>
  <c r="Y12" i="17"/>
  <c r="W12" i="17"/>
  <c r="U12" i="17"/>
  <c r="S12" i="17"/>
  <c r="Q12" i="17"/>
  <c r="O12" i="17"/>
  <c r="M12" i="17"/>
  <c r="AQ11" i="17"/>
  <c r="AO11" i="17"/>
  <c r="AM11" i="17"/>
  <c r="AK11" i="17"/>
  <c r="AI11" i="17"/>
  <c r="AG11" i="17"/>
  <c r="AE11" i="17"/>
  <c r="AC11" i="17"/>
  <c r="AA11" i="17"/>
  <c r="Y11" i="17"/>
  <c r="W11" i="17"/>
  <c r="U11" i="17"/>
  <c r="S11" i="17"/>
  <c r="Q11" i="17"/>
  <c r="O11" i="17"/>
  <c r="M11" i="17"/>
  <c r="AQ10" i="17"/>
  <c r="AO10" i="17"/>
  <c r="AM10" i="17"/>
  <c r="AK10" i="17"/>
  <c r="AI10" i="17"/>
  <c r="AG10" i="17"/>
  <c r="AE10" i="17"/>
  <c r="AC10" i="17"/>
  <c r="AA10" i="17"/>
  <c r="Y10" i="17"/>
  <c r="W10" i="17"/>
  <c r="U10" i="17"/>
  <c r="S10" i="17"/>
  <c r="Q10" i="17"/>
  <c r="O10" i="17"/>
  <c r="M10" i="17"/>
  <c r="AQ9" i="17"/>
  <c r="AO9" i="17"/>
  <c r="AM9" i="17"/>
  <c r="AK9" i="17"/>
  <c r="AI9" i="17"/>
  <c r="AG9" i="17"/>
  <c r="AE9" i="17"/>
  <c r="AC9" i="17"/>
  <c r="AA9" i="17"/>
  <c r="Y9" i="17"/>
  <c r="W9" i="17"/>
  <c r="U9" i="17"/>
  <c r="S9" i="17"/>
  <c r="Q9" i="17"/>
  <c r="O9" i="17"/>
  <c r="M9" i="17"/>
  <c r="AQ8" i="17"/>
  <c r="AO8" i="17"/>
  <c r="AM8" i="17"/>
  <c r="AK8" i="17"/>
  <c r="AI8" i="17"/>
  <c r="AG8" i="17"/>
  <c r="AE8" i="17"/>
  <c r="AC8" i="17"/>
  <c r="AA8" i="17"/>
  <c r="Y8" i="17"/>
  <c r="W8" i="17"/>
  <c r="U8" i="17"/>
  <c r="S8" i="17"/>
  <c r="Q8" i="17"/>
  <c r="O8" i="17"/>
  <c r="M8" i="17"/>
  <c r="AQ7" i="17"/>
  <c r="AO7" i="17"/>
  <c r="AM7" i="17"/>
  <c r="AK7" i="17"/>
  <c r="AI7" i="17"/>
  <c r="AG7" i="17"/>
  <c r="AE7" i="17"/>
  <c r="AC7" i="17"/>
  <c r="AA7" i="17"/>
  <c r="Y7" i="17"/>
  <c r="W7" i="17"/>
  <c r="U7" i="17"/>
  <c r="S7" i="17"/>
  <c r="Q7" i="17"/>
  <c r="O7" i="17"/>
  <c r="M7" i="17"/>
  <c r="AK37" i="29" l="1"/>
  <c r="AI32" i="28"/>
  <c r="Q44" i="30"/>
  <c r="O43" i="30"/>
  <c r="AK37" i="30"/>
  <c r="O43" i="29"/>
  <c r="Q44" i="29"/>
  <c r="AK29" i="28"/>
  <c r="U71" i="5"/>
  <c r="P70" i="5"/>
  <c r="P52" i="5"/>
  <c r="P51" i="5"/>
  <c r="AU43" i="5"/>
  <c r="K416" i="17"/>
  <c r="K332" i="17"/>
  <c r="K270" i="17" l="1"/>
  <c r="K32" i="17"/>
  <c r="Y53" i="5"/>
  <c r="Y52" i="5"/>
  <c r="Y51" i="5"/>
  <c r="AA71" i="5"/>
  <c r="AF67" i="5"/>
  <c r="G68" i="5"/>
  <c r="G67" i="5"/>
  <c r="AE64" i="5"/>
  <c r="G64" i="5"/>
  <c r="X45" i="30" l="1"/>
  <c r="J56" i="29"/>
  <c r="BS31" i="17" l="1"/>
  <c r="BQ31" i="17"/>
  <c r="BO31" i="17"/>
  <c r="BM31" i="17"/>
  <c r="BK31" i="17"/>
  <c r="BI31" i="17"/>
  <c r="BG31" i="17"/>
  <c r="BE31" i="17"/>
  <c r="BC31" i="17"/>
  <c r="BA31" i="17"/>
  <c r="AY31" i="17"/>
  <c r="AW31" i="17"/>
  <c r="AU31" i="17"/>
  <c r="AS31" i="17"/>
  <c r="K31" i="17"/>
  <c r="BS214" i="17" l="1"/>
  <c r="BQ214" i="17"/>
  <c r="BO214" i="17"/>
  <c r="BM214" i="17"/>
  <c r="BK214" i="17"/>
  <c r="BI214" i="17"/>
  <c r="BG214" i="17"/>
  <c r="BE214" i="17"/>
  <c r="BC214" i="17"/>
  <c r="BA214" i="17"/>
  <c r="AY214" i="17"/>
  <c r="AW214" i="17"/>
  <c r="AU214" i="17"/>
  <c r="AS214" i="17"/>
  <c r="K214" i="17"/>
  <c r="BM503" i="17"/>
  <c r="BK503" i="17"/>
  <c r="BI503" i="17"/>
  <c r="BG503" i="17"/>
  <c r="BE503" i="17"/>
  <c r="BC503" i="17"/>
  <c r="BA503" i="17"/>
  <c r="AY503" i="17"/>
  <c r="AW503" i="17"/>
  <c r="AU503" i="17"/>
  <c r="AS503" i="17"/>
  <c r="K503" i="17"/>
  <c r="BO503" i="17"/>
  <c r="BQ503" i="17"/>
  <c r="BS503" i="17"/>
  <c r="E4" i="19"/>
  <c r="E1" i="19" l="1"/>
  <c r="G1" i="31" l="1"/>
  <c r="G1" i="30"/>
  <c r="G1" i="29"/>
  <c r="G1" i="28"/>
  <c r="G1" i="27"/>
  <c r="G1" i="26"/>
  <c r="K7" i="17" l="1"/>
  <c r="G2" i="5" l="1"/>
  <c r="BS552" i="17" l="1"/>
  <c r="BS551" i="17"/>
  <c r="BS550" i="17"/>
  <c r="BS549" i="17"/>
  <c r="BS548" i="17"/>
  <c r="BS547" i="17"/>
  <c r="BS546" i="17"/>
  <c r="BS545" i="17"/>
  <c r="BS544" i="17"/>
  <c r="BS543" i="17"/>
  <c r="BS542" i="17"/>
  <c r="BS541" i="17"/>
  <c r="BS540" i="17"/>
  <c r="BS539" i="17"/>
  <c r="BS538" i="17"/>
  <c r="BS537" i="17"/>
  <c r="BS536" i="17"/>
  <c r="BS535" i="17"/>
  <c r="BS534" i="17"/>
  <c r="BS533" i="17"/>
  <c r="BS532" i="17"/>
  <c r="BS531" i="17"/>
  <c r="BS530" i="17"/>
  <c r="BS529" i="17"/>
  <c r="BS528" i="17"/>
  <c r="BS527" i="17"/>
  <c r="BS526" i="17"/>
  <c r="BS525" i="17"/>
  <c r="BS524" i="17"/>
  <c r="BS523" i="17"/>
  <c r="BS522" i="17"/>
  <c r="BS521" i="17"/>
  <c r="BS520" i="17"/>
  <c r="BS519" i="17"/>
  <c r="BS518" i="17"/>
  <c r="BS517" i="17"/>
  <c r="BS516" i="17"/>
  <c r="BS515" i="17"/>
  <c r="BS514" i="17"/>
  <c r="BS513" i="17"/>
  <c r="BS512" i="17"/>
  <c r="BS511" i="17"/>
  <c r="BS510" i="17"/>
  <c r="BS509" i="17"/>
  <c r="BS508" i="17"/>
  <c r="BS507" i="17"/>
  <c r="BS506" i="17"/>
  <c r="BS505" i="17"/>
  <c r="BS504" i="17"/>
  <c r="BS502" i="17"/>
  <c r="BS501" i="17"/>
  <c r="BS499" i="17"/>
  <c r="BS498" i="17"/>
  <c r="BS497" i="17"/>
  <c r="BS496" i="17"/>
  <c r="BS495" i="17"/>
  <c r="BS494" i="17"/>
  <c r="BS493" i="17"/>
  <c r="BS492" i="17"/>
  <c r="BS491" i="17"/>
  <c r="BS490" i="17"/>
  <c r="BS489" i="17"/>
  <c r="BS488" i="17"/>
  <c r="BS487" i="17"/>
  <c r="BS486" i="17"/>
  <c r="BS485" i="17"/>
  <c r="BS484" i="17"/>
  <c r="BS483" i="17"/>
  <c r="BS482" i="17"/>
  <c r="BS481" i="17"/>
  <c r="BS480" i="17"/>
  <c r="BS479" i="17"/>
  <c r="BS478" i="17"/>
  <c r="BS477" i="17"/>
  <c r="BS476" i="17"/>
  <c r="BS475" i="17"/>
  <c r="BS474" i="17"/>
  <c r="BS473" i="17"/>
  <c r="BS472" i="17"/>
  <c r="BS471" i="17"/>
  <c r="BS470" i="17"/>
  <c r="BS469" i="17"/>
  <c r="BS468" i="17"/>
  <c r="BS467" i="17"/>
  <c r="BS466" i="17"/>
  <c r="BS465" i="17"/>
  <c r="BS464" i="17"/>
  <c r="BS463" i="17"/>
  <c r="BS462" i="17"/>
  <c r="BS461" i="17"/>
  <c r="BS460" i="17"/>
  <c r="BS459" i="17"/>
  <c r="BS458" i="17"/>
  <c r="BS457" i="17"/>
  <c r="BS456" i="17"/>
  <c r="BS455" i="17"/>
  <c r="BS454" i="17"/>
  <c r="BS453" i="17"/>
  <c r="BS452" i="17"/>
  <c r="BS451" i="17"/>
  <c r="BS450" i="17"/>
  <c r="BS449" i="17"/>
  <c r="BS448" i="17"/>
  <c r="BS447" i="17"/>
  <c r="BS446" i="17"/>
  <c r="BS445" i="17"/>
  <c r="BS444" i="17"/>
  <c r="BS443" i="17"/>
  <c r="BS442" i="17"/>
  <c r="BS441" i="17"/>
  <c r="BS440" i="17"/>
  <c r="BS439" i="17"/>
  <c r="BS438" i="17"/>
  <c r="BS437" i="17"/>
  <c r="BS436" i="17"/>
  <c r="BS435" i="17"/>
  <c r="BS434" i="17"/>
  <c r="BS433" i="17"/>
  <c r="BS432" i="17"/>
  <c r="BS431" i="17"/>
  <c r="BS430" i="17"/>
  <c r="BS429" i="17"/>
  <c r="BS428" i="17"/>
  <c r="BS427" i="17"/>
  <c r="BS426" i="17"/>
  <c r="BS425" i="17"/>
  <c r="BS424" i="17"/>
  <c r="BS423" i="17"/>
  <c r="BS422" i="17"/>
  <c r="BS421" i="17"/>
  <c r="BS420" i="17"/>
  <c r="BS419" i="17"/>
  <c r="BS418" i="17"/>
  <c r="BS417" i="17"/>
  <c r="BS416" i="17"/>
  <c r="BS415" i="17"/>
  <c r="BS413" i="17"/>
  <c r="BS412" i="17"/>
  <c r="BS411" i="17"/>
  <c r="BS410" i="17"/>
  <c r="BS409" i="17"/>
  <c r="BS408" i="17"/>
  <c r="BS407" i="17"/>
  <c r="BS406" i="17"/>
  <c r="BS405" i="17"/>
  <c r="BS404" i="17"/>
  <c r="BS403" i="17"/>
  <c r="BS402" i="17"/>
  <c r="BS401" i="17"/>
  <c r="BS400" i="17"/>
  <c r="BS399" i="17"/>
  <c r="BS398" i="17"/>
  <c r="BS397" i="17"/>
  <c r="BS396" i="17"/>
  <c r="BS395" i="17"/>
  <c r="BS394" i="17"/>
  <c r="BS393" i="17"/>
  <c r="BS392" i="17"/>
  <c r="BS391" i="17"/>
  <c r="BS390" i="17"/>
  <c r="BS389" i="17"/>
  <c r="BS388" i="17"/>
  <c r="BS387" i="17"/>
  <c r="BS386" i="17"/>
  <c r="BS385" i="17"/>
  <c r="BS384" i="17"/>
  <c r="BS383" i="17"/>
  <c r="BS382" i="17"/>
  <c r="BS381" i="17"/>
  <c r="BS380" i="17"/>
  <c r="BS379" i="17"/>
  <c r="BS378" i="17"/>
  <c r="BS377" i="17"/>
  <c r="BS375" i="17"/>
  <c r="BS374" i="17"/>
  <c r="BS373" i="17"/>
  <c r="BS372" i="17"/>
  <c r="BS371" i="17"/>
  <c r="BS370" i="17"/>
  <c r="BS369" i="17"/>
  <c r="BS368" i="17"/>
  <c r="BS367" i="17"/>
  <c r="BS366" i="17"/>
  <c r="BS365" i="17"/>
  <c r="BS364" i="17"/>
  <c r="BS363" i="17"/>
  <c r="BS362" i="17"/>
  <c r="BS361" i="17"/>
  <c r="BS360" i="17"/>
  <c r="BS359" i="17"/>
  <c r="BS358" i="17"/>
  <c r="BS357" i="17"/>
  <c r="BS356" i="17"/>
  <c r="BS355" i="17"/>
  <c r="BS354" i="17"/>
  <c r="BS353" i="17"/>
  <c r="BS352" i="17"/>
  <c r="BS351" i="17"/>
  <c r="BS350" i="17"/>
  <c r="BS349" i="17"/>
  <c r="BS348" i="17"/>
  <c r="BS347" i="17"/>
  <c r="BS346" i="17"/>
  <c r="BS345" i="17"/>
  <c r="BS344" i="17"/>
  <c r="BS343" i="17"/>
  <c r="BS342" i="17"/>
  <c r="BS341" i="17"/>
  <c r="BS340" i="17"/>
  <c r="BS339" i="17"/>
  <c r="BS338" i="17"/>
  <c r="BS337" i="17"/>
  <c r="BS336" i="17"/>
  <c r="BS335" i="17"/>
  <c r="BS334" i="17"/>
  <c r="BS333" i="17"/>
  <c r="BS332" i="17"/>
  <c r="BS331" i="17"/>
  <c r="BS329" i="17"/>
  <c r="BS328" i="17"/>
  <c r="BS327" i="17"/>
  <c r="BS326" i="17"/>
  <c r="BS325" i="17"/>
  <c r="BS324" i="17"/>
  <c r="BS323" i="17"/>
  <c r="BS322" i="17"/>
  <c r="BS321" i="17"/>
  <c r="BS320" i="17"/>
  <c r="BS319" i="17"/>
  <c r="BS318" i="17"/>
  <c r="BS317" i="17"/>
  <c r="BS316" i="17"/>
  <c r="BS315" i="17"/>
  <c r="BS314" i="17"/>
  <c r="BS313" i="17"/>
  <c r="BS312" i="17"/>
  <c r="BS311" i="17"/>
  <c r="BS310" i="17"/>
  <c r="BS309" i="17"/>
  <c r="BS308" i="17"/>
  <c r="BS307" i="17"/>
  <c r="BS306" i="17"/>
  <c r="BS305" i="17"/>
  <c r="BS304" i="17"/>
  <c r="BS303" i="17"/>
  <c r="BS302" i="17"/>
  <c r="BS301" i="17"/>
  <c r="BS300" i="17"/>
  <c r="BS299" i="17"/>
  <c r="BS298" i="17"/>
  <c r="BS297" i="17"/>
  <c r="BS296" i="17"/>
  <c r="BS295" i="17"/>
  <c r="BS294" i="17"/>
  <c r="BS293" i="17"/>
  <c r="BS292" i="17"/>
  <c r="BS291" i="17"/>
  <c r="BS290" i="17"/>
  <c r="BS289" i="17"/>
  <c r="BS288" i="17"/>
  <c r="BS287" i="17"/>
  <c r="BS286" i="17"/>
  <c r="BS285" i="17"/>
  <c r="BS284" i="17"/>
  <c r="BS283" i="17"/>
  <c r="BS282" i="17"/>
  <c r="BS281" i="17"/>
  <c r="BS280" i="17"/>
  <c r="BS279" i="17"/>
  <c r="BS278" i="17"/>
  <c r="BS277" i="17"/>
  <c r="BS276" i="17"/>
  <c r="BS275" i="17"/>
  <c r="BS274" i="17"/>
  <c r="BS273" i="17"/>
  <c r="BS272" i="17"/>
  <c r="BS271" i="17"/>
  <c r="BS270" i="17"/>
  <c r="BS269" i="17"/>
  <c r="BS267" i="17"/>
  <c r="BS266" i="17"/>
  <c r="BS265" i="17"/>
  <c r="BS264" i="17"/>
  <c r="BS263" i="17"/>
  <c r="BS262" i="17"/>
  <c r="BS261" i="17"/>
  <c r="BS260" i="17"/>
  <c r="BS259" i="17"/>
  <c r="BS258" i="17"/>
  <c r="BS257" i="17"/>
  <c r="BS256" i="17"/>
  <c r="BS255" i="17"/>
  <c r="BS254" i="17"/>
  <c r="BS253" i="17"/>
  <c r="BS252" i="17"/>
  <c r="BS251" i="17"/>
  <c r="BS250" i="17"/>
  <c r="BS249" i="17"/>
  <c r="BS248" i="17"/>
  <c r="BS247" i="17"/>
  <c r="BS246" i="17"/>
  <c r="BS245" i="17"/>
  <c r="BS244" i="17"/>
  <c r="BS243" i="17"/>
  <c r="BS242" i="17"/>
  <c r="BS241" i="17"/>
  <c r="BS240" i="17"/>
  <c r="BS239" i="17"/>
  <c r="BS238" i="17"/>
  <c r="BS237" i="17"/>
  <c r="BS236" i="17"/>
  <c r="BS235" i="17"/>
  <c r="BS234" i="17"/>
  <c r="BS233" i="17"/>
  <c r="BS232" i="17"/>
  <c r="BS231" i="17"/>
  <c r="BS230" i="17"/>
  <c r="BS229" i="17"/>
  <c r="BS228" i="17"/>
  <c r="BS227" i="17"/>
  <c r="BS226" i="17"/>
  <c r="BS225" i="17"/>
  <c r="BS224" i="17"/>
  <c r="BS223" i="17"/>
  <c r="BS222" i="17"/>
  <c r="BS219" i="17"/>
  <c r="BS218" i="17"/>
  <c r="BS217" i="17"/>
  <c r="BS216" i="17"/>
  <c r="BS215" i="17"/>
  <c r="BS213" i="17"/>
  <c r="BS212" i="17"/>
  <c r="BS211" i="17"/>
  <c r="BS210" i="17"/>
  <c r="BS209" i="17"/>
  <c r="BS208" i="17"/>
  <c r="BS207" i="17"/>
  <c r="BS206" i="17"/>
  <c r="BS205" i="17"/>
  <c r="BS204" i="17"/>
  <c r="BS203" i="17"/>
  <c r="BS202" i="17"/>
  <c r="BS201" i="17"/>
  <c r="BS200" i="17"/>
  <c r="BS199" i="17"/>
  <c r="BS198" i="17"/>
  <c r="BS197" i="17"/>
  <c r="BS196" i="17"/>
  <c r="BS195" i="17"/>
  <c r="BS194" i="17"/>
  <c r="BS193" i="17"/>
  <c r="BS192" i="17"/>
  <c r="BS191" i="17"/>
  <c r="BS190" i="17"/>
  <c r="BS189" i="17"/>
  <c r="BS188" i="17"/>
  <c r="BS187" i="17"/>
  <c r="BS186" i="17"/>
  <c r="BS185" i="17"/>
  <c r="BS184" i="17"/>
  <c r="BS183" i="17"/>
  <c r="BS182" i="17"/>
  <c r="BS181" i="17"/>
  <c r="BS180" i="17"/>
  <c r="BS179" i="17"/>
  <c r="BS178" i="17"/>
  <c r="BS177" i="17"/>
  <c r="BS176" i="17"/>
  <c r="BS175" i="17"/>
  <c r="BS174" i="17"/>
  <c r="BS173" i="17"/>
  <c r="BS172" i="17"/>
  <c r="BS171" i="17"/>
  <c r="BS170" i="17"/>
  <c r="BS169" i="17"/>
  <c r="BS168" i="17"/>
  <c r="BS167" i="17"/>
  <c r="BS166" i="17"/>
  <c r="BS165" i="17"/>
  <c r="BS163" i="17"/>
  <c r="BS162" i="17"/>
  <c r="BS161" i="17"/>
  <c r="BS160" i="17"/>
  <c r="BS159" i="17"/>
  <c r="BS158" i="17"/>
  <c r="BS157" i="17"/>
  <c r="BS156" i="17"/>
  <c r="BS155" i="17"/>
  <c r="BS154" i="17"/>
  <c r="BS153" i="17"/>
  <c r="BS152" i="17"/>
  <c r="BS151" i="17"/>
  <c r="BS150" i="17"/>
  <c r="BS149" i="17"/>
  <c r="BS148" i="17"/>
  <c r="BS147" i="17"/>
  <c r="BS146" i="17"/>
  <c r="BS145" i="17"/>
  <c r="BS144" i="17"/>
  <c r="BS143" i="17"/>
  <c r="BS142" i="17"/>
  <c r="BS141" i="17"/>
  <c r="BS140" i="17"/>
  <c r="BS139" i="17"/>
  <c r="BS138" i="17"/>
  <c r="BS137" i="17"/>
  <c r="BS136" i="17"/>
  <c r="BS135" i="17"/>
  <c r="BS134" i="17"/>
  <c r="BS133" i="17"/>
  <c r="BS132" i="17"/>
  <c r="BS131" i="17"/>
  <c r="BS130" i="17"/>
  <c r="BS129" i="17"/>
  <c r="BS128" i="17"/>
  <c r="BS127" i="17"/>
  <c r="BS126" i="17"/>
  <c r="BS125" i="17"/>
  <c r="BS124" i="17"/>
  <c r="BS123" i="17"/>
  <c r="BS122" i="17"/>
  <c r="BS121" i="17"/>
  <c r="BS120" i="17"/>
  <c r="BS119" i="17"/>
  <c r="BS118" i="17"/>
  <c r="BS117" i="17"/>
  <c r="BS116" i="17"/>
  <c r="BS115" i="17"/>
  <c r="BS114" i="17"/>
  <c r="BS113" i="17"/>
  <c r="BS111" i="17"/>
  <c r="BS110" i="17"/>
  <c r="BS109" i="17"/>
  <c r="BS108" i="17"/>
  <c r="BS107" i="17"/>
  <c r="BS106" i="17"/>
  <c r="BS105" i="17"/>
  <c r="BS104" i="17"/>
  <c r="BS103" i="17"/>
  <c r="BS102" i="17"/>
  <c r="BS101" i="17"/>
  <c r="BS100" i="17"/>
  <c r="BS99" i="17"/>
  <c r="BS98" i="17"/>
  <c r="BS97" i="17"/>
  <c r="BS96" i="17"/>
  <c r="BS95" i="17"/>
  <c r="BS94" i="17"/>
  <c r="BS93" i="17"/>
  <c r="BS92" i="17"/>
  <c r="BS91" i="17"/>
  <c r="BS90" i="17"/>
  <c r="BS89" i="17"/>
  <c r="BS88" i="17"/>
  <c r="BS87" i="17"/>
  <c r="BS86" i="17"/>
  <c r="BS85" i="17"/>
  <c r="BS84" i="17"/>
  <c r="BS83" i="17"/>
  <c r="BS82" i="17"/>
  <c r="BS81" i="17"/>
  <c r="BS80" i="17"/>
  <c r="BS79" i="17"/>
  <c r="BS78" i="17"/>
  <c r="BS77" i="17"/>
  <c r="BS76" i="17"/>
  <c r="BS75" i="17"/>
  <c r="BS74" i="17"/>
  <c r="BS73" i="17"/>
  <c r="BS72" i="17"/>
  <c r="BS71" i="17"/>
  <c r="BS70" i="17"/>
  <c r="BS69" i="17"/>
  <c r="BS68" i="17"/>
  <c r="BS67" i="17"/>
  <c r="BS66" i="17"/>
  <c r="BS65" i="17"/>
  <c r="BS64" i="17"/>
  <c r="BS62" i="17"/>
  <c r="BS60" i="17"/>
  <c r="BS59" i="17"/>
  <c r="BS58" i="17"/>
  <c r="BS57" i="17"/>
  <c r="BS56" i="17"/>
  <c r="BS55" i="17"/>
  <c r="BS54" i="17"/>
  <c r="BS53" i="17"/>
  <c r="BS52" i="17"/>
  <c r="BS50" i="17"/>
  <c r="BS49" i="17"/>
  <c r="BS48" i="17"/>
  <c r="BS47" i="17"/>
  <c r="BS46" i="17"/>
  <c r="BS45" i="17"/>
  <c r="BS44" i="17"/>
  <c r="BS43" i="17"/>
  <c r="BS42" i="17"/>
  <c r="BS41" i="17"/>
  <c r="BS40" i="17"/>
  <c r="BS39" i="17"/>
  <c r="BS38" i="17"/>
  <c r="BS37" i="17"/>
  <c r="BS36" i="17"/>
  <c r="BS35" i="17"/>
  <c r="BS34" i="17"/>
  <c r="BS33" i="17"/>
  <c r="BS32" i="17"/>
  <c r="BS27" i="17"/>
  <c r="BS26" i="17"/>
  <c r="BS25" i="17"/>
  <c r="BS24" i="17"/>
  <c r="BS23" i="17"/>
  <c r="BS22" i="17"/>
  <c r="BS21" i="17"/>
  <c r="BS20" i="17"/>
  <c r="BS19" i="17"/>
  <c r="BS18" i="17"/>
  <c r="BS17" i="17"/>
  <c r="BS16" i="17"/>
  <c r="BS15" i="17"/>
  <c r="BS14" i="17"/>
  <c r="BS13" i="17"/>
  <c r="BS12" i="17"/>
  <c r="BS11" i="17"/>
  <c r="BS10" i="17"/>
  <c r="BS9" i="17"/>
  <c r="BS8" i="17"/>
  <c r="BS7" i="17"/>
  <c r="BQ552" i="17"/>
  <c r="BQ551" i="17"/>
  <c r="BQ550" i="17"/>
  <c r="BQ549" i="17"/>
  <c r="BQ548" i="17"/>
  <c r="BQ547" i="17"/>
  <c r="BQ546" i="17"/>
  <c r="BQ545" i="17"/>
  <c r="BQ544" i="17"/>
  <c r="BQ543" i="17"/>
  <c r="BQ542" i="17"/>
  <c r="BQ541" i="17"/>
  <c r="BQ540" i="17"/>
  <c r="BQ539" i="17"/>
  <c r="BQ538" i="17"/>
  <c r="BQ537" i="17"/>
  <c r="BQ536" i="17"/>
  <c r="BQ535" i="17"/>
  <c r="BQ534" i="17"/>
  <c r="BQ533" i="17"/>
  <c r="BQ532" i="17"/>
  <c r="BQ531" i="17"/>
  <c r="BQ530" i="17"/>
  <c r="BQ529" i="17"/>
  <c r="BQ528" i="17"/>
  <c r="BQ527" i="17"/>
  <c r="BQ526" i="17"/>
  <c r="BQ525" i="17"/>
  <c r="BQ524" i="17"/>
  <c r="BQ523" i="17"/>
  <c r="BQ522" i="17"/>
  <c r="BQ521" i="17"/>
  <c r="BQ520" i="17"/>
  <c r="BQ519" i="17"/>
  <c r="BQ518" i="17"/>
  <c r="BQ517" i="17"/>
  <c r="BQ516" i="17"/>
  <c r="BQ515" i="17"/>
  <c r="BQ514" i="17"/>
  <c r="BQ513" i="17"/>
  <c r="BQ512" i="17"/>
  <c r="BQ511" i="17"/>
  <c r="BQ510" i="17"/>
  <c r="BQ509" i="17"/>
  <c r="BQ508" i="17"/>
  <c r="BQ507" i="17"/>
  <c r="BQ506" i="17"/>
  <c r="BQ505" i="17"/>
  <c r="BQ504" i="17"/>
  <c r="BQ502" i="17"/>
  <c r="BQ501" i="17"/>
  <c r="BQ499" i="17"/>
  <c r="BQ498" i="17"/>
  <c r="BQ497" i="17"/>
  <c r="BQ496" i="17"/>
  <c r="BQ495" i="17"/>
  <c r="BQ494" i="17"/>
  <c r="BQ493" i="17"/>
  <c r="BQ492" i="17"/>
  <c r="BQ491" i="17"/>
  <c r="BQ490" i="17"/>
  <c r="BQ489" i="17"/>
  <c r="BQ488" i="17"/>
  <c r="BQ487" i="17"/>
  <c r="BQ486" i="17"/>
  <c r="BQ485" i="17"/>
  <c r="BQ484" i="17"/>
  <c r="BQ483" i="17"/>
  <c r="BQ482" i="17"/>
  <c r="BQ481" i="17"/>
  <c r="BQ480" i="17"/>
  <c r="BQ479" i="17"/>
  <c r="BQ478" i="17"/>
  <c r="BQ477" i="17"/>
  <c r="BQ476" i="17"/>
  <c r="BQ475" i="17"/>
  <c r="BQ474" i="17"/>
  <c r="BQ473" i="17"/>
  <c r="BQ472" i="17"/>
  <c r="BQ471" i="17"/>
  <c r="BQ470" i="17"/>
  <c r="BQ469" i="17"/>
  <c r="BQ468" i="17"/>
  <c r="BQ467" i="17"/>
  <c r="BQ466" i="17"/>
  <c r="BQ465" i="17"/>
  <c r="BQ464" i="17"/>
  <c r="BQ463" i="17"/>
  <c r="BQ462" i="17"/>
  <c r="BQ461" i="17"/>
  <c r="BQ460" i="17"/>
  <c r="BQ459" i="17"/>
  <c r="BQ458" i="17"/>
  <c r="BQ457" i="17"/>
  <c r="BQ456" i="17"/>
  <c r="BQ455" i="17"/>
  <c r="BQ454" i="17"/>
  <c r="BQ453" i="17"/>
  <c r="BQ452" i="17"/>
  <c r="BQ451" i="17"/>
  <c r="BQ450" i="17"/>
  <c r="BQ449" i="17"/>
  <c r="BQ448" i="17"/>
  <c r="BQ447" i="17"/>
  <c r="BQ446" i="17"/>
  <c r="BQ445" i="17"/>
  <c r="BQ444" i="17"/>
  <c r="BQ443" i="17"/>
  <c r="BQ442" i="17"/>
  <c r="BQ441" i="17"/>
  <c r="BQ440" i="17"/>
  <c r="BQ439" i="17"/>
  <c r="BQ438" i="17"/>
  <c r="BQ437" i="17"/>
  <c r="BQ436" i="17"/>
  <c r="BQ435" i="17"/>
  <c r="BQ434" i="17"/>
  <c r="BQ433" i="17"/>
  <c r="BQ432" i="17"/>
  <c r="BQ431" i="17"/>
  <c r="BQ430" i="17"/>
  <c r="BQ429" i="17"/>
  <c r="BQ428" i="17"/>
  <c r="BQ427" i="17"/>
  <c r="BQ426" i="17"/>
  <c r="BQ425" i="17"/>
  <c r="BQ424" i="17"/>
  <c r="BQ423" i="17"/>
  <c r="BQ422" i="17"/>
  <c r="BQ421" i="17"/>
  <c r="BQ420" i="17"/>
  <c r="BQ419" i="17"/>
  <c r="BQ418" i="17"/>
  <c r="BQ417" i="17"/>
  <c r="BQ416" i="17"/>
  <c r="BQ415" i="17"/>
  <c r="BQ413" i="17"/>
  <c r="BQ412" i="17"/>
  <c r="BQ411" i="17"/>
  <c r="BQ410" i="17"/>
  <c r="BQ409" i="17"/>
  <c r="BQ408" i="17"/>
  <c r="BQ407" i="17"/>
  <c r="BQ406" i="17"/>
  <c r="BQ405" i="17"/>
  <c r="BQ404" i="17"/>
  <c r="BQ403" i="17"/>
  <c r="BQ402" i="17"/>
  <c r="BQ401" i="17"/>
  <c r="BQ400" i="17"/>
  <c r="BQ399" i="17"/>
  <c r="BQ398" i="17"/>
  <c r="BQ397" i="17"/>
  <c r="BQ396" i="17"/>
  <c r="BQ395" i="17"/>
  <c r="BQ394" i="17"/>
  <c r="BQ393" i="17"/>
  <c r="BQ392" i="17"/>
  <c r="BQ391" i="17"/>
  <c r="BQ390" i="17"/>
  <c r="BQ389" i="17"/>
  <c r="BQ388" i="17"/>
  <c r="BQ387" i="17"/>
  <c r="BQ386" i="17"/>
  <c r="BQ385" i="17"/>
  <c r="BQ384" i="17"/>
  <c r="BQ383" i="17"/>
  <c r="BQ382" i="17"/>
  <c r="BQ381" i="17"/>
  <c r="BQ380" i="17"/>
  <c r="BQ379" i="17"/>
  <c r="BQ378" i="17"/>
  <c r="BQ377" i="17"/>
  <c r="BQ375" i="17"/>
  <c r="BQ374" i="17"/>
  <c r="BQ373" i="17"/>
  <c r="BQ372" i="17"/>
  <c r="BQ371" i="17"/>
  <c r="BQ370" i="17"/>
  <c r="BQ369" i="17"/>
  <c r="BQ368" i="17"/>
  <c r="BQ367" i="17"/>
  <c r="BQ366" i="17"/>
  <c r="BQ365" i="17"/>
  <c r="BQ364" i="17"/>
  <c r="BQ363" i="17"/>
  <c r="BQ362" i="17"/>
  <c r="BQ361" i="17"/>
  <c r="BQ360" i="17"/>
  <c r="BQ359" i="17"/>
  <c r="BQ358" i="17"/>
  <c r="BQ357" i="17"/>
  <c r="BQ356" i="17"/>
  <c r="BQ355" i="17"/>
  <c r="BQ354" i="17"/>
  <c r="BQ353" i="17"/>
  <c r="BQ352" i="17"/>
  <c r="BQ351" i="17"/>
  <c r="BQ350" i="17"/>
  <c r="BQ349" i="17"/>
  <c r="BQ348" i="17"/>
  <c r="BQ347" i="17"/>
  <c r="BQ346" i="17"/>
  <c r="BQ345" i="17"/>
  <c r="BQ344" i="17"/>
  <c r="BQ343" i="17"/>
  <c r="BQ342" i="17"/>
  <c r="BQ341" i="17"/>
  <c r="BQ340" i="17"/>
  <c r="BQ339" i="17"/>
  <c r="BQ338" i="17"/>
  <c r="BQ337" i="17"/>
  <c r="BQ336" i="17"/>
  <c r="BQ335" i="17"/>
  <c r="BQ334" i="17"/>
  <c r="BQ333" i="17"/>
  <c r="BQ332" i="17"/>
  <c r="BQ331" i="17"/>
  <c r="BQ329" i="17"/>
  <c r="BQ328" i="17"/>
  <c r="BQ327" i="17"/>
  <c r="BQ326" i="17"/>
  <c r="BQ325" i="17"/>
  <c r="BQ324" i="17"/>
  <c r="BQ323" i="17"/>
  <c r="BQ322" i="17"/>
  <c r="BQ321" i="17"/>
  <c r="BQ320" i="17"/>
  <c r="BQ319" i="17"/>
  <c r="BQ318" i="17"/>
  <c r="BQ317" i="17"/>
  <c r="BQ316" i="17"/>
  <c r="BQ315" i="17"/>
  <c r="BQ314" i="17"/>
  <c r="BQ313" i="17"/>
  <c r="BQ312" i="17"/>
  <c r="BQ311" i="17"/>
  <c r="BQ310" i="17"/>
  <c r="BQ309" i="17"/>
  <c r="BQ308" i="17"/>
  <c r="BQ307" i="17"/>
  <c r="BQ306" i="17"/>
  <c r="BQ305" i="17"/>
  <c r="BQ304" i="17"/>
  <c r="BQ303" i="17"/>
  <c r="BQ302" i="17"/>
  <c r="BQ301" i="17"/>
  <c r="BQ300" i="17"/>
  <c r="BQ299" i="17"/>
  <c r="BQ298" i="17"/>
  <c r="BQ297" i="17"/>
  <c r="BQ296" i="17"/>
  <c r="BQ295" i="17"/>
  <c r="BQ294" i="17"/>
  <c r="BQ293" i="17"/>
  <c r="BQ292" i="17"/>
  <c r="BQ291" i="17"/>
  <c r="BQ290" i="17"/>
  <c r="BQ289" i="17"/>
  <c r="BQ288" i="17"/>
  <c r="BQ287" i="17"/>
  <c r="BQ286" i="17"/>
  <c r="BQ285" i="17"/>
  <c r="BQ284" i="17"/>
  <c r="BQ283" i="17"/>
  <c r="BQ282" i="17"/>
  <c r="BQ281" i="17"/>
  <c r="BQ280" i="17"/>
  <c r="BQ279" i="17"/>
  <c r="BQ278" i="17"/>
  <c r="BQ277" i="17"/>
  <c r="BQ276" i="17"/>
  <c r="BQ275" i="17"/>
  <c r="BQ274" i="17"/>
  <c r="BQ273" i="17"/>
  <c r="BQ272" i="17"/>
  <c r="BQ271" i="17"/>
  <c r="BQ270" i="17"/>
  <c r="BQ269" i="17"/>
  <c r="BQ267" i="17"/>
  <c r="BQ266" i="17"/>
  <c r="BQ265" i="17"/>
  <c r="BQ264" i="17"/>
  <c r="BQ263" i="17"/>
  <c r="BQ262" i="17"/>
  <c r="BQ261" i="17"/>
  <c r="BQ260" i="17"/>
  <c r="BQ259" i="17"/>
  <c r="BQ258" i="17"/>
  <c r="BQ257" i="17"/>
  <c r="BQ256" i="17"/>
  <c r="BQ255" i="17"/>
  <c r="BQ254" i="17"/>
  <c r="BQ253" i="17"/>
  <c r="BQ252" i="17"/>
  <c r="BQ251" i="17"/>
  <c r="BQ250" i="17"/>
  <c r="BQ249" i="17"/>
  <c r="BQ248" i="17"/>
  <c r="BQ247" i="17"/>
  <c r="BQ246" i="17"/>
  <c r="BQ245" i="17"/>
  <c r="BQ244" i="17"/>
  <c r="BQ243" i="17"/>
  <c r="BQ242" i="17"/>
  <c r="BQ241" i="17"/>
  <c r="BQ240" i="17"/>
  <c r="BQ239" i="17"/>
  <c r="BQ238" i="17"/>
  <c r="BQ237" i="17"/>
  <c r="BQ236" i="17"/>
  <c r="BQ235" i="17"/>
  <c r="BQ234" i="17"/>
  <c r="BQ233" i="17"/>
  <c r="BQ232" i="17"/>
  <c r="BQ231" i="17"/>
  <c r="BQ230" i="17"/>
  <c r="BQ229" i="17"/>
  <c r="BQ228" i="17"/>
  <c r="BQ227" i="17"/>
  <c r="BQ226" i="17"/>
  <c r="BQ225" i="17"/>
  <c r="BQ224" i="17"/>
  <c r="BQ223" i="17"/>
  <c r="BQ222" i="17"/>
  <c r="BQ219" i="17"/>
  <c r="BQ218" i="17"/>
  <c r="BQ217" i="17"/>
  <c r="BQ216" i="17"/>
  <c r="BQ215" i="17"/>
  <c r="BQ213" i="17"/>
  <c r="BQ212" i="17"/>
  <c r="BQ211" i="17"/>
  <c r="BQ210" i="17"/>
  <c r="BQ209" i="17"/>
  <c r="BQ208" i="17"/>
  <c r="BQ207" i="17"/>
  <c r="BQ206" i="17"/>
  <c r="BQ205" i="17"/>
  <c r="BQ204" i="17"/>
  <c r="BQ203" i="17"/>
  <c r="BQ202" i="17"/>
  <c r="BQ201" i="17"/>
  <c r="BQ200" i="17"/>
  <c r="BQ199" i="17"/>
  <c r="BQ198" i="17"/>
  <c r="BQ197" i="17"/>
  <c r="BQ196" i="17"/>
  <c r="BQ195" i="17"/>
  <c r="BQ194" i="17"/>
  <c r="BQ193" i="17"/>
  <c r="BQ192" i="17"/>
  <c r="BQ191" i="17"/>
  <c r="BQ190" i="17"/>
  <c r="BQ189" i="17"/>
  <c r="BQ188" i="17"/>
  <c r="BQ187" i="17"/>
  <c r="BQ186" i="17"/>
  <c r="BQ185" i="17"/>
  <c r="BQ184" i="17"/>
  <c r="BQ183" i="17"/>
  <c r="BQ182" i="17"/>
  <c r="BQ181" i="17"/>
  <c r="BQ180" i="17"/>
  <c r="BQ179" i="17"/>
  <c r="BQ178" i="17"/>
  <c r="BQ177" i="17"/>
  <c r="BQ176" i="17"/>
  <c r="BQ175" i="17"/>
  <c r="BQ174" i="17"/>
  <c r="BQ173" i="17"/>
  <c r="BQ172" i="17"/>
  <c r="BQ171" i="17"/>
  <c r="BQ170" i="17"/>
  <c r="BQ169" i="17"/>
  <c r="BQ168" i="17"/>
  <c r="BQ167" i="17"/>
  <c r="BQ166" i="17"/>
  <c r="BQ165" i="17"/>
  <c r="BQ163" i="17"/>
  <c r="BQ162" i="17"/>
  <c r="BQ161" i="17"/>
  <c r="BQ160" i="17"/>
  <c r="BQ159" i="17"/>
  <c r="BQ158" i="17"/>
  <c r="BQ157" i="17"/>
  <c r="BQ156" i="17"/>
  <c r="BQ155" i="17"/>
  <c r="BQ154" i="17"/>
  <c r="BQ153" i="17"/>
  <c r="BQ152" i="17"/>
  <c r="BQ151" i="17"/>
  <c r="BQ150" i="17"/>
  <c r="BQ149" i="17"/>
  <c r="BQ148" i="17"/>
  <c r="BQ147" i="17"/>
  <c r="BQ146" i="17"/>
  <c r="BQ145" i="17"/>
  <c r="BQ144" i="17"/>
  <c r="BQ143" i="17"/>
  <c r="BQ142" i="17"/>
  <c r="BQ141" i="17"/>
  <c r="BQ140" i="17"/>
  <c r="BQ139" i="17"/>
  <c r="BQ138" i="17"/>
  <c r="BQ137" i="17"/>
  <c r="BQ136" i="17"/>
  <c r="BQ135" i="17"/>
  <c r="BQ134" i="17"/>
  <c r="BQ133" i="17"/>
  <c r="BQ132" i="17"/>
  <c r="BQ131" i="17"/>
  <c r="BQ130" i="17"/>
  <c r="BQ129" i="17"/>
  <c r="BQ128" i="17"/>
  <c r="BQ127" i="17"/>
  <c r="BQ126" i="17"/>
  <c r="BQ125" i="17"/>
  <c r="BQ124" i="17"/>
  <c r="BQ123" i="17"/>
  <c r="BQ122" i="17"/>
  <c r="BQ121" i="17"/>
  <c r="BQ120" i="17"/>
  <c r="BQ119" i="17"/>
  <c r="BQ118" i="17"/>
  <c r="BQ117" i="17"/>
  <c r="BQ116" i="17"/>
  <c r="BQ115" i="17"/>
  <c r="BQ114" i="17"/>
  <c r="BQ113" i="17"/>
  <c r="BQ111" i="17"/>
  <c r="BQ110" i="17"/>
  <c r="BQ109" i="17"/>
  <c r="BQ108" i="17"/>
  <c r="BQ107" i="17"/>
  <c r="BQ106" i="17"/>
  <c r="BQ105" i="17"/>
  <c r="BQ104" i="17"/>
  <c r="BQ103" i="17"/>
  <c r="BQ102" i="17"/>
  <c r="BQ101" i="17"/>
  <c r="BQ100" i="17"/>
  <c r="BQ99" i="17"/>
  <c r="BQ98" i="17"/>
  <c r="BQ97" i="17"/>
  <c r="BQ96" i="17"/>
  <c r="BQ95" i="17"/>
  <c r="BQ94" i="17"/>
  <c r="BQ93" i="17"/>
  <c r="BQ92" i="17"/>
  <c r="BQ91" i="17"/>
  <c r="BQ90" i="17"/>
  <c r="BQ89" i="17"/>
  <c r="BQ88" i="17"/>
  <c r="BQ87" i="17"/>
  <c r="BQ86" i="17"/>
  <c r="BQ85" i="17"/>
  <c r="BQ84" i="17"/>
  <c r="BQ83" i="17"/>
  <c r="BQ82" i="17"/>
  <c r="BQ81" i="17"/>
  <c r="BQ80" i="17"/>
  <c r="BQ79" i="17"/>
  <c r="BQ78" i="17"/>
  <c r="BQ77" i="17"/>
  <c r="BQ76" i="17"/>
  <c r="BQ75" i="17"/>
  <c r="BQ74" i="17"/>
  <c r="BQ73" i="17"/>
  <c r="BQ72" i="17"/>
  <c r="BQ71" i="17"/>
  <c r="BQ70" i="17"/>
  <c r="BQ69" i="17"/>
  <c r="BQ68" i="17"/>
  <c r="BQ67" i="17"/>
  <c r="BQ66" i="17"/>
  <c r="BQ65" i="17"/>
  <c r="BQ64" i="17"/>
  <c r="BQ62" i="17"/>
  <c r="BQ60" i="17"/>
  <c r="BQ59" i="17"/>
  <c r="BQ58" i="17"/>
  <c r="BQ57" i="17"/>
  <c r="BQ56" i="17"/>
  <c r="BQ55" i="17"/>
  <c r="BQ54" i="17"/>
  <c r="BQ53" i="17"/>
  <c r="BQ52" i="17"/>
  <c r="BQ50" i="17"/>
  <c r="BQ49" i="17"/>
  <c r="BQ48" i="17"/>
  <c r="BQ47" i="17"/>
  <c r="BQ46" i="17"/>
  <c r="BQ45" i="17"/>
  <c r="BQ44" i="17"/>
  <c r="BQ43" i="17"/>
  <c r="BQ42" i="17"/>
  <c r="BQ41" i="17"/>
  <c r="BQ40" i="17"/>
  <c r="BQ39" i="17"/>
  <c r="BQ38" i="17"/>
  <c r="BQ37" i="17"/>
  <c r="BQ36" i="17"/>
  <c r="BQ35" i="17"/>
  <c r="BQ34" i="17"/>
  <c r="BQ33" i="17"/>
  <c r="BQ32" i="17"/>
  <c r="BQ27" i="17"/>
  <c r="BQ26" i="17"/>
  <c r="BQ25" i="17"/>
  <c r="BQ24" i="17"/>
  <c r="BQ23" i="17"/>
  <c r="BQ22" i="17"/>
  <c r="BQ21" i="17"/>
  <c r="BQ20" i="17"/>
  <c r="BQ19" i="17"/>
  <c r="BQ18" i="17"/>
  <c r="BQ17" i="17"/>
  <c r="BQ16" i="17"/>
  <c r="BQ15" i="17"/>
  <c r="BQ14" i="17"/>
  <c r="BQ13" i="17"/>
  <c r="BQ12" i="17"/>
  <c r="BQ11" i="17"/>
  <c r="BQ10" i="17"/>
  <c r="BQ9" i="17"/>
  <c r="BQ8" i="17"/>
  <c r="BQ7" i="17"/>
  <c r="BO552" i="17"/>
  <c r="BO551" i="17"/>
  <c r="BO550" i="17"/>
  <c r="BO549" i="17"/>
  <c r="BO548" i="17"/>
  <c r="BO547" i="17"/>
  <c r="BO546" i="17"/>
  <c r="BO545" i="17"/>
  <c r="BO544" i="17"/>
  <c r="BO543" i="17"/>
  <c r="BO542" i="17"/>
  <c r="BO541" i="17"/>
  <c r="BO540" i="17"/>
  <c r="BO539" i="17"/>
  <c r="BO538" i="17"/>
  <c r="BO537" i="17"/>
  <c r="BO536" i="17"/>
  <c r="BO535" i="17"/>
  <c r="BO534" i="17"/>
  <c r="BO533" i="17"/>
  <c r="BO532" i="17"/>
  <c r="BO531" i="17"/>
  <c r="BO530" i="17"/>
  <c r="BO529" i="17"/>
  <c r="BO528" i="17"/>
  <c r="BO527" i="17"/>
  <c r="BO526" i="17"/>
  <c r="BO525" i="17"/>
  <c r="BO524" i="17"/>
  <c r="BO523" i="17"/>
  <c r="BO522" i="17"/>
  <c r="BO521" i="17"/>
  <c r="BO520" i="17"/>
  <c r="BO519" i="17"/>
  <c r="BO518" i="17"/>
  <c r="BO517" i="17"/>
  <c r="BO516" i="17"/>
  <c r="BO515" i="17"/>
  <c r="BO514" i="17"/>
  <c r="BO513" i="17"/>
  <c r="BO512" i="17"/>
  <c r="BO511" i="17"/>
  <c r="BO510" i="17"/>
  <c r="BO509" i="17"/>
  <c r="BO508" i="17"/>
  <c r="BO507" i="17"/>
  <c r="BO506" i="17"/>
  <c r="BO505" i="17"/>
  <c r="BO504" i="17"/>
  <c r="BO502" i="17"/>
  <c r="BO501" i="17"/>
  <c r="BO499" i="17"/>
  <c r="BO498" i="17"/>
  <c r="BO497" i="17"/>
  <c r="BO496" i="17"/>
  <c r="BO495" i="17"/>
  <c r="BO494" i="17"/>
  <c r="BO493" i="17"/>
  <c r="BO492" i="17"/>
  <c r="BO491" i="17"/>
  <c r="BO490" i="17"/>
  <c r="BO489" i="17"/>
  <c r="BO488" i="17"/>
  <c r="BO487" i="17"/>
  <c r="BO486" i="17"/>
  <c r="BO485" i="17"/>
  <c r="BO484" i="17"/>
  <c r="BO483" i="17"/>
  <c r="BO482" i="17"/>
  <c r="BO481" i="17"/>
  <c r="BO480" i="17"/>
  <c r="BO479" i="17"/>
  <c r="BO478" i="17"/>
  <c r="BO477" i="17"/>
  <c r="BO476" i="17"/>
  <c r="BO475" i="17"/>
  <c r="BO474" i="17"/>
  <c r="BO473" i="17"/>
  <c r="BO472" i="17"/>
  <c r="BO471" i="17"/>
  <c r="BO470" i="17"/>
  <c r="BO469" i="17"/>
  <c r="BO468" i="17"/>
  <c r="BO467" i="17"/>
  <c r="BO466" i="17"/>
  <c r="BO465" i="17"/>
  <c r="BO464" i="17"/>
  <c r="BO463" i="17"/>
  <c r="BO462" i="17"/>
  <c r="BO461" i="17"/>
  <c r="BO460" i="17"/>
  <c r="BO459" i="17"/>
  <c r="BO458" i="17"/>
  <c r="BO457" i="17"/>
  <c r="BO456" i="17"/>
  <c r="BO455" i="17"/>
  <c r="BO454" i="17"/>
  <c r="BO453" i="17"/>
  <c r="BO452" i="17"/>
  <c r="BO451" i="17"/>
  <c r="BO450" i="17"/>
  <c r="BO449" i="17"/>
  <c r="BO448" i="17"/>
  <c r="BO447" i="17"/>
  <c r="BO446" i="17"/>
  <c r="BO445" i="17"/>
  <c r="BO444" i="17"/>
  <c r="BO443" i="17"/>
  <c r="BO442" i="17"/>
  <c r="BO441" i="17"/>
  <c r="BO440" i="17"/>
  <c r="BO439" i="17"/>
  <c r="BO438" i="17"/>
  <c r="BO437" i="17"/>
  <c r="BO436" i="17"/>
  <c r="BO435" i="17"/>
  <c r="BO434" i="17"/>
  <c r="BO433" i="17"/>
  <c r="BO432" i="17"/>
  <c r="BO431" i="17"/>
  <c r="BO430" i="17"/>
  <c r="BO429" i="17"/>
  <c r="BO428" i="17"/>
  <c r="BO427" i="17"/>
  <c r="BO426" i="17"/>
  <c r="BO425" i="17"/>
  <c r="BO424" i="17"/>
  <c r="BO423" i="17"/>
  <c r="BO422" i="17"/>
  <c r="BO421" i="17"/>
  <c r="BO420" i="17"/>
  <c r="BO419" i="17"/>
  <c r="BO418" i="17"/>
  <c r="BO417" i="17"/>
  <c r="BO416" i="17"/>
  <c r="BO415" i="17"/>
  <c r="BO413" i="17"/>
  <c r="BO412" i="17"/>
  <c r="BO411" i="17"/>
  <c r="BO410" i="17"/>
  <c r="BO409" i="17"/>
  <c r="BO408" i="17"/>
  <c r="BO407" i="17"/>
  <c r="BO406" i="17"/>
  <c r="BO405" i="17"/>
  <c r="BO404" i="17"/>
  <c r="BO403" i="17"/>
  <c r="BO402" i="17"/>
  <c r="BO401" i="17"/>
  <c r="BO400" i="17"/>
  <c r="BO399" i="17"/>
  <c r="BO398" i="17"/>
  <c r="BO397" i="17"/>
  <c r="BO396" i="17"/>
  <c r="BO395" i="17"/>
  <c r="BO394" i="17"/>
  <c r="BO393" i="17"/>
  <c r="BO392" i="17"/>
  <c r="BO391" i="17"/>
  <c r="BO390" i="17"/>
  <c r="BO389" i="17"/>
  <c r="BO388" i="17"/>
  <c r="BO387" i="17"/>
  <c r="BO386" i="17"/>
  <c r="BO385" i="17"/>
  <c r="BO384" i="17"/>
  <c r="BO383" i="17"/>
  <c r="BO382" i="17"/>
  <c r="BO381" i="17"/>
  <c r="BO380" i="17"/>
  <c r="BO379" i="17"/>
  <c r="BO378" i="17"/>
  <c r="BO377" i="17"/>
  <c r="BO375" i="17"/>
  <c r="BO374" i="17"/>
  <c r="BO373" i="17"/>
  <c r="BO372" i="17"/>
  <c r="BO371" i="17"/>
  <c r="BO370" i="17"/>
  <c r="BO369" i="17"/>
  <c r="BO368" i="17"/>
  <c r="BO367" i="17"/>
  <c r="BO366" i="17"/>
  <c r="BO365" i="17"/>
  <c r="BO364" i="17"/>
  <c r="BO363" i="17"/>
  <c r="BO362" i="17"/>
  <c r="BO361" i="17"/>
  <c r="BO360" i="17"/>
  <c r="BO359" i="17"/>
  <c r="BO358" i="17"/>
  <c r="BO357" i="17"/>
  <c r="BO356" i="17"/>
  <c r="BO355" i="17"/>
  <c r="BO354" i="17"/>
  <c r="BO353" i="17"/>
  <c r="BO352" i="17"/>
  <c r="BO351" i="17"/>
  <c r="BO350" i="17"/>
  <c r="BO349" i="17"/>
  <c r="BO348" i="17"/>
  <c r="BO347" i="17"/>
  <c r="BO346" i="17"/>
  <c r="BO345" i="17"/>
  <c r="BO344" i="17"/>
  <c r="BO343" i="17"/>
  <c r="BO342" i="17"/>
  <c r="BO341" i="17"/>
  <c r="BO340" i="17"/>
  <c r="BO339" i="17"/>
  <c r="BO338" i="17"/>
  <c r="BO337" i="17"/>
  <c r="BO336" i="17"/>
  <c r="BO335" i="17"/>
  <c r="BO334" i="17"/>
  <c r="BO333" i="17"/>
  <c r="BO332" i="17"/>
  <c r="BO331" i="17"/>
  <c r="BO329" i="17"/>
  <c r="BO328" i="17"/>
  <c r="BO327" i="17"/>
  <c r="BO326" i="17"/>
  <c r="BO325" i="17"/>
  <c r="BO324" i="17"/>
  <c r="BO323" i="17"/>
  <c r="BO322" i="17"/>
  <c r="BO321" i="17"/>
  <c r="BO320" i="17"/>
  <c r="BO319" i="17"/>
  <c r="BO318" i="17"/>
  <c r="BO317" i="17"/>
  <c r="BO316" i="17"/>
  <c r="BO315" i="17"/>
  <c r="BO314" i="17"/>
  <c r="BO313" i="17"/>
  <c r="BO312" i="17"/>
  <c r="BO311" i="17"/>
  <c r="BO310" i="17"/>
  <c r="BO309" i="17"/>
  <c r="BO308" i="17"/>
  <c r="BO307" i="17"/>
  <c r="BO306" i="17"/>
  <c r="BO305" i="17"/>
  <c r="BO304" i="17"/>
  <c r="BO303" i="17"/>
  <c r="BO302" i="17"/>
  <c r="BO301" i="17"/>
  <c r="BO300" i="17"/>
  <c r="BO299" i="17"/>
  <c r="BO298" i="17"/>
  <c r="BO297" i="17"/>
  <c r="BO296" i="17"/>
  <c r="BO295" i="17"/>
  <c r="BO294" i="17"/>
  <c r="BO293" i="17"/>
  <c r="BO292" i="17"/>
  <c r="BO291" i="17"/>
  <c r="BO290" i="17"/>
  <c r="BO289" i="17"/>
  <c r="BO288" i="17"/>
  <c r="BO287" i="17"/>
  <c r="BO286" i="17"/>
  <c r="BO285" i="17"/>
  <c r="BO284" i="17"/>
  <c r="BO283" i="17"/>
  <c r="BO282" i="17"/>
  <c r="BO281" i="17"/>
  <c r="BO280" i="17"/>
  <c r="BO279" i="17"/>
  <c r="BO278" i="17"/>
  <c r="BO277" i="17"/>
  <c r="BO276" i="17"/>
  <c r="BO275" i="17"/>
  <c r="BO274" i="17"/>
  <c r="BO273" i="17"/>
  <c r="BO272" i="17"/>
  <c r="BO271" i="17"/>
  <c r="BO270" i="17"/>
  <c r="BO269" i="17"/>
  <c r="BO267" i="17"/>
  <c r="BO266" i="17"/>
  <c r="BO265" i="17"/>
  <c r="BO264" i="17"/>
  <c r="BO263" i="17"/>
  <c r="BO262" i="17"/>
  <c r="BO261" i="17"/>
  <c r="BO260" i="17"/>
  <c r="BO259" i="17"/>
  <c r="BO258" i="17"/>
  <c r="BO257" i="17"/>
  <c r="BO256" i="17"/>
  <c r="BO255" i="17"/>
  <c r="BO254" i="17"/>
  <c r="BO253" i="17"/>
  <c r="BO252" i="17"/>
  <c r="BO251" i="17"/>
  <c r="BO250" i="17"/>
  <c r="BO249" i="17"/>
  <c r="BO248" i="17"/>
  <c r="BO247" i="17"/>
  <c r="BO246" i="17"/>
  <c r="BO245" i="17"/>
  <c r="BO244" i="17"/>
  <c r="BO243" i="17"/>
  <c r="BO242" i="17"/>
  <c r="BO241" i="17"/>
  <c r="BO240" i="17"/>
  <c r="BO239" i="17"/>
  <c r="BO238" i="17"/>
  <c r="BO237" i="17"/>
  <c r="BO236" i="17"/>
  <c r="BO235" i="17"/>
  <c r="BO234" i="17"/>
  <c r="BO233" i="17"/>
  <c r="BO232" i="17"/>
  <c r="BO231" i="17"/>
  <c r="BO230" i="17"/>
  <c r="BO229" i="17"/>
  <c r="BO228" i="17"/>
  <c r="BO227" i="17"/>
  <c r="BO226" i="17"/>
  <c r="BO225" i="17"/>
  <c r="BO224" i="17"/>
  <c r="BO223" i="17"/>
  <c r="BO222" i="17"/>
  <c r="BO219" i="17"/>
  <c r="BO218" i="17"/>
  <c r="BO217" i="17"/>
  <c r="BO216" i="17"/>
  <c r="BO215" i="17"/>
  <c r="BO213" i="17"/>
  <c r="BO212" i="17"/>
  <c r="BO211" i="17"/>
  <c r="BO210" i="17"/>
  <c r="BO209" i="17"/>
  <c r="BO208" i="17"/>
  <c r="BO207" i="17"/>
  <c r="BO206" i="17"/>
  <c r="BO205" i="17"/>
  <c r="BO204" i="17"/>
  <c r="BO203" i="17"/>
  <c r="BO202" i="17"/>
  <c r="BO201" i="17"/>
  <c r="BO200" i="17"/>
  <c r="BO199" i="17"/>
  <c r="BO198" i="17"/>
  <c r="BO197" i="17"/>
  <c r="BO196" i="17"/>
  <c r="BO195" i="17"/>
  <c r="BO194" i="17"/>
  <c r="BO193" i="17"/>
  <c r="BO192" i="17"/>
  <c r="BO191" i="17"/>
  <c r="BO190" i="17"/>
  <c r="BO189" i="17"/>
  <c r="BO188" i="17"/>
  <c r="BO187" i="17"/>
  <c r="BO186" i="17"/>
  <c r="BO185" i="17"/>
  <c r="BO184" i="17"/>
  <c r="BO183" i="17"/>
  <c r="BO182" i="17"/>
  <c r="BO181" i="17"/>
  <c r="BO180" i="17"/>
  <c r="BO179" i="17"/>
  <c r="BO178" i="17"/>
  <c r="BO177" i="17"/>
  <c r="BO176" i="17"/>
  <c r="BO175" i="17"/>
  <c r="BO174" i="17"/>
  <c r="BO173" i="17"/>
  <c r="BO172" i="17"/>
  <c r="BO171" i="17"/>
  <c r="BO170" i="17"/>
  <c r="BO169" i="17"/>
  <c r="BO168" i="17"/>
  <c r="BO167" i="17"/>
  <c r="BO166" i="17"/>
  <c r="BO165" i="17"/>
  <c r="BO163" i="17"/>
  <c r="BO162" i="17"/>
  <c r="BO161" i="17"/>
  <c r="BO160" i="17"/>
  <c r="BO159" i="17"/>
  <c r="BO158" i="17"/>
  <c r="BO157" i="17"/>
  <c r="BO156" i="17"/>
  <c r="BO155" i="17"/>
  <c r="BO154" i="17"/>
  <c r="BO153" i="17"/>
  <c r="BO152" i="17"/>
  <c r="BO151" i="17"/>
  <c r="BO150" i="17"/>
  <c r="BO149" i="17"/>
  <c r="BO148" i="17"/>
  <c r="BO147" i="17"/>
  <c r="BO146" i="17"/>
  <c r="BO145" i="17"/>
  <c r="BO144" i="17"/>
  <c r="BO143" i="17"/>
  <c r="BO142" i="17"/>
  <c r="BO141" i="17"/>
  <c r="BO140" i="17"/>
  <c r="BO139" i="17"/>
  <c r="BO138" i="17"/>
  <c r="BO137" i="17"/>
  <c r="BO136" i="17"/>
  <c r="BO135" i="17"/>
  <c r="BO134" i="17"/>
  <c r="BO133" i="17"/>
  <c r="BO132" i="17"/>
  <c r="BO131" i="17"/>
  <c r="BO130" i="17"/>
  <c r="BO129" i="17"/>
  <c r="BO128" i="17"/>
  <c r="BO127" i="17"/>
  <c r="BO126" i="17"/>
  <c r="BO125" i="17"/>
  <c r="BO124" i="17"/>
  <c r="BO123" i="17"/>
  <c r="BO122" i="17"/>
  <c r="BO121" i="17"/>
  <c r="BO120" i="17"/>
  <c r="BO119" i="17"/>
  <c r="BO118" i="17"/>
  <c r="BO117" i="17"/>
  <c r="BO116" i="17"/>
  <c r="BO115" i="17"/>
  <c r="BO114" i="17"/>
  <c r="BO113" i="17"/>
  <c r="BO111" i="17"/>
  <c r="BO110" i="17"/>
  <c r="BO109" i="17"/>
  <c r="BO108" i="17"/>
  <c r="BO107" i="17"/>
  <c r="BO106" i="17"/>
  <c r="BO105" i="17"/>
  <c r="BO104" i="17"/>
  <c r="BO103" i="17"/>
  <c r="BO102" i="17"/>
  <c r="BO101" i="17"/>
  <c r="BO100" i="17"/>
  <c r="BO99" i="17"/>
  <c r="BO98" i="17"/>
  <c r="BO97" i="17"/>
  <c r="BO96" i="17"/>
  <c r="BO95" i="17"/>
  <c r="BO94" i="17"/>
  <c r="BO93" i="17"/>
  <c r="BO92" i="17"/>
  <c r="BO91" i="17"/>
  <c r="BO90" i="17"/>
  <c r="BO89" i="17"/>
  <c r="BO88" i="17"/>
  <c r="BO87" i="17"/>
  <c r="BO86" i="17"/>
  <c r="BO85" i="17"/>
  <c r="BO84" i="17"/>
  <c r="BO83" i="17"/>
  <c r="BO82" i="17"/>
  <c r="BO81" i="17"/>
  <c r="BO80" i="17"/>
  <c r="BO79" i="17"/>
  <c r="BO78" i="17"/>
  <c r="BO77" i="17"/>
  <c r="BO76" i="17"/>
  <c r="BO75" i="17"/>
  <c r="BO74" i="17"/>
  <c r="BO73" i="17"/>
  <c r="BO72" i="17"/>
  <c r="BO71" i="17"/>
  <c r="BO70" i="17"/>
  <c r="BO69" i="17"/>
  <c r="BO68" i="17"/>
  <c r="BO67" i="17"/>
  <c r="BO66" i="17"/>
  <c r="BO65" i="17"/>
  <c r="BO64" i="17"/>
  <c r="BO62" i="17"/>
  <c r="BO60" i="17"/>
  <c r="BO59" i="17"/>
  <c r="BO58" i="17"/>
  <c r="BO57" i="17"/>
  <c r="BO56" i="17"/>
  <c r="BO55" i="17"/>
  <c r="BO54" i="17"/>
  <c r="BO53" i="17"/>
  <c r="BO52" i="17"/>
  <c r="BO50" i="17"/>
  <c r="BO49" i="17"/>
  <c r="BO48" i="17"/>
  <c r="BO47" i="17"/>
  <c r="BO46" i="17"/>
  <c r="BO45" i="17"/>
  <c r="BO44" i="17"/>
  <c r="BO43" i="17"/>
  <c r="BO42" i="17"/>
  <c r="BO41" i="17"/>
  <c r="BO40" i="17"/>
  <c r="BO39" i="17"/>
  <c r="BO38" i="17"/>
  <c r="BO37" i="17"/>
  <c r="BO36" i="17"/>
  <c r="BO35" i="17"/>
  <c r="BO34" i="17"/>
  <c r="BO33" i="17"/>
  <c r="BO32" i="17"/>
  <c r="BO27" i="17"/>
  <c r="BO26" i="17"/>
  <c r="BO25" i="17"/>
  <c r="BO24" i="17"/>
  <c r="BO23" i="17"/>
  <c r="BO22" i="17"/>
  <c r="BO21" i="17"/>
  <c r="BO20" i="17"/>
  <c r="BO19" i="17"/>
  <c r="BO18" i="17"/>
  <c r="BO17" i="17"/>
  <c r="BO16" i="17"/>
  <c r="BO15" i="17"/>
  <c r="BO14" i="17"/>
  <c r="BO13" i="17"/>
  <c r="BO12" i="17"/>
  <c r="BO11" i="17"/>
  <c r="BO10" i="17"/>
  <c r="BO9" i="17"/>
  <c r="BO8" i="17"/>
  <c r="BO7" i="17"/>
  <c r="BM552" i="17"/>
  <c r="BM551" i="17"/>
  <c r="BM550" i="17"/>
  <c r="BM549" i="17"/>
  <c r="BM548" i="17"/>
  <c r="BM547" i="17"/>
  <c r="BM546" i="17"/>
  <c r="BM545" i="17"/>
  <c r="BM544" i="17"/>
  <c r="BM543" i="17"/>
  <c r="BM542" i="17"/>
  <c r="BM541" i="17"/>
  <c r="BM540" i="17"/>
  <c r="BM539" i="17"/>
  <c r="BM538" i="17"/>
  <c r="BM537" i="17"/>
  <c r="BM536" i="17"/>
  <c r="BM535" i="17"/>
  <c r="BM534" i="17"/>
  <c r="BM533" i="17"/>
  <c r="BM532" i="17"/>
  <c r="BM531" i="17"/>
  <c r="BM530" i="17"/>
  <c r="BM529" i="17"/>
  <c r="BM528" i="17"/>
  <c r="BM527" i="17"/>
  <c r="BM526" i="17"/>
  <c r="BM525" i="17"/>
  <c r="BM524" i="17"/>
  <c r="BM523" i="17"/>
  <c r="BM522" i="17"/>
  <c r="BM521" i="17"/>
  <c r="BM520" i="17"/>
  <c r="BM519" i="17"/>
  <c r="BM518" i="17"/>
  <c r="BM517" i="17"/>
  <c r="BM516" i="17"/>
  <c r="BM515" i="17"/>
  <c r="BM514" i="17"/>
  <c r="BM513" i="17"/>
  <c r="BM512" i="17"/>
  <c r="BM511" i="17"/>
  <c r="BM510" i="17"/>
  <c r="BM509" i="17"/>
  <c r="BM508" i="17"/>
  <c r="BM507" i="17"/>
  <c r="BM506" i="17"/>
  <c r="BM505" i="17"/>
  <c r="BM504" i="17"/>
  <c r="BM502" i="17"/>
  <c r="BM501" i="17"/>
  <c r="BM499" i="17"/>
  <c r="BM498" i="17"/>
  <c r="BM497" i="17"/>
  <c r="BM496" i="17"/>
  <c r="BM495" i="17"/>
  <c r="BM494" i="17"/>
  <c r="BM493" i="17"/>
  <c r="BM492" i="17"/>
  <c r="BM491" i="17"/>
  <c r="BM490" i="17"/>
  <c r="BM489" i="17"/>
  <c r="BM488" i="17"/>
  <c r="BM487" i="17"/>
  <c r="BM486" i="17"/>
  <c r="BM485" i="17"/>
  <c r="BM484" i="17"/>
  <c r="BM483" i="17"/>
  <c r="BM482" i="17"/>
  <c r="BM481" i="17"/>
  <c r="BM480" i="17"/>
  <c r="BM479" i="17"/>
  <c r="BM478" i="17"/>
  <c r="BM477" i="17"/>
  <c r="BM476" i="17"/>
  <c r="BM475" i="17"/>
  <c r="BM474" i="17"/>
  <c r="BM473" i="17"/>
  <c r="BM472" i="17"/>
  <c r="BM471" i="17"/>
  <c r="BM470" i="17"/>
  <c r="BM469" i="17"/>
  <c r="BM468" i="17"/>
  <c r="BM467" i="17"/>
  <c r="BM466" i="17"/>
  <c r="BM465" i="17"/>
  <c r="BM464" i="17"/>
  <c r="BM463" i="17"/>
  <c r="BM462" i="17"/>
  <c r="BM461" i="17"/>
  <c r="BM460" i="17"/>
  <c r="BM459" i="17"/>
  <c r="BM458" i="17"/>
  <c r="BM457" i="17"/>
  <c r="BM456" i="17"/>
  <c r="BM455" i="17"/>
  <c r="BM454" i="17"/>
  <c r="BM453" i="17"/>
  <c r="BM452" i="17"/>
  <c r="BM451" i="17"/>
  <c r="BM450" i="17"/>
  <c r="BM449" i="17"/>
  <c r="BM448" i="17"/>
  <c r="BM447" i="17"/>
  <c r="BM446" i="17"/>
  <c r="BM445" i="17"/>
  <c r="BM444" i="17"/>
  <c r="BM443" i="17"/>
  <c r="BM442" i="17"/>
  <c r="BM441" i="17"/>
  <c r="BM440" i="17"/>
  <c r="BM439" i="17"/>
  <c r="BM438" i="17"/>
  <c r="BM437" i="17"/>
  <c r="BM436" i="17"/>
  <c r="BM435" i="17"/>
  <c r="BM434" i="17"/>
  <c r="BM433" i="17"/>
  <c r="BM432" i="17"/>
  <c r="BM431" i="17"/>
  <c r="BM430" i="17"/>
  <c r="BM429" i="17"/>
  <c r="BM428" i="17"/>
  <c r="BM427" i="17"/>
  <c r="BM426" i="17"/>
  <c r="BM425" i="17"/>
  <c r="BM424" i="17"/>
  <c r="BM423" i="17"/>
  <c r="BM422" i="17"/>
  <c r="BM421" i="17"/>
  <c r="BM420" i="17"/>
  <c r="BM419" i="17"/>
  <c r="BM418" i="17"/>
  <c r="BM417" i="17"/>
  <c r="BM416" i="17"/>
  <c r="BM415" i="17"/>
  <c r="BM413" i="17"/>
  <c r="BM412" i="17"/>
  <c r="BM411" i="17"/>
  <c r="BM410" i="17"/>
  <c r="BM409" i="17"/>
  <c r="BM408" i="17"/>
  <c r="BM407" i="17"/>
  <c r="BM406" i="17"/>
  <c r="BM405" i="17"/>
  <c r="BM404" i="17"/>
  <c r="BM403" i="17"/>
  <c r="BM402" i="17"/>
  <c r="BM401" i="17"/>
  <c r="BM400" i="17"/>
  <c r="BM399" i="17"/>
  <c r="BM398" i="17"/>
  <c r="BM397" i="17"/>
  <c r="BM396" i="17"/>
  <c r="BM395" i="17"/>
  <c r="BM394" i="17"/>
  <c r="BM393" i="17"/>
  <c r="BM392" i="17"/>
  <c r="BM391" i="17"/>
  <c r="BM390" i="17"/>
  <c r="BM389" i="17"/>
  <c r="BM388" i="17"/>
  <c r="BM387" i="17"/>
  <c r="BM386" i="17"/>
  <c r="BM385" i="17"/>
  <c r="BM384" i="17"/>
  <c r="BM383" i="17"/>
  <c r="BM382" i="17"/>
  <c r="BM381" i="17"/>
  <c r="BM380" i="17"/>
  <c r="BM379" i="17"/>
  <c r="BM378" i="17"/>
  <c r="BM377" i="17"/>
  <c r="BM375" i="17"/>
  <c r="BM374" i="17"/>
  <c r="BM373" i="17"/>
  <c r="BM372" i="17"/>
  <c r="BM371" i="17"/>
  <c r="BM370" i="17"/>
  <c r="BM369" i="17"/>
  <c r="BM368" i="17"/>
  <c r="BM367" i="17"/>
  <c r="BM366" i="17"/>
  <c r="BM365" i="17"/>
  <c r="BM364" i="17"/>
  <c r="BM363" i="17"/>
  <c r="BM362" i="17"/>
  <c r="BM361" i="17"/>
  <c r="BM360" i="17"/>
  <c r="BM359" i="17"/>
  <c r="BM358" i="17"/>
  <c r="BM357" i="17"/>
  <c r="BM356" i="17"/>
  <c r="BM355" i="17"/>
  <c r="BM354" i="17"/>
  <c r="BM353" i="17"/>
  <c r="BM352" i="17"/>
  <c r="BM351" i="17"/>
  <c r="BM350" i="17"/>
  <c r="BM349" i="17"/>
  <c r="BM348" i="17"/>
  <c r="BM347" i="17"/>
  <c r="BM346" i="17"/>
  <c r="BM345" i="17"/>
  <c r="BM344" i="17"/>
  <c r="BM343" i="17"/>
  <c r="BM342" i="17"/>
  <c r="BM341" i="17"/>
  <c r="BM340" i="17"/>
  <c r="BM339" i="17"/>
  <c r="BM338" i="17"/>
  <c r="BM337" i="17"/>
  <c r="BM336" i="17"/>
  <c r="BM335" i="17"/>
  <c r="BM334" i="17"/>
  <c r="BM333" i="17"/>
  <c r="BM332" i="17"/>
  <c r="BM331" i="17"/>
  <c r="BM329" i="17"/>
  <c r="BM328" i="17"/>
  <c r="BM327" i="17"/>
  <c r="BM326" i="17"/>
  <c r="BM325" i="17"/>
  <c r="BM324" i="17"/>
  <c r="BM323" i="17"/>
  <c r="BM322" i="17"/>
  <c r="BM321" i="17"/>
  <c r="BM320" i="17"/>
  <c r="BM319" i="17"/>
  <c r="BM318" i="17"/>
  <c r="BM317" i="17"/>
  <c r="BM316" i="17"/>
  <c r="BM315" i="17"/>
  <c r="BM314" i="17"/>
  <c r="BM313" i="17"/>
  <c r="BM312" i="17"/>
  <c r="BM311" i="17"/>
  <c r="BM310" i="17"/>
  <c r="BM309" i="17"/>
  <c r="BM308" i="17"/>
  <c r="BM307" i="17"/>
  <c r="BM306" i="17"/>
  <c r="BM305" i="17"/>
  <c r="BM304" i="17"/>
  <c r="BM303" i="17"/>
  <c r="BM302" i="17"/>
  <c r="BM301" i="17"/>
  <c r="BM300" i="17"/>
  <c r="BM299" i="17"/>
  <c r="BM298" i="17"/>
  <c r="BM297" i="17"/>
  <c r="BM296" i="17"/>
  <c r="BM295" i="17"/>
  <c r="BM294" i="17"/>
  <c r="BM293" i="17"/>
  <c r="BM292" i="17"/>
  <c r="BM291" i="17"/>
  <c r="BM290" i="17"/>
  <c r="BM289" i="17"/>
  <c r="BM288" i="17"/>
  <c r="BM287" i="17"/>
  <c r="BM286" i="17"/>
  <c r="BM285" i="17"/>
  <c r="BM284" i="17"/>
  <c r="BM283" i="17"/>
  <c r="BM282" i="17"/>
  <c r="BM281" i="17"/>
  <c r="BM280" i="17"/>
  <c r="BM279" i="17"/>
  <c r="BM278" i="17"/>
  <c r="BM277" i="17"/>
  <c r="BM276" i="17"/>
  <c r="BM275" i="17"/>
  <c r="BM274" i="17"/>
  <c r="BM273" i="17"/>
  <c r="BM272" i="17"/>
  <c r="BM271" i="17"/>
  <c r="BM270" i="17"/>
  <c r="BM269" i="17"/>
  <c r="BM267" i="17"/>
  <c r="BM266" i="17"/>
  <c r="BM265" i="17"/>
  <c r="BM264" i="17"/>
  <c r="BM263" i="17"/>
  <c r="BM262" i="17"/>
  <c r="BM261" i="17"/>
  <c r="BM260" i="17"/>
  <c r="BM259" i="17"/>
  <c r="BM258" i="17"/>
  <c r="BM257" i="17"/>
  <c r="BM256" i="17"/>
  <c r="BM255" i="17"/>
  <c r="BM254" i="17"/>
  <c r="BM253" i="17"/>
  <c r="BM252" i="17"/>
  <c r="BM251" i="17"/>
  <c r="BM250" i="17"/>
  <c r="BM249" i="17"/>
  <c r="BM248" i="17"/>
  <c r="BM247" i="17"/>
  <c r="BM246" i="17"/>
  <c r="BM245" i="17"/>
  <c r="BM244" i="17"/>
  <c r="BM243" i="17"/>
  <c r="BM242" i="17"/>
  <c r="BM241" i="17"/>
  <c r="BM240" i="17"/>
  <c r="BM239" i="17"/>
  <c r="BM238" i="17"/>
  <c r="BM237" i="17"/>
  <c r="BM236" i="17"/>
  <c r="BM235" i="17"/>
  <c r="BM234" i="17"/>
  <c r="BM233" i="17"/>
  <c r="BM232" i="17"/>
  <c r="BM231" i="17"/>
  <c r="BM230" i="17"/>
  <c r="BM229" i="17"/>
  <c r="BM228" i="17"/>
  <c r="BM227" i="17"/>
  <c r="BM226" i="17"/>
  <c r="BM225" i="17"/>
  <c r="BM224" i="17"/>
  <c r="BM223" i="17"/>
  <c r="BM222" i="17"/>
  <c r="BM219" i="17"/>
  <c r="BM218" i="17"/>
  <c r="BM217" i="17"/>
  <c r="BM216" i="17"/>
  <c r="BM215" i="17"/>
  <c r="BM213" i="17"/>
  <c r="BM212" i="17"/>
  <c r="BM211" i="17"/>
  <c r="BM210" i="17"/>
  <c r="BM209" i="17"/>
  <c r="BM208" i="17"/>
  <c r="BM207" i="17"/>
  <c r="BM206" i="17"/>
  <c r="BM205" i="17"/>
  <c r="BM204" i="17"/>
  <c r="BM203" i="17"/>
  <c r="BM202" i="17"/>
  <c r="BM201" i="17"/>
  <c r="BM200" i="17"/>
  <c r="BM199" i="17"/>
  <c r="BM198" i="17"/>
  <c r="BM197" i="17"/>
  <c r="BM196" i="17"/>
  <c r="BM195" i="17"/>
  <c r="BM194" i="17"/>
  <c r="BM193" i="17"/>
  <c r="BM192" i="17"/>
  <c r="BM191" i="17"/>
  <c r="BM190" i="17"/>
  <c r="BM189" i="17"/>
  <c r="BM188" i="17"/>
  <c r="BM187" i="17"/>
  <c r="BM186" i="17"/>
  <c r="BM185" i="17"/>
  <c r="BM184" i="17"/>
  <c r="BM183" i="17"/>
  <c r="BM182" i="17"/>
  <c r="BM181" i="17"/>
  <c r="BM180" i="17"/>
  <c r="BM179" i="17"/>
  <c r="BM178" i="17"/>
  <c r="BM177" i="17"/>
  <c r="BM176" i="17"/>
  <c r="BM175" i="17"/>
  <c r="BM174" i="17"/>
  <c r="BM173" i="17"/>
  <c r="BM172" i="17"/>
  <c r="BM171" i="17"/>
  <c r="BM170" i="17"/>
  <c r="BM169" i="17"/>
  <c r="BM168" i="17"/>
  <c r="BM167" i="17"/>
  <c r="BM166" i="17"/>
  <c r="BM165" i="17"/>
  <c r="BM163" i="17"/>
  <c r="BM162" i="17"/>
  <c r="BM161" i="17"/>
  <c r="BM160" i="17"/>
  <c r="BM159" i="17"/>
  <c r="BM158" i="17"/>
  <c r="BM157" i="17"/>
  <c r="BM156" i="17"/>
  <c r="BM155" i="17"/>
  <c r="BM154" i="17"/>
  <c r="BM153" i="17"/>
  <c r="BM152" i="17"/>
  <c r="BM151" i="17"/>
  <c r="BM150" i="17"/>
  <c r="BM149" i="17"/>
  <c r="BM148" i="17"/>
  <c r="BM147" i="17"/>
  <c r="BM146" i="17"/>
  <c r="BM145" i="17"/>
  <c r="BM144" i="17"/>
  <c r="BM143" i="17"/>
  <c r="BM142" i="17"/>
  <c r="BM141" i="17"/>
  <c r="BM140" i="17"/>
  <c r="BM139" i="17"/>
  <c r="BM138" i="17"/>
  <c r="BM137" i="17"/>
  <c r="BM136" i="17"/>
  <c r="BM135" i="17"/>
  <c r="BM134" i="17"/>
  <c r="BM133" i="17"/>
  <c r="BM132" i="17"/>
  <c r="BM131" i="17"/>
  <c r="BM130" i="17"/>
  <c r="BM129" i="17"/>
  <c r="BM128" i="17"/>
  <c r="BM127" i="17"/>
  <c r="BM126" i="17"/>
  <c r="BM125" i="17"/>
  <c r="BM124" i="17"/>
  <c r="BM123" i="17"/>
  <c r="BM122" i="17"/>
  <c r="BM121" i="17"/>
  <c r="BM120" i="17"/>
  <c r="BM119" i="17"/>
  <c r="BM118" i="17"/>
  <c r="BM117" i="17"/>
  <c r="BM116" i="17"/>
  <c r="BM115" i="17"/>
  <c r="BM114" i="17"/>
  <c r="BM113" i="17"/>
  <c r="BM111" i="17"/>
  <c r="BM110" i="17"/>
  <c r="BM109" i="17"/>
  <c r="BM108" i="17"/>
  <c r="BM107" i="17"/>
  <c r="BM106" i="17"/>
  <c r="BM105" i="17"/>
  <c r="BM104" i="17"/>
  <c r="BM103" i="17"/>
  <c r="BM102" i="17"/>
  <c r="BM101" i="17"/>
  <c r="BM100" i="17"/>
  <c r="BM99" i="17"/>
  <c r="BM98" i="17"/>
  <c r="BM97" i="17"/>
  <c r="BM96" i="17"/>
  <c r="BM95" i="17"/>
  <c r="BM94" i="17"/>
  <c r="BM93" i="17"/>
  <c r="BM92" i="17"/>
  <c r="BM91" i="17"/>
  <c r="BM90" i="17"/>
  <c r="BM89" i="17"/>
  <c r="BM88" i="17"/>
  <c r="BM87" i="17"/>
  <c r="BM86" i="17"/>
  <c r="BM85" i="17"/>
  <c r="BM84" i="17"/>
  <c r="BM83" i="17"/>
  <c r="BM82" i="17"/>
  <c r="BM81" i="17"/>
  <c r="BM80" i="17"/>
  <c r="BM79" i="17"/>
  <c r="BM78" i="17"/>
  <c r="BM77" i="17"/>
  <c r="BM76" i="17"/>
  <c r="BM75" i="17"/>
  <c r="BM74" i="17"/>
  <c r="BM73" i="17"/>
  <c r="BM72" i="17"/>
  <c r="BM71" i="17"/>
  <c r="BM70" i="17"/>
  <c r="BM69" i="17"/>
  <c r="BM68" i="17"/>
  <c r="BM67" i="17"/>
  <c r="BM66" i="17"/>
  <c r="BM65" i="17"/>
  <c r="BM64" i="17"/>
  <c r="BM62" i="17"/>
  <c r="BM60" i="17"/>
  <c r="BM59" i="17"/>
  <c r="BM58" i="17"/>
  <c r="BM57" i="17"/>
  <c r="BM56" i="17"/>
  <c r="BM55" i="17"/>
  <c r="BM54" i="17"/>
  <c r="BM53" i="17"/>
  <c r="BM52" i="17"/>
  <c r="BM50" i="17"/>
  <c r="BM49" i="17"/>
  <c r="BM48" i="17"/>
  <c r="BM47" i="17"/>
  <c r="BM46" i="17"/>
  <c r="BM45" i="17"/>
  <c r="BM44" i="17"/>
  <c r="BM43" i="17"/>
  <c r="BM42" i="17"/>
  <c r="BM41" i="17"/>
  <c r="BM40" i="17"/>
  <c r="BM39" i="17"/>
  <c r="BM38" i="17"/>
  <c r="BM37" i="17"/>
  <c r="BM36" i="17"/>
  <c r="BM35" i="17"/>
  <c r="BM34" i="17"/>
  <c r="BM33" i="17"/>
  <c r="BM32" i="17"/>
  <c r="BM27" i="17"/>
  <c r="BM26" i="17"/>
  <c r="BM25" i="17"/>
  <c r="BM24" i="17"/>
  <c r="BM23" i="17"/>
  <c r="BM22" i="17"/>
  <c r="BM21" i="17"/>
  <c r="BM20" i="17"/>
  <c r="BM19" i="17"/>
  <c r="BM18" i="17"/>
  <c r="BM17" i="17"/>
  <c r="BM16" i="17"/>
  <c r="BM15" i="17"/>
  <c r="BM14" i="17"/>
  <c r="BM13" i="17"/>
  <c r="BM12" i="17"/>
  <c r="BM11" i="17"/>
  <c r="BM10" i="17"/>
  <c r="BM9" i="17"/>
  <c r="BM8" i="17"/>
  <c r="BM7" i="17"/>
  <c r="BK552" i="17"/>
  <c r="BK551" i="17"/>
  <c r="BK550" i="17"/>
  <c r="BK549" i="17"/>
  <c r="BK548" i="17"/>
  <c r="BK547" i="17"/>
  <c r="BK546" i="17"/>
  <c r="BK545" i="17"/>
  <c r="BK544" i="17"/>
  <c r="BK543" i="17"/>
  <c r="BK542" i="17"/>
  <c r="BK541" i="17"/>
  <c r="BK540" i="17"/>
  <c r="BK539" i="17"/>
  <c r="BK538" i="17"/>
  <c r="BK537" i="17"/>
  <c r="BK536" i="17"/>
  <c r="BK535" i="17"/>
  <c r="BK534" i="17"/>
  <c r="BK533" i="17"/>
  <c r="BK532" i="17"/>
  <c r="BK531" i="17"/>
  <c r="BK530" i="17"/>
  <c r="BK529" i="17"/>
  <c r="BK528" i="17"/>
  <c r="BK527" i="17"/>
  <c r="BK526" i="17"/>
  <c r="BK525" i="17"/>
  <c r="BK524" i="17"/>
  <c r="BK523" i="17"/>
  <c r="BK522" i="17"/>
  <c r="BK521" i="17"/>
  <c r="BK520" i="17"/>
  <c r="BK519" i="17"/>
  <c r="BK518" i="17"/>
  <c r="BK517" i="17"/>
  <c r="BK516" i="17"/>
  <c r="BK515" i="17"/>
  <c r="BK514" i="17"/>
  <c r="BK513" i="17"/>
  <c r="BK512" i="17"/>
  <c r="BK511" i="17"/>
  <c r="BK510" i="17"/>
  <c r="BK509" i="17"/>
  <c r="BK508" i="17"/>
  <c r="BK507" i="17"/>
  <c r="BK506" i="17"/>
  <c r="BK505" i="17"/>
  <c r="BK504" i="17"/>
  <c r="BK502" i="17"/>
  <c r="BK501" i="17"/>
  <c r="BK499" i="17"/>
  <c r="BK498" i="17"/>
  <c r="BK497" i="17"/>
  <c r="BK496" i="17"/>
  <c r="BK495" i="17"/>
  <c r="BK494" i="17"/>
  <c r="BK493" i="17"/>
  <c r="BK492" i="17"/>
  <c r="BK491" i="17"/>
  <c r="BK490" i="17"/>
  <c r="BK489" i="17"/>
  <c r="BK488" i="17"/>
  <c r="BK487" i="17"/>
  <c r="BK486" i="17"/>
  <c r="BK485" i="17"/>
  <c r="BK484" i="17"/>
  <c r="BK483" i="17"/>
  <c r="BK482" i="17"/>
  <c r="BK481" i="17"/>
  <c r="BK480" i="17"/>
  <c r="BK479" i="17"/>
  <c r="BK478" i="17"/>
  <c r="BK477" i="17"/>
  <c r="BK476" i="17"/>
  <c r="BK475" i="17"/>
  <c r="BK474" i="17"/>
  <c r="BK473" i="17"/>
  <c r="BK472" i="17"/>
  <c r="BK471" i="17"/>
  <c r="BK470" i="17"/>
  <c r="BK469" i="17"/>
  <c r="BK468" i="17"/>
  <c r="BK467" i="17"/>
  <c r="BK466" i="17"/>
  <c r="BK465" i="17"/>
  <c r="BK464" i="17"/>
  <c r="BK463" i="17"/>
  <c r="BK462" i="17"/>
  <c r="BK461" i="17"/>
  <c r="BK460" i="17"/>
  <c r="BK459" i="17"/>
  <c r="BK458" i="17"/>
  <c r="BK457" i="17"/>
  <c r="BK456" i="17"/>
  <c r="BK455" i="17"/>
  <c r="BK454" i="17"/>
  <c r="BK453" i="17"/>
  <c r="BK452" i="17"/>
  <c r="BK451" i="17"/>
  <c r="BK450" i="17"/>
  <c r="BK449" i="17"/>
  <c r="BK448" i="17"/>
  <c r="BK447" i="17"/>
  <c r="BK446" i="17"/>
  <c r="BK445" i="17"/>
  <c r="BK444" i="17"/>
  <c r="BK443" i="17"/>
  <c r="BK442" i="17"/>
  <c r="BK441" i="17"/>
  <c r="BK440" i="17"/>
  <c r="BK439" i="17"/>
  <c r="BK438" i="17"/>
  <c r="BK437" i="17"/>
  <c r="BK436" i="17"/>
  <c r="BK435" i="17"/>
  <c r="BK434" i="17"/>
  <c r="BK433" i="17"/>
  <c r="BK432" i="17"/>
  <c r="BK431" i="17"/>
  <c r="BK430" i="17"/>
  <c r="BK429" i="17"/>
  <c r="BK428" i="17"/>
  <c r="BK427" i="17"/>
  <c r="BK426" i="17"/>
  <c r="BK425" i="17"/>
  <c r="BK424" i="17"/>
  <c r="BK423" i="17"/>
  <c r="BK422" i="17"/>
  <c r="BK421" i="17"/>
  <c r="BK420" i="17"/>
  <c r="BK419" i="17"/>
  <c r="BK418" i="17"/>
  <c r="BK417" i="17"/>
  <c r="BK416" i="17"/>
  <c r="BK415" i="17"/>
  <c r="BK413" i="17"/>
  <c r="BK412" i="17"/>
  <c r="BK411" i="17"/>
  <c r="BK410" i="17"/>
  <c r="BK409" i="17"/>
  <c r="BK408" i="17"/>
  <c r="BK407" i="17"/>
  <c r="BK406" i="17"/>
  <c r="BK405" i="17"/>
  <c r="BK404" i="17"/>
  <c r="BK403" i="17"/>
  <c r="BK402" i="17"/>
  <c r="BK401" i="17"/>
  <c r="BK400" i="17"/>
  <c r="BK399" i="17"/>
  <c r="BK398" i="17"/>
  <c r="BK397" i="17"/>
  <c r="BK396" i="17"/>
  <c r="BK395" i="17"/>
  <c r="BK394" i="17"/>
  <c r="BK393" i="17"/>
  <c r="BK392" i="17"/>
  <c r="BK391" i="17"/>
  <c r="BK390" i="17"/>
  <c r="BK389" i="17"/>
  <c r="BK388" i="17"/>
  <c r="BK387" i="17"/>
  <c r="BK386" i="17"/>
  <c r="BK385" i="17"/>
  <c r="BK384" i="17"/>
  <c r="BK383" i="17"/>
  <c r="BK382" i="17"/>
  <c r="BK381" i="17"/>
  <c r="BK380" i="17"/>
  <c r="BK379" i="17"/>
  <c r="BK378" i="17"/>
  <c r="BK377" i="17"/>
  <c r="BK375" i="17"/>
  <c r="BK374" i="17"/>
  <c r="BK373" i="17"/>
  <c r="BK372" i="17"/>
  <c r="BK371" i="17"/>
  <c r="BK370" i="17"/>
  <c r="BK369" i="17"/>
  <c r="BK368" i="17"/>
  <c r="BK367" i="17"/>
  <c r="BK366" i="17"/>
  <c r="BK365" i="17"/>
  <c r="BK364" i="17"/>
  <c r="BK363" i="17"/>
  <c r="BK362" i="17"/>
  <c r="BK361" i="17"/>
  <c r="BK360" i="17"/>
  <c r="BK359" i="17"/>
  <c r="BK358" i="17"/>
  <c r="BK357" i="17"/>
  <c r="BK356" i="17"/>
  <c r="BK355" i="17"/>
  <c r="BK354" i="17"/>
  <c r="BK353" i="17"/>
  <c r="BK352" i="17"/>
  <c r="BK351" i="17"/>
  <c r="BK350" i="17"/>
  <c r="BK349" i="17"/>
  <c r="BK348" i="17"/>
  <c r="BK347" i="17"/>
  <c r="BK346" i="17"/>
  <c r="BK345" i="17"/>
  <c r="BK344" i="17"/>
  <c r="BK343" i="17"/>
  <c r="BK342" i="17"/>
  <c r="BK341" i="17"/>
  <c r="BK340" i="17"/>
  <c r="BK339" i="17"/>
  <c r="BK338" i="17"/>
  <c r="BK337" i="17"/>
  <c r="BK336" i="17"/>
  <c r="BK335" i="17"/>
  <c r="BK334" i="17"/>
  <c r="BK333" i="17"/>
  <c r="BK332" i="17"/>
  <c r="BK331" i="17"/>
  <c r="BK329" i="17"/>
  <c r="BK328" i="17"/>
  <c r="BK327" i="17"/>
  <c r="BK326" i="17"/>
  <c r="BK325" i="17"/>
  <c r="BK324" i="17"/>
  <c r="BK323" i="17"/>
  <c r="BK322" i="17"/>
  <c r="BK321" i="17"/>
  <c r="BK320" i="17"/>
  <c r="BK319" i="17"/>
  <c r="BK318" i="17"/>
  <c r="BK317" i="17"/>
  <c r="BK316" i="17"/>
  <c r="BK315" i="17"/>
  <c r="BK314" i="17"/>
  <c r="BK313" i="17"/>
  <c r="BK312" i="17"/>
  <c r="BK311" i="17"/>
  <c r="BK310" i="17"/>
  <c r="BK309" i="17"/>
  <c r="BK308" i="17"/>
  <c r="BK307" i="17"/>
  <c r="BK306" i="17"/>
  <c r="BK305" i="17"/>
  <c r="BK304" i="17"/>
  <c r="BK303" i="17"/>
  <c r="BK302" i="17"/>
  <c r="BK301" i="17"/>
  <c r="BK300" i="17"/>
  <c r="BK299" i="17"/>
  <c r="BK298" i="17"/>
  <c r="BK297" i="17"/>
  <c r="BK296" i="17"/>
  <c r="BK295" i="17"/>
  <c r="BK294" i="17"/>
  <c r="BK293" i="17"/>
  <c r="BK292" i="17"/>
  <c r="BK291" i="17"/>
  <c r="BK290" i="17"/>
  <c r="BK289" i="17"/>
  <c r="BK288" i="17"/>
  <c r="BK287" i="17"/>
  <c r="BK286" i="17"/>
  <c r="BK285" i="17"/>
  <c r="BK284" i="17"/>
  <c r="BK283" i="17"/>
  <c r="BK282" i="17"/>
  <c r="BK281" i="17"/>
  <c r="BK280" i="17"/>
  <c r="BK279" i="17"/>
  <c r="BK278" i="17"/>
  <c r="BK277" i="17"/>
  <c r="BK276" i="17"/>
  <c r="BK275" i="17"/>
  <c r="BK274" i="17"/>
  <c r="BK273" i="17"/>
  <c r="BK272" i="17"/>
  <c r="BK271" i="17"/>
  <c r="BK270" i="17"/>
  <c r="BK269" i="17"/>
  <c r="BK267" i="17"/>
  <c r="BK266" i="17"/>
  <c r="BK265" i="17"/>
  <c r="BK264" i="17"/>
  <c r="BK263" i="17"/>
  <c r="BK262" i="17"/>
  <c r="BK261" i="17"/>
  <c r="BK260" i="17"/>
  <c r="BK259" i="17"/>
  <c r="BK258" i="17"/>
  <c r="BK257" i="17"/>
  <c r="BK256" i="17"/>
  <c r="BK255" i="17"/>
  <c r="BK254" i="17"/>
  <c r="BK253" i="17"/>
  <c r="BK252" i="17"/>
  <c r="BK251" i="17"/>
  <c r="BK250" i="17"/>
  <c r="BK249" i="17"/>
  <c r="BK248" i="17"/>
  <c r="BK247" i="17"/>
  <c r="BK246" i="17"/>
  <c r="BK245" i="17"/>
  <c r="BK244" i="17"/>
  <c r="BK243" i="17"/>
  <c r="BK242" i="17"/>
  <c r="BK241" i="17"/>
  <c r="BK240" i="17"/>
  <c r="BK239" i="17"/>
  <c r="BK238" i="17"/>
  <c r="BK237" i="17"/>
  <c r="BK236" i="17"/>
  <c r="BK235" i="17"/>
  <c r="BK234" i="17"/>
  <c r="BK233" i="17"/>
  <c r="BK232" i="17"/>
  <c r="BK231" i="17"/>
  <c r="BK230" i="17"/>
  <c r="BK229" i="17"/>
  <c r="BK228" i="17"/>
  <c r="BK227" i="17"/>
  <c r="BK226" i="17"/>
  <c r="BK225" i="17"/>
  <c r="BK224" i="17"/>
  <c r="BK223" i="17"/>
  <c r="BK222" i="17"/>
  <c r="BK219" i="17"/>
  <c r="BK218" i="17"/>
  <c r="BK217" i="17"/>
  <c r="BK216" i="17"/>
  <c r="BK215" i="17"/>
  <c r="BK213" i="17"/>
  <c r="BK212" i="17"/>
  <c r="BK211" i="17"/>
  <c r="BK210" i="17"/>
  <c r="BK209" i="17"/>
  <c r="BK208" i="17"/>
  <c r="BK207" i="17"/>
  <c r="BK206" i="17"/>
  <c r="BK205" i="17"/>
  <c r="BK204" i="17"/>
  <c r="BK203" i="17"/>
  <c r="BK202" i="17"/>
  <c r="BK201" i="17"/>
  <c r="BK200" i="17"/>
  <c r="BK199" i="17"/>
  <c r="BK198" i="17"/>
  <c r="BK197" i="17"/>
  <c r="BK196" i="17"/>
  <c r="BK195" i="17"/>
  <c r="BK194" i="17"/>
  <c r="BK193" i="17"/>
  <c r="BK192" i="17"/>
  <c r="BK191" i="17"/>
  <c r="BK190" i="17"/>
  <c r="BK189" i="17"/>
  <c r="BK188" i="17"/>
  <c r="BK187" i="17"/>
  <c r="BK186" i="17"/>
  <c r="BK185" i="17"/>
  <c r="BK184" i="17"/>
  <c r="BK183" i="17"/>
  <c r="BK182" i="17"/>
  <c r="BK181" i="17"/>
  <c r="BK180" i="17"/>
  <c r="BK179" i="17"/>
  <c r="BK178" i="17"/>
  <c r="BK177" i="17"/>
  <c r="BK176" i="17"/>
  <c r="BK175" i="17"/>
  <c r="BK174" i="17"/>
  <c r="BK173" i="17"/>
  <c r="BK172" i="17"/>
  <c r="BK171" i="17"/>
  <c r="BK170" i="17"/>
  <c r="BK169" i="17"/>
  <c r="BK168" i="17"/>
  <c r="BK167" i="17"/>
  <c r="BK166" i="17"/>
  <c r="BK165" i="17"/>
  <c r="BK163" i="17"/>
  <c r="BK162" i="17"/>
  <c r="BK161" i="17"/>
  <c r="BK160" i="17"/>
  <c r="BK159" i="17"/>
  <c r="BK158" i="17"/>
  <c r="BK157" i="17"/>
  <c r="BK156" i="17"/>
  <c r="BK155" i="17"/>
  <c r="BK154" i="17"/>
  <c r="BK153" i="17"/>
  <c r="BK152" i="17"/>
  <c r="BK151" i="17"/>
  <c r="BK150" i="17"/>
  <c r="BK149" i="17"/>
  <c r="BK148" i="17"/>
  <c r="BK147" i="17"/>
  <c r="BK146" i="17"/>
  <c r="BK145" i="17"/>
  <c r="BK144" i="17"/>
  <c r="BK143" i="17"/>
  <c r="BK142" i="17"/>
  <c r="BK141" i="17"/>
  <c r="BK140" i="17"/>
  <c r="BK139" i="17"/>
  <c r="BK138" i="17"/>
  <c r="BK137" i="17"/>
  <c r="BK136" i="17"/>
  <c r="BK135" i="17"/>
  <c r="BK134" i="17"/>
  <c r="BK133" i="17"/>
  <c r="BK132" i="17"/>
  <c r="BK131" i="17"/>
  <c r="BK130" i="17"/>
  <c r="BK129" i="17"/>
  <c r="BK128" i="17"/>
  <c r="BK127" i="17"/>
  <c r="BK126" i="17"/>
  <c r="BK125" i="17"/>
  <c r="BK124" i="17"/>
  <c r="BK123" i="17"/>
  <c r="BK122" i="17"/>
  <c r="BK121" i="17"/>
  <c r="BK120" i="17"/>
  <c r="BK119" i="17"/>
  <c r="BK118" i="17"/>
  <c r="BK117" i="17"/>
  <c r="BK116" i="17"/>
  <c r="BK115" i="17"/>
  <c r="BK114" i="17"/>
  <c r="BK113" i="17"/>
  <c r="BK111" i="17"/>
  <c r="BK110" i="17"/>
  <c r="BK109" i="17"/>
  <c r="BK108" i="17"/>
  <c r="BK107" i="17"/>
  <c r="BK106" i="17"/>
  <c r="BK105" i="17"/>
  <c r="BK104" i="17"/>
  <c r="BK103" i="17"/>
  <c r="BK102" i="17"/>
  <c r="BK101" i="17"/>
  <c r="BK100" i="17"/>
  <c r="BK99" i="17"/>
  <c r="BK98" i="17"/>
  <c r="BK97" i="17"/>
  <c r="BK96" i="17"/>
  <c r="BK95" i="17"/>
  <c r="BK94" i="17"/>
  <c r="BK93" i="17"/>
  <c r="BK92" i="17"/>
  <c r="BK91" i="17"/>
  <c r="BK90" i="17"/>
  <c r="BK89" i="17"/>
  <c r="BK88" i="17"/>
  <c r="BK87" i="17"/>
  <c r="BK86" i="17"/>
  <c r="BK85" i="17"/>
  <c r="BK84" i="17"/>
  <c r="BK83" i="17"/>
  <c r="BK82" i="17"/>
  <c r="BK81" i="17"/>
  <c r="BK80" i="17"/>
  <c r="BK79" i="17"/>
  <c r="BK78" i="17"/>
  <c r="BK77" i="17"/>
  <c r="BK76" i="17"/>
  <c r="BK75" i="17"/>
  <c r="BK74" i="17"/>
  <c r="BK73" i="17"/>
  <c r="BK72" i="17"/>
  <c r="BK71" i="17"/>
  <c r="BK70" i="17"/>
  <c r="BK69" i="17"/>
  <c r="BK68" i="17"/>
  <c r="BK67" i="17"/>
  <c r="BK66" i="17"/>
  <c r="BK65" i="17"/>
  <c r="BK64" i="17"/>
  <c r="BK62" i="17"/>
  <c r="BK60" i="17"/>
  <c r="BK59" i="17"/>
  <c r="BK58" i="17"/>
  <c r="BK57" i="17"/>
  <c r="BK56" i="17"/>
  <c r="BK55" i="17"/>
  <c r="BK54" i="17"/>
  <c r="BK53" i="17"/>
  <c r="BK52" i="17"/>
  <c r="BK50" i="17"/>
  <c r="BK49" i="17"/>
  <c r="BK48" i="17"/>
  <c r="BK47" i="17"/>
  <c r="BK46" i="17"/>
  <c r="BK45" i="17"/>
  <c r="BK44" i="17"/>
  <c r="BK43" i="17"/>
  <c r="BK42" i="17"/>
  <c r="BK41" i="17"/>
  <c r="BK40" i="17"/>
  <c r="BK39" i="17"/>
  <c r="BK38" i="17"/>
  <c r="BK37" i="17"/>
  <c r="BK36" i="17"/>
  <c r="BK35" i="17"/>
  <c r="BK34" i="17"/>
  <c r="BK33" i="17"/>
  <c r="BK32" i="17"/>
  <c r="BK27" i="17"/>
  <c r="BK26" i="17"/>
  <c r="BK25" i="17"/>
  <c r="BK24" i="17"/>
  <c r="BK23" i="17"/>
  <c r="BK22" i="17"/>
  <c r="BK21" i="17"/>
  <c r="BK20" i="17"/>
  <c r="BK19" i="17"/>
  <c r="BK18" i="17"/>
  <c r="BK17" i="17"/>
  <c r="BK16" i="17"/>
  <c r="BK15" i="17"/>
  <c r="BK14" i="17"/>
  <c r="BK13" i="17"/>
  <c r="BK12" i="17"/>
  <c r="BK11" i="17"/>
  <c r="BK10" i="17"/>
  <c r="BK9" i="17"/>
  <c r="BK8" i="17"/>
  <c r="BK7" i="17"/>
  <c r="BI552" i="17"/>
  <c r="BI551" i="17"/>
  <c r="BI550" i="17"/>
  <c r="BI549" i="17"/>
  <c r="BI548" i="17"/>
  <c r="BI547" i="17"/>
  <c r="BI546" i="17"/>
  <c r="BI545" i="17"/>
  <c r="BI544" i="17"/>
  <c r="BI543" i="17"/>
  <c r="BI542" i="17"/>
  <c r="BI541" i="17"/>
  <c r="BI540" i="17"/>
  <c r="BI539" i="17"/>
  <c r="BI538" i="17"/>
  <c r="BI537" i="17"/>
  <c r="BI536" i="17"/>
  <c r="BI535" i="17"/>
  <c r="BI534" i="17"/>
  <c r="BI533" i="17"/>
  <c r="BI532" i="17"/>
  <c r="BI531" i="17"/>
  <c r="BI530" i="17"/>
  <c r="BI529" i="17"/>
  <c r="BI528" i="17"/>
  <c r="BI527" i="17"/>
  <c r="BI526" i="17"/>
  <c r="BI525" i="17"/>
  <c r="BI524" i="17"/>
  <c r="BI523" i="17"/>
  <c r="BI522" i="17"/>
  <c r="BI521" i="17"/>
  <c r="BI520" i="17"/>
  <c r="BI519" i="17"/>
  <c r="BI518" i="17"/>
  <c r="BI517" i="17"/>
  <c r="BI516" i="17"/>
  <c r="BI515" i="17"/>
  <c r="BI514" i="17"/>
  <c r="BI513" i="17"/>
  <c r="BI512" i="17"/>
  <c r="BI511" i="17"/>
  <c r="BI510" i="17"/>
  <c r="BI509" i="17"/>
  <c r="BI508" i="17"/>
  <c r="BI507" i="17"/>
  <c r="BI506" i="17"/>
  <c r="BI505" i="17"/>
  <c r="BI504" i="17"/>
  <c r="BI502" i="17"/>
  <c r="BI501" i="17"/>
  <c r="BI499" i="17"/>
  <c r="BI498" i="17"/>
  <c r="BI497" i="17"/>
  <c r="BI496" i="17"/>
  <c r="BI495" i="17"/>
  <c r="BI494" i="17"/>
  <c r="BI493" i="17"/>
  <c r="BI492" i="17"/>
  <c r="BI491" i="17"/>
  <c r="BI490" i="17"/>
  <c r="BI489" i="17"/>
  <c r="BI488" i="17"/>
  <c r="BI487" i="17"/>
  <c r="BI486" i="17"/>
  <c r="BI485" i="17"/>
  <c r="BI484" i="17"/>
  <c r="BI483" i="17"/>
  <c r="BI482" i="17"/>
  <c r="BI481" i="17"/>
  <c r="BI480" i="17"/>
  <c r="BI479" i="17"/>
  <c r="BI478" i="17"/>
  <c r="BI477" i="17"/>
  <c r="BI476" i="17"/>
  <c r="BI475" i="17"/>
  <c r="BI474" i="17"/>
  <c r="BI473" i="17"/>
  <c r="BI472" i="17"/>
  <c r="BI471" i="17"/>
  <c r="BI470" i="17"/>
  <c r="BI469" i="17"/>
  <c r="BI468" i="17"/>
  <c r="BI467" i="17"/>
  <c r="BI466" i="17"/>
  <c r="BI465" i="17"/>
  <c r="BI464" i="17"/>
  <c r="BI463" i="17"/>
  <c r="BI462" i="17"/>
  <c r="BI461" i="17"/>
  <c r="BI460" i="17"/>
  <c r="BI459" i="17"/>
  <c r="BI458" i="17"/>
  <c r="BI457" i="17"/>
  <c r="BI456" i="17"/>
  <c r="BI455" i="17"/>
  <c r="BI454" i="17"/>
  <c r="BI453" i="17"/>
  <c r="BI452" i="17"/>
  <c r="BI451" i="17"/>
  <c r="BI450" i="17"/>
  <c r="BI449" i="17"/>
  <c r="BI448" i="17"/>
  <c r="BI447" i="17"/>
  <c r="BI446" i="17"/>
  <c r="BI445" i="17"/>
  <c r="BI444" i="17"/>
  <c r="BI443" i="17"/>
  <c r="BI442" i="17"/>
  <c r="BI441" i="17"/>
  <c r="BI440" i="17"/>
  <c r="BI439" i="17"/>
  <c r="BI438" i="17"/>
  <c r="BI437" i="17"/>
  <c r="BI436" i="17"/>
  <c r="BI435" i="17"/>
  <c r="BI434" i="17"/>
  <c r="BI433" i="17"/>
  <c r="BI432" i="17"/>
  <c r="BI431" i="17"/>
  <c r="BI430" i="17"/>
  <c r="BI429" i="17"/>
  <c r="BI428" i="17"/>
  <c r="BI427" i="17"/>
  <c r="BI426" i="17"/>
  <c r="BI425" i="17"/>
  <c r="BI424" i="17"/>
  <c r="BI423" i="17"/>
  <c r="BI422" i="17"/>
  <c r="BI421" i="17"/>
  <c r="BI420" i="17"/>
  <c r="BI419" i="17"/>
  <c r="BI418" i="17"/>
  <c r="BI417" i="17"/>
  <c r="BI416" i="17"/>
  <c r="BI415" i="17"/>
  <c r="BI413" i="17"/>
  <c r="BI412" i="17"/>
  <c r="BI411" i="17"/>
  <c r="BI410" i="17"/>
  <c r="BI409" i="17"/>
  <c r="BI408" i="17"/>
  <c r="BI407" i="17"/>
  <c r="BI406" i="17"/>
  <c r="BI405" i="17"/>
  <c r="BI404" i="17"/>
  <c r="BI403" i="17"/>
  <c r="BI402" i="17"/>
  <c r="BI401" i="17"/>
  <c r="BI400" i="17"/>
  <c r="BI399" i="17"/>
  <c r="BI398" i="17"/>
  <c r="BI397" i="17"/>
  <c r="BI396" i="17"/>
  <c r="BI395" i="17"/>
  <c r="BI394" i="17"/>
  <c r="BI393" i="17"/>
  <c r="BI392" i="17"/>
  <c r="BI391" i="17"/>
  <c r="BI390" i="17"/>
  <c r="BI389" i="17"/>
  <c r="BI388" i="17"/>
  <c r="BI387" i="17"/>
  <c r="BI386" i="17"/>
  <c r="BI385" i="17"/>
  <c r="BI384" i="17"/>
  <c r="BI383" i="17"/>
  <c r="BI382" i="17"/>
  <c r="BI381" i="17"/>
  <c r="BI380" i="17"/>
  <c r="BI379" i="17"/>
  <c r="BI378" i="17"/>
  <c r="BI377" i="17"/>
  <c r="BI375" i="17"/>
  <c r="BI374" i="17"/>
  <c r="BI373" i="17"/>
  <c r="BI372" i="17"/>
  <c r="BI371" i="17"/>
  <c r="BI370" i="17"/>
  <c r="BI369" i="17"/>
  <c r="BI368" i="17"/>
  <c r="BI367" i="17"/>
  <c r="BI366" i="17"/>
  <c r="BI365" i="17"/>
  <c r="BI364" i="17"/>
  <c r="BI363" i="17"/>
  <c r="BI362" i="17"/>
  <c r="BI361" i="17"/>
  <c r="BI360" i="17"/>
  <c r="BI359" i="17"/>
  <c r="BI358" i="17"/>
  <c r="BI357" i="17"/>
  <c r="BI356" i="17"/>
  <c r="BI355" i="17"/>
  <c r="BI354" i="17"/>
  <c r="BI353" i="17"/>
  <c r="BI352" i="17"/>
  <c r="BI351" i="17"/>
  <c r="BI350" i="17"/>
  <c r="BI349" i="17"/>
  <c r="BI348" i="17"/>
  <c r="BI347" i="17"/>
  <c r="BI346" i="17"/>
  <c r="BI345" i="17"/>
  <c r="BI344" i="17"/>
  <c r="BI343" i="17"/>
  <c r="BI342" i="17"/>
  <c r="BI341" i="17"/>
  <c r="BI340" i="17"/>
  <c r="BI339" i="17"/>
  <c r="BI338" i="17"/>
  <c r="BI337" i="17"/>
  <c r="BI336" i="17"/>
  <c r="BI335" i="17"/>
  <c r="BI334" i="17"/>
  <c r="BI333" i="17"/>
  <c r="BI332" i="17"/>
  <c r="BI331" i="17"/>
  <c r="BI329" i="17"/>
  <c r="BI328" i="17"/>
  <c r="BI327" i="17"/>
  <c r="BI326" i="17"/>
  <c r="BI325" i="17"/>
  <c r="BI324" i="17"/>
  <c r="BI323" i="17"/>
  <c r="BI322" i="17"/>
  <c r="BI321" i="17"/>
  <c r="BI320" i="17"/>
  <c r="BI319" i="17"/>
  <c r="BI318" i="17"/>
  <c r="BI317" i="17"/>
  <c r="BI316" i="17"/>
  <c r="BI315" i="17"/>
  <c r="BI314" i="17"/>
  <c r="BI313" i="17"/>
  <c r="BI312" i="17"/>
  <c r="BI311" i="17"/>
  <c r="BI310" i="17"/>
  <c r="BI309" i="17"/>
  <c r="BI308" i="17"/>
  <c r="BI307" i="17"/>
  <c r="BI306" i="17"/>
  <c r="BI305" i="17"/>
  <c r="BI304" i="17"/>
  <c r="BI303" i="17"/>
  <c r="BI302" i="17"/>
  <c r="BI301" i="17"/>
  <c r="BI300" i="17"/>
  <c r="BI299" i="17"/>
  <c r="BI298" i="17"/>
  <c r="BI297" i="17"/>
  <c r="BI296" i="17"/>
  <c r="BI295" i="17"/>
  <c r="BI294" i="17"/>
  <c r="BI293" i="17"/>
  <c r="BI292" i="17"/>
  <c r="BI291" i="17"/>
  <c r="BI290" i="17"/>
  <c r="BI289" i="17"/>
  <c r="BI288" i="17"/>
  <c r="BI287" i="17"/>
  <c r="BI286" i="17"/>
  <c r="BI285" i="17"/>
  <c r="BI284" i="17"/>
  <c r="BI283" i="17"/>
  <c r="BI282" i="17"/>
  <c r="BI281" i="17"/>
  <c r="BI280" i="17"/>
  <c r="BI279" i="17"/>
  <c r="BI278" i="17"/>
  <c r="BI277" i="17"/>
  <c r="BI276" i="17"/>
  <c r="BI275" i="17"/>
  <c r="BI274" i="17"/>
  <c r="BI273" i="17"/>
  <c r="BI272" i="17"/>
  <c r="BI271" i="17"/>
  <c r="BI270" i="17"/>
  <c r="BI269" i="17"/>
  <c r="BI267" i="17"/>
  <c r="BI266" i="17"/>
  <c r="BI265" i="17"/>
  <c r="BI264" i="17"/>
  <c r="BI263" i="17"/>
  <c r="BI262" i="17"/>
  <c r="BI261" i="17"/>
  <c r="BI260" i="17"/>
  <c r="BI259" i="17"/>
  <c r="BI258" i="17"/>
  <c r="BI257" i="17"/>
  <c r="BI256" i="17"/>
  <c r="BI255" i="17"/>
  <c r="BI254" i="17"/>
  <c r="BI253" i="17"/>
  <c r="BI252" i="17"/>
  <c r="BI251" i="17"/>
  <c r="BI250" i="17"/>
  <c r="BI249" i="17"/>
  <c r="BI248" i="17"/>
  <c r="BI247" i="17"/>
  <c r="BI246" i="17"/>
  <c r="BI245" i="17"/>
  <c r="BI244" i="17"/>
  <c r="BI243" i="17"/>
  <c r="BI242" i="17"/>
  <c r="BI241" i="17"/>
  <c r="BI240" i="17"/>
  <c r="BI239" i="17"/>
  <c r="BI238" i="17"/>
  <c r="BI237" i="17"/>
  <c r="BI236" i="17"/>
  <c r="BI235" i="17"/>
  <c r="BI234" i="17"/>
  <c r="BI233" i="17"/>
  <c r="BI232" i="17"/>
  <c r="BI231" i="17"/>
  <c r="BI230" i="17"/>
  <c r="BI229" i="17"/>
  <c r="BI228" i="17"/>
  <c r="BI227" i="17"/>
  <c r="BI226" i="17"/>
  <c r="BI225" i="17"/>
  <c r="BI224" i="17"/>
  <c r="BI223" i="17"/>
  <c r="BI222" i="17"/>
  <c r="BI219" i="17"/>
  <c r="BI218" i="17"/>
  <c r="BI217" i="17"/>
  <c r="BI216" i="17"/>
  <c r="BI215" i="17"/>
  <c r="BI213" i="17"/>
  <c r="BI212" i="17"/>
  <c r="BI211" i="17"/>
  <c r="BI210" i="17"/>
  <c r="BI209" i="17"/>
  <c r="BI208" i="17"/>
  <c r="BI207" i="17"/>
  <c r="BI206" i="17"/>
  <c r="BI205" i="17"/>
  <c r="BI204" i="17"/>
  <c r="BI203" i="17"/>
  <c r="BI202" i="17"/>
  <c r="BI201" i="17"/>
  <c r="BI200" i="17"/>
  <c r="BI199" i="17"/>
  <c r="BI198" i="17"/>
  <c r="BI197" i="17"/>
  <c r="BI196" i="17"/>
  <c r="BI195" i="17"/>
  <c r="BI194" i="17"/>
  <c r="BI193" i="17"/>
  <c r="BI192" i="17"/>
  <c r="BI191" i="17"/>
  <c r="BI190" i="17"/>
  <c r="BI189" i="17"/>
  <c r="BI188" i="17"/>
  <c r="BI187" i="17"/>
  <c r="BI186" i="17"/>
  <c r="BI185" i="17"/>
  <c r="BI184" i="17"/>
  <c r="BI183" i="17"/>
  <c r="BI182" i="17"/>
  <c r="BI181" i="17"/>
  <c r="BI180" i="17"/>
  <c r="BI179" i="17"/>
  <c r="BI178" i="17"/>
  <c r="BI177" i="17"/>
  <c r="BI176" i="17"/>
  <c r="BI175" i="17"/>
  <c r="BI174" i="17"/>
  <c r="BI173" i="17"/>
  <c r="BI172" i="17"/>
  <c r="BI171" i="17"/>
  <c r="BI170" i="17"/>
  <c r="BI169" i="17"/>
  <c r="BI168" i="17"/>
  <c r="BI167" i="17"/>
  <c r="BI166" i="17"/>
  <c r="BI165" i="17"/>
  <c r="BI163" i="17"/>
  <c r="BI162" i="17"/>
  <c r="BI161" i="17"/>
  <c r="BI160" i="17"/>
  <c r="BI159" i="17"/>
  <c r="BI158" i="17"/>
  <c r="BI157" i="17"/>
  <c r="BI156" i="17"/>
  <c r="BI155" i="17"/>
  <c r="BI154" i="17"/>
  <c r="BI153" i="17"/>
  <c r="BI152" i="17"/>
  <c r="BI151" i="17"/>
  <c r="BI150" i="17"/>
  <c r="BI149" i="17"/>
  <c r="BI148" i="17"/>
  <c r="BI147" i="17"/>
  <c r="BI146" i="17"/>
  <c r="BI145" i="17"/>
  <c r="BI144" i="17"/>
  <c r="BI143" i="17"/>
  <c r="BI142" i="17"/>
  <c r="BI141" i="17"/>
  <c r="BI140" i="17"/>
  <c r="BI139" i="17"/>
  <c r="BI138" i="17"/>
  <c r="BI137" i="17"/>
  <c r="BI136" i="17"/>
  <c r="BI135" i="17"/>
  <c r="BI134" i="17"/>
  <c r="BI133" i="17"/>
  <c r="BI132" i="17"/>
  <c r="BI131" i="17"/>
  <c r="BI130" i="17"/>
  <c r="BI129" i="17"/>
  <c r="BI128" i="17"/>
  <c r="BI127" i="17"/>
  <c r="BI126" i="17"/>
  <c r="BI125" i="17"/>
  <c r="BI124" i="17"/>
  <c r="BI123" i="17"/>
  <c r="BI122" i="17"/>
  <c r="BI121" i="17"/>
  <c r="BI120" i="17"/>
  <c r="BI119" i="17"/>
  <c r="BI118" i="17"/>
  <c r="BI117" i="17"/>
  <c r="BI116" i="17"/>
  <c r="BI115" i="17"/>
  <c r="BI114" i="17"/>
  <c r="BI113" i="17"/>
  <c r="BI111" i="17"/>
  <c r="BI110" i="17"/>
  <c r="BI109" i="17"/>
  <c r="BI108" i="17"/>
  <c r="BI107" i="17"/>
  <c r="BI106" i="17"/>
  <c r="BI105" i="17"/>
  <c r="BI104" i="17"/>
  <c r="BI103" i="17"/>
  <c r="BI102" i="17"/>
  <c r="BI101" i="17"/>
  <c r="BI100" i="17"/>
  <c r="BI99" i="17"/>
  <c r="BI98" i="17"/>
  <c r="BI97" i="17"/>
  <c r="BI96" i="17"/>
  <c r="BI95" i="17"/>
  <c r="BI94" i="17"/>
  <c r="BI93" i="17"/>
  <c r="BI92" i="17"/>
  <c r="BI91" i="17"/>
  <c r="BI90" i="17"/>
  <c r="BI89" i="17"/>
  <c r="BI88" i="17"/>
  <c r="BI87" i="17"/>
  <c r="BI86" i="17"/>
  <c r="BI85" i="17"/>
  <c r="BI84" i="17"/>
  <c r="BI83" i="17"/>
  <c r="BI82" i="17"/>
  <c r="BI81" i="17"/>
  <c r="BI80" i="17"/>
  <c r="BI79" i="17"/>
  <c r="BI78" i="17"/>
  <c r="BI77" i="17"/>
  <c r="BI76" i="17"/>
  <c r="BI75" i="17"/>
  <c r="BI74" i="17"/>
  <c r="BI73" i="17"/>
  <c r="BI72" i="17"/>
  <c r="BI71" i="17"/>
  <c r="BI70" i="17"/>
  <c r="BI69" i="17"/>
  <c r="BI68" i="17"/>
  <c r="BI67" i="17"/>
  <c r="BI66" i="17"/>
  <c r="BI65" i="17"/>
  <c r="BI64" i="17"/>
  <c r="BI62" i="17"/>
  <c r="BI60" i="17"/>
  <c r="BI59" i="17"/>
  <c r="BI58" i="17"/>
  <c r="BI57" i="17"/>
  <c r="BI56" i="17"/>
  <c r="BI55" i="17"/>
  <c r="BI54" i="17"/>
  <c r="BI53" i="17"/>
  <c r="BI52" i="17"/>
  <c r="BI50" i="17"/>
  <c r="BI49" i="17"/>
  <c r="BI48" i="17"/>
  <c r="BI47" i="17"/>
  <c r="BI46" i="17"/>
  <c r="BI45" i="17"/>
  <c r="BI44" i="17"/>
  <c r="BI43" i="17"/>
  <c r="BI42" i="17"/>
  <c r="BI41" i="17"/>
  <c r="BI40" i="17"/>
  <c r="BI39" i="17"/>
  <c r="BI38" i="17"/>
  <c r="BI37" i="17"/>
  <c r="BI36" i="17"/>
  <c r="BI35" i="17"/>
  <c r="BI34" i="17"/>
  <c r="BI33" i="17"/>
  <c r="BI32" i="17"/>
  <c r="BI27" i="17"/>
  <c r="BI26" i="17"/>
  <c r="BI25" i="17"/>
  <c r="BI24" i="17"/>
  <c r="BI23" i="17"/>
  <c r="BI22" i="17"/>
  <c r="BI21" i="17"/>
  <c r="BI20" i="17"/>
  <c r="BI19" i="17"/>
  <c r="BI18" i="17"/>
  <c r="BI17" i="17"/>
  <c r="BI16" i="17"/>
  <c r="BI15" i="17"/>
  <c r="BI14" i="17"/>
  <c r="BI13" i="17"/>
  <c r="BI12" i="17"/>
  <c r="BI11" i="17"/>
  <c r="BI10" i="17"/>
  <c r="BI9" i="17"/>
  <c r="BI8" i="17"/>
  <c r="BI7" i="17"/>
  <c r="BG552" i="17"/>
  <c r="BG551" i="17"/>
  <c r="BG550" i="17"/>
  <c r="BG549" i="17"/>
  <c r="BG548" i="17"/>
  <c r="BG547" i="17"/>
  <c r="BG546" i="17"/>
  <c r="BG545" i="17"/>
  <c r="BG544" i="17"/>
  <c r="BG543" i="17"/>
  <c r="BG542" i="17"/>
  <c r="BG541" i="17"/>
  <c r="BG540" i="17"/>
  <c r="BG539" i="17"/>
  <c r="BG538" i="17"/>
  <c r="BG537" i="17"/>
  <c r="BG536" i="17"/>
  <c r="BG535" i="17"/>
  <c r="BG534" i="17"/>
  <c r="BG533" i="17"/>
  <c r="BG532" i="17"/>
  <c r="BG531" i="17"/>
  <c r="BG530" i="17"/>
  <c r="BG529" i="17"/>
  <c r="BG528" i="17"/>
  <c r="BG527" i="17"/>
  <c r="BG526" i="17"/>
  <c r="BG525" i="17"/>
  <c r="BG524" i="17"/>
  <c r="BG523" i="17"/>
  <c r="BG522" i="17"/>
  <c r="BG521" i="17"/>
  <c r="BG520" i="17"/>
  <c r="BG519" i="17"/>
  <c r="BG518" i="17"/>
  <c r="BG517" i="17"/>
  <c r="BG516" i="17"/>
  <c r="BG515" i="17"/>
  <c r="BG514" i="17"/>
  <c r="BG513" i="17"/>
  <c r="BG512" i="17"/>
  <c r="BG511" i="17"/>
  <c r="BG510" i="17"/>
  <c r="BG509" i="17"/>
  <c r="BG508" i="17"/>
  <c r="BG507" i="17"/>
  <c r="BG506" i="17"/>
  <c r="BG505" i="17"/>
  <c r="BG504" i="17"/>
  <c r="BG502" i="17"/>
  <c r="BG501" i="17"/>
  <c r="BG499" i="17"/>
  <c r="BG498" i="17"/>
  <c r="BG497" i="17"/>
  <c r="BG496" i="17"/>
  <c r="BG495" i="17"/>
  <c r="BG494" i="17"/>
  <c r="BG493" i="17"/>
  <c r="BG492" i="17"/>
  <c r="BG491" i="17"/>
  <c r="BG490" i="17"/>
  <c r="BG489" i="17"/>
  <c r="BG488" i="17"/>
  <c r="BG487" i="17"/>
  <c r="BG486" i="17"/>
  <c r="BG485" i="17"/>
  <c r="BG484" i="17"/>
  <c r="BG483" i="17"/>
  <c r="BG482" i="17"/>
  <c r="BG481" i="17"/>
  <c r="BG480" i="17"/>
  <c r="BG479" i="17"/>
  <c r="BG478" i="17"/>
  <c r="BG477" i="17"/>
  <c r="BG476" i="17"/>
  <c r="BG475" i="17"/>
  <c r="BG474" i="17"/>
  <c r="BG473" i="17"/>
  <c r="BG472" i="17"/>
  <c r="BG471" i="17"/>
  <c r="BG470" i="17"/>
  <c r="BG469" i="17"/>
  <c r="BG468" i="17"/>
  <c r="BG467" i="17"/>
  <c r="BG466" i="17"/>
  <c r="BG465" i="17"/>
  <c r="BG464" i="17"/>
  <c r="BG463" i="17"/>
  <c r="BG462" i="17"/>
  <c r="BG461" i="17"/>
  <c r="BG460" i="17"/>
  <c r="BG459" i="17"/>
  <c r="BG458" i="17"/>
  <c r="BG457" i="17"/>
  <c r="BG456" i="17"/>
  <c r="BG455" i="17"/>
  <c r="BG454" i="17"/>
  <c r="BG453" i="17"/>
  <c r="BG452" i="17"/>
  <c r="BG451" i="17"/>
  <c r="BG450" i="17"/>
  <c r="BG449" i="17"/>
  <c r="BG448" i="17"/>
  <c r="BG447" i="17"/>
  <c r="BG446" i="17"/>
  <c r="BG445" i="17"/>
  <c r="BG444" i="17"/>
  <c r="BG443" i="17"/>
  <c r="BG442" i="17"/>
  <c r="BG441" i="17"/>
  <c r="BG440" i="17"/>
  <c r="BG439" i="17"/>
  <c r="BG438" i="17"/>
  <c r="BG437" i="17"/>
  <c r="BG436" i="17"/>
  <c r="BG435" i="17"/>
  <c r="BG434" i="17"/>
  <c r="BG433" i="17"/>
  <c r="BG432" i="17"/>
  <c r="BG431" i="17"/>
  <c r="BG430" i="17"/>
  <c r="BG429" i="17"/>
  <c r="BG428" i="17"/>
  <c r="BG427" i="17"/>
  <c r="BG426" i="17"/>
  <c r="BG425" i="17"/>
  <c r="BG424" i="17"/>
  <c r="BG423" i="17"/>
  <c r="BG422" i="17"/>
  <c r="BG421" i="17"/>
  <c r="BG420" i="17"/>
  <c r="BG419" i="17"/>
  <c r="BG418" i="17"/>
  <c r="BG417" i="17"/>
  <c r="BG416" i="17"/>
  <c r="BG415" i="17"/>
  <c r="BG413" i="17"/>
  <c r="BG412" i="17"/>
  <c r="BG411" i="17"/>
  <c r="BG410" i="17"/>
  <c r="BG409" i="17"/>
  <c r="BG408" i="17"/>
  <c r="BG407" i="17"/>
  <c r="BG406" i="17"/>
  <c r="BG405" i="17"/>
  <c r="BG404" i="17"/>
  <c r="BG403" i="17"/>
  <c r="BG402" i="17"/>
  <c r="BG401" i="17"/>
  <c r="BG400" i="17"/>
  <c r="BG399" i="17"/>
  <c r="BG398" i="17"/>
  <c r="BG397" i="17"/>
  <c r="BG396" i="17"/>
  <c r="BG395" i="17"/>
  <c r="BG394" i="17"/>
  <c r="BG393" i="17"/>
  <c r="BG392" i="17"/>
  <c r="BG391" i="17"/>
  <c r="BG390" i="17"/>
  <c r="BG389" i="17"/>
  <c r="BG388" i="17"/>
  <c r="BG387" i="17"/>
  <c r="BG386" i="17"/>
  <c r="BG385" i="17"/>
  <c r="BG384" i="17"/>
  <c r="BG383" i="17"/>
  <c r="BG382" i="17"/>
  <c r="BG381" i="17"/>
  <c r="BG380" i="17"/>
  <c r="BG379" i="17"/>
  <c r="BG378" i="17"/>
  <c r="BG377" i="17"/>
  <c r="BG375" i="17"/>
  <c r="BG374" i="17"/>
  <c r="BG373" i="17"/>
  <c r="BG372" i="17"/>
  <c r="BG371" i="17"/>
  <c r="BG370" i="17"/>
  <c r="BG369" i="17"/>
  <c r="BG368" i="17"/>
  <c r="BG367" i="17"/>
  <c r="BG366" i="17"/>
  <c r="BG365" i="17"/>
  <c r="BG364" i="17"/>
  <c r="BG363" i="17"/>
  <c r="BG362" i="17"/>
  <c r="BG361" i="17"/>
  <c r="BG360" i="17"/>
  <c r="BG359" i="17"/>
  <c r="BG358" i="17"/>
  <c r="BG357" i="17"/>
  <c r="BG356" i="17"/>
  <c r="BG355" i="17"/>
  <c r="BG354" i="17"/>
  <c r="BG353" i="17"/>
  <c r="BG352" i="17"/>
  <c r="BG351" i="17"/>
  <c r="BG350" i="17"/>
  <c r="BG349" i="17"/>
  <c r="BG348" i="17"/>
  <c r="BG347" i="17"/>
  <c r="BG346" i="17"/>
  <c r="BG345" i="17"/>
  <c r="BG344" i="17"/>
  <c r="BG343" i="17"/>
  <c r="BG342" i="17"/>
  <c r="BG341" i="17"/>
  <c r="BG340" i="17"/>
  <c r="BG339" i="17"/>
  <c r="BG338" i="17"/>
  <c r="BG337" i="17"/>
  <c r="BG336" i="17"/>
  <c r="BG335" i="17"/>
  <c r="BG334" i="17"/>
  <c r="BG333" i="17"/>
  <c r="BG332" i="17"/>
  <c r="BG331" i="17"/>
  <c r="BG329" i="17"/>
  <c r="BG328" i="17"/>
  <c r="BG327" i="17"/>
  <c r="BG326" i="17"/>
  <c r="BG325" i="17"/>
  <c r="BG324" i="17"/>
  <c r="BG323" i="17"/>
  <c r="BG322" i="17"/>
  <c r="BG321" i="17"/>
  <c r="BG320" i="17"/>
  <c r="BG319" i="17"/>
  <c r="BG318" i="17"/>
  <c r="BG317" i="17"/>
  <c r="BG316" i="17"/>
  <c r="BG315" i="17"/>
  <c r="BG314" i="17"/>
  <c r="BG313" i="17"/>
  <c r="BG312" i="17"/>
  <c r="BG311" i="17"/>
  <c r="BG310" i="17"/>
  <c r="BG309" i="17"/>
  <c r="BG308" i="17"/>
  <c r="BG307" i="17"/>
  <c r="BG306" i="17"/>
  <c r="BG305" i="17"/>
  <c r="BG304" i="17"/>
  <c r="BG303" i="17"/>
  <c r="BG302" i="17"/>
  <c r="BG301" i="17"/>
  <c r="BG300" i="17"/>
  <c r="BG299" i="17"/>
  <c r="BG298" i="17"/>
  <c r="BG297" i="17"/>
  <c r="BG296" i="17"/>
  <c r="BG295" i="17"/>
  <c r="BG294" i="17"/>
  <c r="BG293" i="17"/>
  <c r="BG292" i="17"/>
  <c r="BG291" i="17"/>
  <c r="BG290" i="17"/>
  <c r="BG289" i="17"/>
  <c r="BG288" i="17"/>
  <c r="BG287" i="17"/>
  <c r="BG286" i="17"/>
  <c r="BG285" i="17"/>
  <c r="BG284" i="17"/>
  <c r="BG283" i="17"/>
  <c r="BG282" i="17"/>
  <c r="BG281" i="17"/>
  <c r="BG280" i="17"/>
  <c r="BG279" i="17"/>
  <c r="BG278" i="17"/>
  <c r="BG277" i="17"/>
  <c r="BG276" i="17"/>
  <c r="BG275" i="17"/>
  <c r="BG274" i="17"/>
  <c r="BG273" i="17"/>
  <c r="BG272" i="17"/>
  <c r="BG271" i="17"/>
  <c r="BG270" i="17"/>
  <c r="BG269" i="17"/>
  <c r="BG267" i="17"/>
  <c r="BG266" i="17"/>
  <c r="BG265" i="17"/>
  <c r="BG264" i="17"/>
  <c r="BG263" i="17"/>
  <c r="BG262" i="17"/>
  <c r="BG261" i="17"/>
  <c r="BG260" i="17"/>
  <c r="BG259" i="17"/>
  <c r="BG258" i="17"/>
  <c r="BG257" i="17"/>
  <c r="BG256" i="17"/>
  <c r="BG255" i="17"/>
  <c r="BG254" i="17"/>
  <c r="BG253" i="17"/>
  <c r="BG252" i="17"/>
  <c r="BG251" i="17"/>
  <c r="BG250" i="17"/>
  <c r="BG249" i="17"/>
  <c r="BG248" i="17"/>
  <c r="BG247" i="17"/>
  <c r="BG246" i="17"/>
  <c r="BG245" i="17"/>
  <c r="BG244" i="17"/>
  <c r="BG243" i="17"/>
  <c r="BG242" i="17"/>
  <c r="BG241" i="17"/>
  <c r="BG240" i="17"/>
  <c r="BG239" i="17"/>
  <c r="BG238" i="17"/>
  <c r="BG237" i="17"/>
  <c r="BG236" i="17"/>
  <c r="BG235" i="17"/>
  <c r="BG234" i="17"/>
  <c r="BG233" i="17"/>
  <c r="BG232" i="17"/>
  <c r="BG231" i="17"/>
  <c r="BG230" i="17"/>
  <c r="BG229" i="17"/>
  <c r="BG228" i="17"/>
  <c r="BG227" i="17"/>
  <c r="BG226" i="17"/>
  <c r="BG225" i="17"/>
  <c r="BG224" i="17"/>
  <c r="BG223" i="17"/>
  <c r="BG222" i="17"/>
  <c r="BG219" i="17"/>
  <c r="BG218" i="17"/>
  <c r="BG217" i="17"/>
  <c r="BG216" i="17"/>
  <c r="BG215" i="17"/>
  <c r="BG213" i="17"/>
  <c r="BG212" i="17"/>
  <c r="BG211" i="17"/>
  <c r="BG210" i="17"/>
  <c r="BG209" i="17"/>
  <c r="BG208" i="17"/>
  <c r="BG207" i="17"/>
  <c r="BG206" i="17"/>
  <c r="BG205" i="17"/>
  <c r="BG204" i="17"/>
  <c r="BG203" i="17"/>
  <c r="BG202" i="17"/>
  <c r="BG201" i="17"/>
  <c r="BG200" i="17"/>
  <c r="BG199" i="17"/>
  <c r="BG198" i="17"/>
  <c r="BG197" i="17"/>
  <c r="BG196" i="17"/>
  <c r="BG195" i="17"/>
  <c r="BG194" i="17"/>
  <c r="BG193" i="17"/>
  <c r="BG192" i="17"/>
  <c r="BG191" i="17"/>
  <c r="BG190" i="17"/>
  <c r="BG189" i="17"/>
  <c r="BG188" i="17"/>
  <c r="BG187" i="17"/>
  <c r="BG186" i="17"/>
  <c r="BG185" i="17"/>
  <c r="BG184" i="17"/>
  <c r="BG183" i="17"/>
  <c r="BG182" i="17"/>
  <c r="BG181" i="17"/>
  <c r="BG180" i="17"/>
  <c r="BG179" i="17"/>
  <c r="BG178" i="17"/>
  <c r="BG177" i="17"/>
  <c r="BG176" i="17"/>
  <c r="BG175" i="17"/>
  <c r="BG174" i="17"/>
  <c r="BG173" i="17"/>
  <c r="BG172" i="17"/>
  <c r="BG171" i="17"/>
  <c r="BG170" i="17"/>
  <c r="BG169" i="17"/>
  <c r="BG168" i="17"/>
  <c r="BG167" i="17"/>
  <c r="BG166" i="17"/>
  <c r="BG165" i="17"/>
  <c r="BG163" i="17"/>
  <c r="BG162" i="17"/>
  <c r="BG161" i="17"/>
  <c r="BG160" i="17"/>
  <c r="BG159" i="17"/>
  <c r="BG158" i="17"/>
  <c r="BG157" i="17"/>
  <c r="BG156" i="17"/>
  <c r="BG155" i="17"/>
  <c r="BG154" i="17"/>
  <c r="BG153" i="17"/>
  <c r="BG152" i="17"/>
  <c r="BG151" i="17"/>
  <c r="BG150" i="17"/>
  <c r="BG149" i="17"/>
  <c r="BG148" i="17"/>
  <c r="BG147" i="17"/>
  <c r="BG146" i="17"/>
  <c r="BG145" i="17"/>
  <c r="BG144" i="17"/>
  <c r="BG143" i="17"/>
  <c r="BG142" i="17"/>
  <c r="BG141" i="17"/>
  <c r="BG140" i="17"/>
  <c r="BG139" i="17"/>
  <c r="BG138" i="17"/>
  <c r="BG137" i="17"/>
  <c r="BG136" i="17"/>
  <c r="BG135" i="17"/>
  <c r="BG134" i="17"/>
  <c r="BG133" i="17"/>
  <c r="BG132" i="17"/>
  <c r="BG131" i="17"/>
  <c r="BG130" i="17"/>
  <c r="BG129" i="17"/>
  <c r="BG128" i="17"/>
  <c r="BG127" i="17"/>
  <c r="BG126" i="17"/>
  <c r="BG125" i="17"/>
  <c r="BG124" i="17"/>
  <c r="BG123" i="17"/>
  <c r="BG122" i="17"/>
  <c r="BG121" i="17"/>
  <c r="BG120" i="17"/>
  <c r="BG119" i="17"/>
  <c r="BG118" i="17"/>
  <c r="BG117" i="17"/>
  <c r="BG116" i="17"/>
  <c r="BG115" i="17"/>
  <c r="BG114" i="17"/>
  <c r="BG113" i="17"/>
  <c r="BG111" i="17"/>
  <c r="BG110" i="17"/>
  <c r="BG109" i="17"/>
  <c r="BG108" i="17"/>
  <c r="BG107" i="17"/>
  <c r="BG106" i="17"/>
  <c r="BG105" i="17"/>
  <c r="BG104" i="17"/>
  <c r="BG103" i="17"/>
  <c r="BG102" i="17"/>
  <c r="BG101" i="17"/>
  <c r="BG100" i="17"/>
  <c r="BG99" i="17"/>
  <c r="BG98" i="17"/>
  <c r="BG97" i="17"/>
  <c r="BG96" i="17"/>
  <c r="BG95" i="17"/>
  <c r="BG94" i="17"/>
  <c r="BG93" i="17"/>
  <c r="BG92" i="17"/>
  <c r="BG91" i="17"/>
  <c r="BG90" i="17"/>
  <c r="BG89" i="17"/>
  <c r="BG88" i="17"/>
  <c r="BG87" i="17"/>
  <c r="BG86" i="17"/>
  <c r="BG85" i="17"/>
  <c r="BG84" i="17"/>
  <c r="BG83" i="17"/>
  <c r="BG82" i="17"/>
  <c r="BG81" i="17"/>
  <c r="BG80" i="17"/>
  <c r="BG79" i="17"/>
  <c r="BG78" i="17"/>
  <c r="BG77" i="17"/>
  <c r="BG76" i="17"/>
  <c r="BG75" i="17"/>
  <c r="BG74" i="17"/>
  <c r="BG73" i="17"/>
  <c r="BG72" i="17"/>
  <c r="BG71" i="17"/>
  <c r="BG70" i="17"/>
  <c r="BG69" i="17"/>
  <c r="BG68" i="17"/>
  <c r="BG67" i="17"/>
  <c r="BG66" i="17"/>
  <c r="BG65" i="17"/>
  <c r="BG64" i="17"/>
  <c r="BG62" i="17"/>
  <c r="BG60" i="17"/>
  <c r="BG59" i="17"/>
  <c r="BG58" i="17"/>
  <c r="BG57" i="17"/>
  <c r="BG56" i="17"/>
  <c r="BG55" i="17"/>
  <c r="BG54" i="17"/>
  <c r="BG53" i="17"/>
  <c r="BG52" i="17"/>
  <c r="BG50" i="17"/>
  <c r="BG49" i="17"/>
  <c r="BG48" i="17"/>
  <c r="BG47" i="17"/>
  <c r="BG46" i="17"/>
  <c r="BG45" i="17"/>
  <c r="BG44" i="17"/>
  <c r="BG43" i="17"/>
  <c r="BG42" i="17"/>
  <c r="BG41" i="17"/>
  <c r="BG40" i="17"/>
  <c r="BG39" i="17"/>
  <c r="BG38" i="17"/>
  <c r="BG37" i="17"/>
  <c r="BG36" i="17"/>
  <c r="BG35" i="17"/>
  <c r="BG34" i="17"/>
  <c r="BG33" i="17"/>
  <c r="BG32" i="17"/>
  <c r="BG27" i="17"/>
  <c r="BG26" i="17"/>
  <c r="BG25" i="17"/>
  <c r="BG24" i="17"/>
  <c r="BG23" i="17"/>
  <c r="BG22" i="17"/>
  <c r="BG21" i="17"/>
  <c r="BG20" i="17"/>
  <c r="BG19" i="17"/>
  <c r="BG18" i="17"/>
  <c r="BG17" i="17"/>
  <c r="BG16" i="17"/>
  <c r="BG15" i="17"/>
  <c r="BG14" i="17"/>
  <c r="BG13" i="17"/>
  <c r="BG12" i="17"/>
  <c r="BG11" i="17"/>
  <c r="BG10" i="17"/>
  <c r="BG9" i="17"/>
  <c r="BG8" i="17"/>
  <c r="BG7" i="17"/>
  <c r="BE552" i="17"/>
  <c r="BE551" i="17"/>
  <c r="BE550" i="17"/>
  <c r="BE549" i="17"/>
  <c r="BE548" i="17"/>
  <c r="BE547" i="17"/>
  <c r="BE546" i="17"/>
  <c r="BE545" i="17"/>
  <c r="BE544" i="17"/>
  <c r="BE543" i="17"/>
  <c r="BE542" i="17"/>
  <c r="BE541" i="17"/>
  <c r="BE540" i="17"/>
  <c r="BE539" i="17"/>
  <c r="BE538" i="17"/>
  <c r="BE537" i="17"/>
  <c r="BE536" i="17"/>
  <c r="BE535" i="17"/>
  <c r="BE534" i="17"/>
  <c r="BE533" i="17"/>
  <c r="BE532" i="17"/>
  <c r="BE531" i="17"/>
  <c r="BE530" i="17"/>
  <c r="BE529" i="17"/>
  <c r="BE528" i="17"/>
  <c r="BE527" i="17"/>
  <c r="BE526" i="17"/>
  <c r="BE525" i="17"/>
  <c r="BE524" i="17"/>
  <c r="BE523" i="17"/>
  <c r="BE522" i="17"/>
  <c r="BE521" i="17"/>
  <c r="BE520" i="17"/>
  <c r="BE519" i="17"/>
  <c r="BE518" i="17"/>
  <c r="BE517" i="17"/>
  <c r="BE516" i="17"/>
  <c r="BE515" i="17"/>
  <c r="BE514" i="17"/>
  <c r="BE513" i="17"/>
  <c r="BE512" i="17"/>
  <c r="BE511" i="17"/>
  <c r="BE510" i="17"/>
  <c r="BE509" i="17"/>
  <c r="BE508" i="17"/>
  <c r="BE507" i="17"/>
  <c r="BE506" i="17"/>
  <c r="BE505" i="17"/>
  <c r="BE504" i="17"/>
  <c r="BE502" i="17"/>
  <c r="BE501" i="17"/>
  <c r="BE499" i="17"/>
  <c r="BE498" i="17"/>
  <c r="BE497" i="17"/>
  <c r="BE496" i="17"/>
  <c r="BE495" i="17"/>
  <c r="BE494" i="17"/>
  <c r="BE493" i="17"/>
  <c r="BE492" i="17"/>
  <c r="BE491" i="17"/>
  <c r="BE490" i="17"/>
  <c r="BE489" i="17"/>
  <c r="BE488" i="17"/>
  <c r="BE487" i="17"/>
  <c r="BE486" i="17"/>
  <c r="BE485" i="17"/>
  <c r="BE484" i="17"/>
  <c r="BE483" i="17"/>
  <c r="BE482" i="17"/>
  <c r="BE481" i="17"/>
  <c r="BE480" i="17"/>
  <c r="BE479" i="17"/>
  <c r="BE478" i="17"/>
  <c r="BE477" i="17"/>
  <c r="BE476" i="17"/>
  <c r="BE475" i="17"/>
  <c r="BE474" i="17"/>
  <c r="BE473" i="17"/>
  <c r="BE472" i="17"/>
  <c r="BE471" i="17"/>
  <c r="BE470" i="17"/>
  <c r="BE469" i="17"/>
  <c r="BE468" i="17"/>
  <c r="BE467" i="17"/>
  <c r="BE466" i="17"/>
  <c r="BE465" i="17"/>
  <c r="BE464" i="17"/>
  <c r="BE463" i="17"/>
  <c r="BE462" i="17"/>
  <c r="BE461" i="17"/>
  <c r="BE460" i="17"/>
  <c r="BE459" i="17"/>
  <c r="BE458" i="17"/>
  <c r="BE457" i="17"/>
  <c r="BE456" i="17"/>
  <c r="BE455" i="17"/>
  <c r="BE454" i="17"/>
  <c r="BE453" i="17"/>
  <c r="BE452" i="17"/>
  <c r="BE451" i="17"/>
  <c r="BE450" i="17"/>
  <c r="BE449" i="17"/>
  <c r="BE448" i="17"/>
  <c r="BE447" i="17"/>
  <c r="BE446" i="17"/>
  <c r="BE445" i="17"/>
  <c r="BE444" i="17"/>
  <c r="BE443" i="17"/>
  <c r="BE442" i="17"/>
  <c r="BE441" i="17"/>
  <c r="BE440" i="17"/>
  <c r="BE439" i="17"/>
  <c r="BE438" i="17"/>
  <c r="BE437" i="17"/>
  <c r="BE436" i="17"/>
  <c r="BE435" i="17"/>
  <c r="BE434" i="17"/>
  <c r="BE433" i="17"/>
  <c r="BE432" i="17"/>
  <c r="BE431" i="17"/>
  <c r="BE430" i="17"/>
  <c r="BE429" i="17"/>
  <c r="BE428" i="17"/>
  <c r="BE427" i="17"/>
  <c r="BE426" i="17"/>
  <c r="BE425" i="17"/>
  <c r="BE424" i="17"/>
  <c r="BE423" i="17"/>
  <c r="BE422" i="17"/>
  <c r="BE421" i="17"/>
  <c r="BE420" i="17"/>
  <c r="BE419" i="17"/>
  <c r="BE418" i="17"/>
  <c r="BE417" i="17"/>
  <c r="BE416" i="17"/>
  <c r="BE415" i="17"/>
  <c r="BE413" i="17"/>
  <c r="BE412" i="17"/>
  <c r="BE411" i="17"/>
  <c r="BE410" i="17"/>
  <c r="BE409" i="17"/>
  <c r="BE408" i="17"/>
  <c r="BE407" i="17"/>
  <c r="BE406" i="17"/>
  <c r="BE405" i="17"/>
  <c r="BE404" i="17"/>
  <c r="BE403" i="17"/>
  <c r="BE402" i="17"/>
  <c r="BE401" i="17"/>
  <c r="BE400" i="17"/>
  <c r="BE399" i="17"/>
  <c r="BE398" i="17"/>
  <c r="BE397" i="17"/>
  <c r="BE396" i="17"/>
  <c r="BE395" i="17"/>
  <c r="BE394" i="17"/>
  <c r="BE393" i="17"/>
  <c r="BE392" i="17"/>
  <c r="BE391" i="17"/>
  <c r="BE390" i="17"/>
  <c r="BE389" i="17"/>
  <c r="BE388" i="17"/>
  <c r="BE387" i="17"/>
  <c r="BE386" i="17"/>
  <c r="BE385" i="17"/>
  <c r="BE384" i="17"/>
  <c r="BE383" i="17"/>
  <c r="BE382" i="17"/>
  <c r="BE381" i="17"/>
  <c r="BE380" i="17"/>
  <c r="BE379" i="17"/>
  <c r="BE378" i="17"/>
  <c r="BE377" i="17"/>
  <c r="BE375" i="17"/>
  <c r="BE374" i="17"/>
  <c r="BE373" i="17"/>
  <c r="BE372" i="17"/>
  <c r="BE371" i="17"/>
  <c r="BE370" i="17"/>
  <c r="BE369" i="17"/>
  <c r="BE368" i="17"/>
  <c r="BE367" i="17"/>
  <c r="BE366" i="17"/>
  <c r="BE365" i="17"/>
  <c r="BE364" i="17"/>
  <c r="BE363" i="17"/>
  <c r="BE362" i="17"/>
  <c r="BE361" i="17"/>
  <c r="BE360" i="17"/>
  <c r="BE359" i="17"/>
  <c r="BE358" i="17"/>
  <c r="BE357" i="17"/>
  <c r="BE356" i="17"/>
  <c r="BE355" i="17"/>
  <c r="BE354" i="17"/>
  <c r="BE353" i="17"/>
  <c r="BE352" i="17"/>
  <c r="BE351" i="17"/>
  <c r="BE350" i="17"/>
  <c r="BE349" i="17"/>
  <c r="BE348" i="17"/>
  <c r="BE347" i="17"/>
  <c r="BE346" i="17"/>
  <c r="BE345" i="17"/>
  <c r="BE344" i="17"/>
  <c r="BE343" i="17"/>
  <c r="BE342" i="17"/>
  <c r="BE341" i="17"/>
  <c r="BE340" i="17"/>
  <c r="BE339" i="17"/>
  <c r="BE338" i="17"/>
  <c r="BE337" i="17"/>
  <c r="BE336" i="17"/>
  <c r="BE335" i="17"/>
  <c r="BE334" i="17"/>
  <c r="BE333" i="17"/>
  <c r="BE332" i="17"/>
  <c r="BE331" i="17"/>
  <c r="BE329" i="17"/>
  <c r="BE328" i="17"/>
  <c r="BE327" i="17"/>
  <c r="BE326" i="17"/>
  <c r="BE325" i="17"/>
  <c r="BE324" i="17"/>
  <c r="BE323" i="17"/>
  <c r="BE322" i="17"/>
  <c r="BE321" i="17"/>
  <c r="BE320" i="17"/>
  <c r="BE319" i="17"/>
  <c r="BE318" i="17"/>
  <c r="BE317" i="17"/>
  <c r="BE316" i="17"/>
  <c r="BE315" i="17"/>
  <c r="BE314" i="17"/>
  <c r="BE313" i="17"/>
  <c r="BE312" i="17"/>
  <c r="BE311" i="17"/>
  <c r="BE310" i="17"/>
  <c r="BE309" i="17"/>
  <c r="BE308" i="17"/>
  <c r="BE307" i="17"/>
  <c r="BE306" i="17"/>
  <c r="BE305" i="17"/>
  <c r="BE304" i="17"/>
  <c r="BE303" i="17"/>
  <c r="BE302" i="17"/>
  <c r="BE301" i="17"/>
  <c r="BE300" i="17"/>
  <c r="BE299" i="17"/>
  <c r="BE298" i="17"/>
  <c r="BE297" i="17"/>
  <c r="BE296" i="17"/>
  <c r="BE295" i="17"/>
  <c r="BE294" i="17"/>
  <c r="BE293" i="17"/>
  <c r="BE292" i="17"/>
  <c r="BE291" i="17"/>
  <c r="BE290" i="17"/>
  <c r="BE289" i="17"/>
  <c r="BE288" i="17"/>
  <c r="BE287" i="17"/>
  <c r="BE286" i="17"/>
  <c r="BE285" i="17"/>
  <c r="BE284" i="17"/>
  <c r="BE283" i="17"/>
  <c r="BE282" i="17"/>
  <c r="BE281" i="17"/>
  <c r="BE280" i="17"/>
  <c r="BE279" i="17"/>
  <c r="BE278" i="17"/>
  <c r="BE277" i="17"/>
  <c r="BE276" i="17"/>
  <c r="BE275" i="17"/>
  <c r="BE274" i="17"/>
  <c r="BE273" i="17"/>
  <c r="BE272" i="17"/>
  <c r="BE271" i="17"/>
  <c r="BE270" i="17"/>
  <c r="BE269" i="17"/>
  <c r="BE267" i="17"/>
  <c r="BE266" i="17"/>
  <c r="BE265" i="17"/>
  <c r="BE264" i="17"/>
  <c r="BE263" i="17"/>
  <c r="BE262" i="17"/>
  <c r="BE261" i="17"/>
  <c r="BE260" i="17"/>
  <c r="BE259" i="17"/>
  <c r="BE258" i="17"/>
  <c r="BE257" i="17"/>
  <c r="BE256" i="17"/>
  <c r="BE255" i="17"/>
  <c r="BE254" i="17"/>
  <c r="BE253" i="17"/>
  <c r="BE252" i="17"/>
  <c r="BE251" i="17"/>
  <c r="BE250" i="17"/>
  <c r="BE249" i="17"/>
  <c r="BE248" i="17"/>
  <c r="BE247" i="17"/>
  <c r="BE246" i="17"/>
  <c r="BE245" i="17"/>
  <c r="BE244" i="17"/>
  <c r="BE243" i="17"/>
  <c r="BE242" i="17"/>
  <c r="BE241" i="17"/>
  <c r="BE240" i="17"/>
  <c r="BE239" i="17"/>
  <c r="BE238" i="17"/>
  <c r="BE237" i="17"/>
  <c r="BE236" i="17"/>
  <c r="BE235" i="17"/>
  <c r="BE234" i="17"/>
  <c r="BE233" i="17"/>
  <c r="BE232" i="17"/>
  <c r="BE231" i="17"/>
  <c r="BE230" i="17"/>
  <c r="BE229" i="17"/>
  <c r="BE228" i="17"/>
  <c r="BE227" i="17"/>
  <c r="BE226" i="17"/>
  <c r="BE225" i="17"/>
  <c r="BE224" i="17"/>
  <c r="BE223" i="17"/>
  <c r="BE222" i="17"/>
  <c r="BE219" i="17"/>
  <c r="BE218" i="17"/>
  <c r="BE217" i="17"/>
  <c r="BE216" i="17"/>
  <c r="BE215" i="17"/>
  <c r="BE213" i="17"/>
  <c r="BE212" i="17"/>
  <c r="BE211" i="17"/>
  <c r="BE210" i="17"/>
  <c r="BE209" i="17"/>
  <c r="BE208" i="17"/>
  <c r="BE207" i="17"/>
  <c r="BE206" i="17"/>
  <c r="BE205" i="17"/>
  <c r="BE204" i="17"/>
  <c r="BE203" i="17"/>
  <c r="BE202" i="17"/>
  <c r="BE201" i="17"/>
  <c r="BE200" i="17"/>
  <c r="BE199" i="17"/>
  <c r="BE198" i="17"/>
  <c r="BE197" i="17"/>
  <c r="BE196" i="17"/>
  <c r="BE195" i="17"/>
  <c r="BE194" i="17"/>
  <c r="BE193" i="17"/>
  <c r="BE192" i="17"/>
  <c r="BE191" i="17"/>
  <c r="BE190" i="17"/>
  <c r="BE189" i="17"/>
  <c r="BE188" i="17"/>
  <c r="BE187" i="17"/>
  <c r="BE186" i="17"/>
  <c r="BE185" i="17"/>
  <c r="BE184" i="17"/>
  <c r="BE183" i="17"/>
  <c r="BE182" i="17"/>
  <c r="BE181" i="17"/>
  <c r="BE180" i="17"/>
  <c r="BE179" i="17"/>
  <c r="BE178" i="17"/>
  <c r="BE177" i="17"/>
  <c r="BE176" i="17"/>
  <c r="BE175" i="17"/>
  <c r="BE174" i="17"/>
  <c r="BE173" i="17"/>
  <c r="BE172" i="17"/>
  <c r="BE171" i="17"/>
  <c r="BE170" i="17"/>
  <c r="BE169" i="17"/>
  <c r="BE168" i="17"/>
  <c r="BE167" i="17"/>
  <c r="BE166" i="17"/>
  <c r="BE165" i="17"/>
  <c r="BE163" i="17"/>
  <c r="BE162" i="17"/>
  <c r="BE161" i="17"/>
  <c r="BE160" i="17"/>
  <c r="BE159" i="17"/>
  <c r="BE158" i="17"/>
  <c r="BE157" i="17"/>
  <c r="BE156" i="17"/>
  <c r="BE155" i="17"/>
  <c r="BE154" i="17"/>
  <c r="BE153" i="17"/>
  <c r="BE152" i="17"/>
  <c r="BE151" i="17"/>
  <c r="BE150" i="17"/>
  <c r="BE149" i="17"/>
  <c r="BE148" i="17"/>
  <c r="BE147" i="17"/>
  <c r="BE146" i="17"/>
  <c r="BE145" i="17"/>
  <c r="BE144" i="17"/>
  <c r="BE143" i="17"/>
  <c r="BE142" i="17"/>
  <c r="BE141" i="17"/>
  <c r="BE140" i="17"/>
  <c r="BE139" i="17"/>
  <c r="BE138" i="17"/>
  <c r="BE137" i="17"/>
  <c r="BE136" i="17"/>
  <c r="BE135" i="17"/>
  <c r="BE134" i="17"/>
  <c r="BE133" i="17"/>
  <c r="BE132" i="17"/>
  <c r="BE131" i="17"/>
  <c r="BE130" i="17"/>
  <c r="BE129" i="17"/>
  <c r="BE128" i="17"/>
  <c r="BE127" i="17"/>
  <c r="BE126" i="17"/>
  <c r="BE125" i="17"/>
  <c r="BE124" i="17"/>
  <c r="BE123" i="17"/>
  <c r="BE122" i="17"/>
  <c r="BE121" i="17"/>
  <c r="BE120" i="17"/>
  <c r="BE119" i="17"/>
  <c r="BE118" i="17"/>
  <c r="BE117" i="17"/>
  <c r="BE116" i="17"/>
  <c r="BE115" i="17"/>
  <c r="BE114" i="17"/>
  <c r="BE113" i="17"/>
  <c r="BE111" i="17"/>
  <c r="BE110" i="17"/>
  <c r="BE109" i="17"/>
  <c r="BE108" i="17"/>
  <c r="BE107" i="17"/>
  <c r="BE106" i="17"/>
  <c r="BE105" i="17"/>
  <c r="BE104" i="17"/>
  <c r="BE103" i="17"/>
  <c r="BE102" i="17"/>
  <c r="BE101" i="17"/>
  <c r="BE100" i="17"/>
  <c r="BE99" i="17"/>
  <c r="BE98" i="17"/>
  <c r="BE97" i="17"/>
  <c r="BE96" i="17"/>
  <c r="BE95" i="17"/>
  <c r="BE94" i="17"/>
  <c r="BE93" i="17"/>
  <c r="BE92" i="17"/>
  <c r="BE91" i="17"/>
  <c r="BE90" i="17"/>
  <c r="BE89" i="17"/>
  <c r="BE88" i="17"/>
  <c r="BE87" i="17"/>
  <c r="BE86" i="17"/>
  <c r="BE85" i="17"/>
  <c r="BE84" i="17"/>
  <c r="BE83" i="17"/>
  <c r="BE82" i="17"/>
  <c r="BE81" i="17"/>
  <c r="BE80" i="17"/>
  <c r="BE79" i="17"/>
  <c r="BE78" i="17"/>
  <c r="BE77" i="17"/>
  <c r="BE76" i="17"/>
  <c r="BE75" i="17"/>
  <c r="BE74" i="17"/>
  <c r="BE73" i="17"/>
  <c r="BE72" i="17"/>
  <c r="BE71" i="17"/>
  <c r="BE70" i="17"/>
  <c r="BE69" i="17"/>
  <c r="BE68" i="17"/>
  <c r="BE67" i="17"/>
  <c r="BE66" i="17"/>
  <c r="BE65" i="17"/>
  <c r="BE64" i="17"/>
  <c r="BE62" i="17"/>
  <c r="BE60" i="17"/>
  <c r="BE59" i="17"/>
  <c r="BE58" i="17"/>
  <c r="BE57" i="17"/>
  <c r="BE56" i="17"/>
  <c r="BE55" i="17"/>
  <c r="BE54" i="17"/>
  <c r="BE53" i="17"/>
  <c r="BE52" i="17"/>
  <c r="BE50" i="17"/>
  <c r="BE49" i="17"/>
  <c r="BE48" i="17"/>
  <c r="BE47" i="17"/>
  <c r="BE46" i="17"/>
  <c r="BE45" i="17"/>
  <c r="BE44" i="17"/>
  <c r="BE43" i="17"/>
  <c r="BE42" i="17"/>
  <c r="BE41" i="17"/>
  <c r="BE40" i="17"/>
  <c r="BE39" i="17"/>
  <c r="BE38" i="17"/>
  <c r="BE37" i="17"/>
  <c r="BE36" i="17"/>
  <c r="BE35" i="17"/>
  <c r="BE34" i="17"/>
  <c r="BE33" i="17"/>
  <c r="BE32" i="17"/>
  <c r="BE27" i="17"/>
  <c r="BE26" i="17"/>
  <c r="BE25" i="17"/>
  <c r="BE24" i="17"/>
  <c r="BE23" i="17"/>
  <c r="BE22" i="17"/>
  <c r="BE21" i="17"/>
  <c r="BE20" i="17"/>
  <c r="BE19" i="17"/>
  <c r="BE18" i="17"/>
  <c r="BE17" i="17"/>
  <c r="BE16" i="17"/>
  <c r="BE15" i="17"/>
  <c r="BE14" i="17"/>
  <c r="BE13" i="17"/>
  <c r="BE12" i="17"/>
  <c r="BE11" i="17"/>
  <c r="BE10" i="17"/>
  <c r="BE9" i="17"/>
  <c r="BE8" i="17"/>
  <c r="BE7" i="17"/>
  <c r="BC552" i="17"/>
  <c r="BC551" i="17"/>
  <c r="BC550" i="17"/>
  <c r="BC549" i="17"/>
  <c r="BC548" i="17"/>
  <c r="BC547" i="17"/>
  <c r="BC546" i="17"/>
  <c r="BC545" i="17"/>
  <c r="BC544" i="17"/>
  <c r="BC543" i="17"/>
  <c r="BC542" i="17"/>
  <c r="BC541" i="17"/>
  <c r="BC540" i="17"/>
  <c r="BC539" i="17"/>
  <c r="BC538" i="17"/>
  <c r="BC537" i="17"/>
  <c r="BC536" i="17"/>
  <c r="BC535" i="17"/>
  <c r="BC534" i="17"/>
  <c r="BC533" i="17"/>
  <c r="BC532" i="17"/>
  <c r="BC531" i="17"/>
  <c r="BC530" i="17"/>
  <c r="BC529" i="17"/>
  <c r="BC528" i="17"/>
  <c r="BC527" i="17"/>
  <c r="BC526" i="17"/>
  <c r="BC525" i="17"/>
  <c r="BC524" i="17"/>
  <c r="BC523" i="17"/>
  <c r="BC522" i="17"/>
  <c r="BC521" i="17"/>
  <c r="BC520" i="17"/>
  <c r="BC519" i="17"/>
  <c r="BC518" i="17"/>
  <c r="BC517" i="17"/>
  <c r="BC516" i="17"/>
  <c r="BC515" i="17"/>
  <c r="BC514" i="17"/>
  <c r="BC513" i="17"/>
  <c r="BC512" i="17"/>
  <c r="BC511" i="17"/>
  <c r="BC510" i="17"/>
  <c r="BC509" i="17"/>
  <c r="BC508" i="17"/>
  <c r="BC507" i="17"/>
  <c r="BC506" i="17"/>
  <c r="BC505" i="17"/>
  <c r="BC504" i="17"/>
  <c r="BC502" i="17"/>
  <c r="BC501" i="17"/>
  <c r="BC499" i="17"/>
  <c r="BC498" i="17"/>
  <c r="BC497" i="17"/>
  <c r="BC496" i="17"/>
  <c r="BC495" i="17"/>
  <c r="BC494" i="17"/>
  <c r="BC493" i="17"/>
  <c r="BC492" i="17"/>
  <c r="BC491" i="17"/>
  <c r="BC490" i="17"/>
  <c r="BC489" i="17"/>
  <c r="BC488" i="17"/>
  <c r="BC487" i="17"/>
  <c r="BC486" i="17"/>
  <c r="BC485" i="17"/>
  <c r="BC484" i="17"/>
  <c r="BC483" i="17"/>
  <c r="BC482" i="17"/>
  <c r="BC481" i="17"/>
  <c r="BC480" i="17"/>
  <c r="BC479" i="17"/>
  <c r="BC478" i="17"/>
  <c r="BC477" i="17"/>
  <c r="BC476" i="17"/>
  <c r="BC475" i="17"/>
  <c r="BC474" i="17"/>
  <c r="BC473" i="17"/>
  <c r="BC472" i="17"/>
  <c r="BC471" i="17"/>
  <c r="BC470" i="17"/>
  <c r="BC469" i="17"/>
  <c r="BC468" i="17"/>
  <c r="BC467" i="17"/>
  <c r="BC466" i="17"/>
  <c r="BC465" i="17"/>
  <c r="BC464" i="17"/>
  <c r="BC463" i="17"/>
  <c r="BC462" i="17"/>
  <c r="BC461" i="17"/>
  <c r="BC460" i="17"/>
  <c r="BC459" i="17"/>
  <c r="BC458" i="17"/>
  <c r="BC457" i="17"/>
  <c r="BC456" i="17"/>
  <c r="BC455" i="17"/>
  <c r="BC454" i="17"/>
  <c r="BC453" i="17"/>
  <c r="BC452" i="17"/>
  <c r="BC451" i="17"/>
  <c r="BC450" i="17"/>
  <c r="BC449" i="17"/>
  <c r="BC448" i="17"/>
  <c r="BC447" i="17"/>
  <c r="BC446" i="17"/>
  <c r="BC445" i="17"/>
  <c r="BC444" i="17"/>
  <c r="BC443" i="17"/>
  <c r="BC442" i="17"/>
  <c r="BC441" i="17"/>
  <c r="BC440" i="17"/>
  <c r="BC439" i="17"/>
  <c r="BC438" i="17"/>
  <c r="BC437" i="17"/>
  <c r="BC436" i="17"/>
  <c r="BC435" i="17"/>
  <c r="BC434" i="17"/>
  <c r="BC433" i="17"/>
  <c r="BC432" i="17"/>
  <c r="BC431" i="17"/>
  <c r="BC430" i="17"/>
  <c r="BC429" i="17"/>
  <c r="BC428" i="17"/>
  <c r="BC427" i="17"/>
  <c r="BC426" i="17"/>
  <c r="BC425" i="17"/>
  <c r="BC424" i="17"/>
  <c r="BC423" i="17"/>
  <c r="BC422" i="17"/>
  <c r="BC421" i="17"/>
  <c r="BC420" i="17"/>
  <c r="BC419" i="17"/>
  <c r="BC418" i="17"/>
  <c r="BC417" i="17"/>
  <c r="BC416" i="17"/>
  <c r="BC415" i="17"/>
  <c r="BC413" i="17"/>
  <c r="BC412" i="17"/>
  <c r="BC411" i="17"/>
  <c r="BC410" i="17"/>
  <c r="BC409" i="17"/>
  <c r="BC408" i="17"/>
  <c r="BC407" i="17"/>
  <c r="BC406" i="17"/>
  <c r="BC405" i="17"/>
  <c r="BC404" i="17"/>
  <c r="BC403" i="17"/>
  <c r="BC402" i="17"/>
  <c r="BC401" i="17"/>
  <c r="BC400" i="17"/>
  <c r="BC399" i="17"/>
  <c r="BC398" i="17"/>
  <c r="BC397" i="17"/>
  <c r="BC396" i="17"/>
  <c r="BC395" i="17"/>
  <c r="BC394" i="17"/>
  <c r="BC393" i="17"/>
  <c r="BC392" i="17"/>
  <c r="BC391" i="17"/>
  <c r="BC390" i="17"/>
  <c r="BC389" i="17"/>
  <c r="BC388" i="17"/>
  <c r="BC387" i="17"/>
  <c r="BC386" i="17"/>
  <c r="BC385" i="17"/>
  <c r="BC384" i="17"/>
  <c r="BC383" i="17"/>
  <c r="BC382" i="17"/>
  <c r="BC381" i="17"/>
  <c r="BC380" i="17"/>
  <c r="BC379" i="17"/>
  <c r="BC378" i="17"/>
  <c r="BC377" i="17"/>
  <c r="BC375" i="17"/>
  <c r="BC374" i="17"/>
  <c r="BC373" i="17"/>
  <c r="BC372" i="17"/>
  <c r="BC371" i="17"/>
  <c r="BC370" i="17"/>
  <c r="BC369" i="17"/>
  <c r="BC368" i="17"/>
  <c r="BC367" i="17"/>
  <c r="BC366" i="17"/>
  <c r="BC365" i="17"/>
  <c r="BC364" i="17"/>
  <c r="BC363" i="17"/>
  <c r="BC362" i="17"/>
  <c r="BC361" i="17"/>
  <c r="BC360" i="17"/>
  <c r="BC359" i="17"/>
  <c r="BC358" i="17"/>
  <c r="BC357" i="17"/>
  <c r="BC356" i="17"/>
  <c r="BC355" i="17"/>
  <c r="BC354" i="17"/>
  <c r="BC353" i="17"/>
  <c r="BC352" i="17"/>
  <c r="BC351" i="17"/>
  <c r="BC350" i="17"/>
  <c r="BC349" i="17"/>
  <c r="BC348" i="17"/>
  <c r="BC347" i="17"/>
  <c r="BC346" i="17"/>
  <c r="BC345" i="17"/>
  <c r="BC344" i="17"/>
  <c r="BC343" i="17"/>
  <c r="BC342" i="17"/>
  <c r="BC341" i="17"/>
  <c r="BC340" i="17"/>
  <c r="BC339" i="17"/>
  <c r="BC338" i="17"/>
  <c r="BC337" i="17"/>
  <c r="BC336" i="17"/>
  <c r="BC335" i="17"/>
  <c r="BC334" i="17"/>
  <c r="BC333" i="17"/>
  <c r="BC332" i="17"/>
  <c r="BC331" i="17"/>
  <c r="BC329" i="17"/>
  <c r="BC328" i="17"/>
  <c r="BC327" i="17"/>
  <c r="BC326" i="17"/>
  <c r="BC325" i="17"/>
  <c r="BC324" i="17"/>
  <c r="BC323" i="17"/>
  <c r="BC322" i="17"/>
  <c r="BC321" i="17"/>
  <c r="BC320" i="17"/>
  <c r="BC319" i="17"/>
  <c r="BC318" i="17"/>
  <c r="BC317" i="17"/>
  <c r="BC316" i="17"/>
  <c r="BC315" i="17"/>
  <c r="BC314" i="17"/>
  <c r="BC313" i="17"/>
  <c r="BC312" i="17"/>
  <c r="BC311" i="17"/>
  <c r="BC310" i="17"/>
  <c r="BC309" i="17"/>
  <c r="BC308" i="17"/>
  <c r="BC307" i="17"/>
  <c r="BC306" i="17"/>
  <c r="BC305" i="17"/>
  <c r="BC304" i="17"/>
  <c r="BC303" i="17"/>
  <c r="BC302" i="17"/>
  <c r="BC301" i="17"/>
  <c r="BC300" i="17"/>
  <c r="BC299" i="17"/>
  <c r="BC298" i="17"/>
  <c r="BC297" i="17"/>
  <c r="BC296" i="17"/>
  <c r="BC295" i="17"/>
  <c r="BC294" i="17"/>
  <c r="BC293" i="17"/>
  <c r="BC292" i="17"/>
  <c r="BC291" i="17"/>
  <c r="BC290" i="17"/>
  <c r="BC289" i="17"/>
  <c r="BC288" i="17"/>
  <c r="BC287" i="17"/>
  <c r="BC286" i="17"/>
  <c r="BC285" i="17"/>
  <c r="BC284" i="17"/>
  <c r="BC283" i="17"/>
  <c r="BC282" i="17"/>
  <c r="BC281" i="17"/>
  <c r="BC280" i="17"/>
  <c r="BC279" i="17"/>
  <c r="BC278" i="17"/>
  <c r="BC277" i="17"/>
  <c r="BC276" i="17"/>
  <c r="BC275" i="17"/>
  <c r="BC274" i="17"/>
  <c r="BC273" i="17"/>
  <c r="BC272" i="17"/>
  <c r="BC271" i="17"/>
  <c r="BC270" i="17"/>
  <c r="BC269" i="17"/>
  <c r="BC267" i="17"/>
  <c r="BC266" i="17"/>
  <c r="BC265" i="17"/>
  <c r="BC264" i="17"/>
  <c r="BC263" i="17"/>
  <c r="BC262" i="17"/>
  <c r="BC261" i="17"/>
  <c r="BC260" i="17"/>
  <c r="BC259" i="17"/>
  <c r="BC258" i="17"/>
  <c r="BC257" i="17"/>
  <c r="BC256" i="17"/>
  <c r="BC255" i="17"/>
  <c r="BC254" i="17"/>
  <c r="BC253" i="17"/>
  <c r="BC252" i="17"/>
  <c r="BC251" i="17"/>
  <c r="BC250" i="17"/>
  <c r="BC249" i="17"/>
  <c r="BC248" i="17"/>
  <c r="BC247" i="17"/>
  <c r="BC246" i="17"/>
  <c r="BC245" i="17"/>
  <c r="BC244" i="17"/>
  <c r="BC243" i="17"/>
  <c r="BC242" i="17"/>
  <c r="BC241" i="17"/>
  <c r="BC240" i="17"/>
  <c r="BC239" i="17"/>
  <c r="BC238" i="17"/>
  <c r="BC237" i="17"/>
  <c r="BC236" i="17"/>
  <c r="BC235" i="17"/>
  <c r="BC234" i="17"/>
  <c r="BC233" i="17"/>
  <c r="BC232" i="17"/>
  <c r="BC231" i="17"/>
  <c r="BC230" i="17"/>
  <c r="BC229" i="17"/>
  <c r="BC228" i="17"/>
  <c r="BC227" i="17"/>
  <c r="BC226" i="17"/>
  <c r="BC225" i="17"/>
  <c r="BC224" i="17"/>
  <c r="BC223" i="17"/>
  <c r="BC222" i="17"/>
  <c r="BC219" i="17"/>
  <c r="BC218" i="17"/>
  <c r="BC217" i="17"/>
  <c r="BC216" i="17"/>
  <c r="BC215" i="17"/>
  <c r="BC213" i="17"/>
  <c r="BC212" i="17"/>
  <c r="BC211" i="17"/>
  <c r="BC210" i="17"/>
  <c r="BC209" i="17"/>
  <c r="BC208" i="17"/>
  <c r="BC207" i="17"/>
  <c r="BC206" i="17"/>
  <c r="BC205" i="17"/>
  <c r="BC204" i="17"/>
  <c r="BC203" i="17"/>
  <c r="BC202" i="17"/>
  <c r="BC201" i="17"/>
  <c r="BC200" i="17"/>
  <c r="BC199" i="17"/>
  <c r="BC198" i="17"/>
  <c r="BC197" i="17"/>
  <c r="BC196" i="17"/>
  <c r="BC195" i="17"/>
  <c r="BC194" i="17"/>
  <c r="BC193" i="17"/>
  <c r="BC192" i="17"/>
  <c r="BC191" i="17"/>
  <c r="BC190" i="17"/>
  <c r="BC189" i="17"/>
  <c r="BC188" i="17"/>
  <c r="BC187" i="17"/>
  <c r="BC186" i="17"/>
  <c r="BC185" i="17"/>
  <c r="BC184" i="17"/>
  <c r="BC183" i="17"/>
  <c r="BC182" i="17"/>
  <c r="BC181" i="17"/>
  <c r="BC180" i="17"/>
  <c r="BC179" i="17"/>
  <c r="BC178" i="17"/>
  <c r="BC177" i="17"/>
  <c r="BC176" i="17"/>
  <c r="BC175" i="17"/>
  <c r="BC174" i="17"/>
  <c r="BC173" i="17"/>
  <c r="BC172" i="17"/>
  <c r="BC171" i="17"/>
  <c r="BC170" i="17"/>
  <c r="BC169" i="17"/>
  <c r="BC168" i="17"/>
  <c r="BC167" i="17"/>
  <c r="BC166" i="17"/>
  <c r="BC165" i="17"/>
  <c r="BC163" i="17"/>
  <c r="BC162" i="17"/>
  <c r="BC161" i="17"/>
  <c r="BC160" i="17"/>
  <c r="BC159" i="17"/>
  <c r="BC158" i="17"/>
  <c r="BC157" i="17"/>
  <c r="BC156" i="17"/>
  <c r="BC155" i="17"/>
  <c r="BC154" i="17"/>
  <c r="BC153" i="17"/>
  <c r="BC152" i="17"/>
  <c r="BC151" i="17"/>
  <c r="BC150" i="17"/>
  <c r="BC149" i="17"/>
  <c r="BC148" i="17"/>
  <c r="BC147" i="17"/>
  <c r="BC146" i="17"/>
  <c r="BC145" i="17"/>
  <c r="BC144" i="17"/>
  <c r="BC143" i="17"/>
  <c r="BC142" i="17"/>
  <c r="BC141" i="17"/>
  <c r="BC140" i="17"/>
  <c r="BC139" i="17"/>
  <c r="BC138" i="17"/>
  <c r="BC137" i="17"/>
  <c r="BC136" i="17"/>
  <c r="BC135" i="17"/>
  <c r="BC134" i="17"/>
  <c r="BC133" i="17"/>
  <c r="BC132" i="17"/>
  <c r="BC131" i="17"/>
  <c r="BC130" i="17"/>
  <c r="BC129" i="17"/>
  <c r="BC128" i="17"/>
  <c r="BC127" i="17"/>
  <c r="BC126" i="17"/>
  <c r="BC125" i="17"/>
  <c r="BC124" i="17"/>
  <c r="BC123" i="17"/>
  <c r="BC122" i="17"/>
  <c r="BC121" i="17"/>
  <c r="BC120" i="17"/>
  <c r="BC119" i="17"/>
  <c r="BC118" i="17"/>
  <c r="BC117" i="17"/>
  <c r="BC116" i="17"/>
  <c r="BC115" i="17"/>
  <c r="BC114" i="17"/>
  <c r="BC113" i="17"/>
  <c r="BC111" i="17"/>
  <c r="BC110" i="17"/>
  <c r="BC109" i="17"/>
  <c r="BC108" i="17"/>
  <c r="BC107" i="17"/>
  <c r="BC106" i="17"/>
  <c r="BC105" i="17"/>
  <c r="BC104" i="17"/>
  <c r="BC103" i="17"/>
  <c r="BC102" i="17"/>
  <c r="BC101" i="17"/>
  <c r="BC100" i="17"/>
  <c r="BC99" i="17"/>
  <c r="BC98" i="17"/>
  <c r="BC97" i="17"/>
  <c r="BC96" i="17"/>
  <c r="BC95" i="17"/>
  <c r="BC94" i="17"/>
  <c r="BC93" i="17"/>
  <c r="BC92" i="17"/>
  <c r="BC91" i="17"/>
  <c r="BC90" i="17"/>
  <c r="BC89" i="17"/>
  <c r="BC88" i="17"/>
  <c r="BC87" i="17"/>
  <c r="BC86" i="17"/>
  <c r="BC85" i="17"/>
  <c r="BC84" i="17"/>
  <c r="BC83" i="17"/>
  <c r="BC82" i="17"/>
  <c r="BC81" i="17"/>
  <c r="BC80" i="17"/>
  <c r="BC79" i="17"/>
  <c r="BC78" i="17"/>
  <c r="BC77" i="17"/>
  <c r="BC76" i="17"/>
  <c r="BC75" i="17"/>
  <c r="BC74" i="17"/>
  <c r="BC73" i="17"/>
  <c r="BC72" i="17"/>
  <c r="BC71" i="17"/>
  <c r="BC70" i="17"/>
  <c r="BC69" i="17"/>
  <c r="BC68" i="17"/>
  <c r="BC67" i="17"/>
  <c r="BC66" i="17"/>
  <c r="BC65" i="17"/>
  <c r="BC64" i="17"/>
  <c r="BC62" i="17"/>
  <c r="BC60" i="17"/>
  <c r="BC59" i="17"/>
  <c r="BC58" i="17"/>
  <c r="BC57" i="17"/>
  <c r="BC56" i="17"/>
  <c r="BC55" i="17"/>
  <c r="BC54" i="17"/>
  <c r="BC53" i="17"/>
  <c r="BC52" i="17"/>
  <c r="BC50" i="17"/>
  <c r="BC49" i="17"/>
  <c r="BC48" i="17"/>
  <c r="BC47" i="17"/>
  <c r="BC46" i="17"/>
  <c r="BC45" i="17"/>
  <c r="BC44" i="17"/>
  <c r="BC43" i="17"/>
  <c r="BC42" i="17"/>
  <c r="BC41" i="17"/>
  <c r="BC40" i="17"/>
  <c r="BC39" i="17"/>
  <c r="BC38" i="17"/>
  <c r="BC37" i="17"/>
  <c r="BC36" i="17"/>
  <c r="BC35" i="17"/>
  <c r="BC34" i="17"/>
  <c r="BC33" i="17"/>
  <c r="BC32" i="17"/>
  <c r="BC27" i="17"/>
  <c r="BC26" i="17"/>
  <c r="BC25" i="17"/>
  <c r="BC24" i="17"/>
  <c r="BC23" i="17"/>
  <c r="BC22" i="17"/>
  <c r="BC21" i="17"/>
  <c r="BC20" i="17"/>
  <c r="BC19" i="17"/>
  <c r="BC18" i="17"/>
  <c r="BC17" i="17"/>
  <c r="BC16" i="17"/>
  <c r="BC15" i="17"/>
  <c r="BC14" i="17"/>
  <c r="BC13" i="17"/>
  <c r="BC12" i="17"/>
  <c r="BC11" i="17"/>
  <c r="BC10" i="17"/>
  <c r="BC9" i="17"/>
  <c r="BC8" i="17"/>
  <c r="BC7" i="17"/>
  <c r="BA552" i="17"/>
  <c r="BA551" i="17"/>
  <c r="BA550" i="17"/>
  <c r="BA549" i="17"/>
  <c r="BA548" i="17"/>
  <c r="BA547" i="17"/>
  <c r="BA546" i="17"/>
  <c r="BA545" i="17"/>
  <c r="BA544" i="17"/>
  <c r="BA543" i="17"/>
  <c r="BA542" i="17"/>
  <c r="BA541" i="17"/>
  <c r="BA540" i="17"/>
  <c r="BA539" i="17"/>
  <c r="BA538" i="17"/>
  <c r="BA537" i="17"/>
  <c r="BA536" i="17"/>
  <c r="BA535" i="17"/>
  <c r="BA534" i="17"/>
  <c r="BA533" i="17"/>
  <c r="BA532" i="17"/>
  <c r="BA531" i="17"/>
  <c r="BA530" i="17"/>
  <c r="BA529" i="17"/>
  <c r="BA528" i="17"/>
  <c r="BA527" i="17"/>
  <c r="BA526" i="17"/>
  <c r="BA525" i="17"/>
  <c r="BA524" i="17"/>
  <c r="BA523" i="17"/>
  <c r="BA522" i="17"/>
  <c r="BA521" i="17"/>
  <c r="BA520" i="17"/>
  <c r="BA519" i="17"/>
  <c r="BA518" i="17"/>
  <c r="BA517" i="17"/>
  <c r="BA516" i="17"/>
  <c r="BA515" i="17"/>
  <c r="BA514" i="17"/>
  <c r="BA513" i="17"/>
  <c r="BA512" i="17"/>
  <c r="BA511" i="17"/>
  <c r="BA510" i="17"/>
  <c r="BA509" i="17"/>
  <c r="BA508" i="17"/>
  <c r="BA507" i="17"/>
  <c r="BA506" i="17"/>
  <c r="BA505" i="17"/>
  <c r="BA504" i="17"/>
  <c r="BA502" i="17"/>
  <c r="BA501" i="17"/>
  <c r="BA499" i="17"/>
  <c r="BA498" i="17"/>
  <c r="BA497" i="17"/>
  <c r="BA496" i="17"/>
  <c r="BA495" i="17"/>
  <c r="BA494" i="17"/>
  <c r="BA493" i="17"/>
  <c r="BA492" i="17"/>
  <c r="BA491" i="17"/>
  <c r="BA490" i="17"/>
  <c r="BA489" i="17"/>
  <c r="BA488" i="17"/>
  <c r="BA487" i="17"/>
  <c r="BA486" i="17"/>
  <c r="BA485" i="17"/>
  <c r="BA484" i="17"/>
  <c r="BA483" i="17"/>
  <c r="BA482" i="17"/>
  <c r="BA481" i="17"/>
  <c r="BA480" i="17"/>
  <c r="BA479" i="17"/>
  <c r="BA478" i="17"/>
  <c r="BA477" i="17"/>
  <c r="BA476" i="17"/>
  <c r="BA475" i="17"/>
  <c r="BA474" i="17"/>
  <c r="BA473" i="17"/>
  <c r="BA472" i="17"/>
  <c r="BA471" i="17"/>
  <c r="BA470" i="17"/>
  <c r="BA469" i="17"/>
  <c r="BA468" i="17"/>
  <c r="BA467" i="17"/>
  <c r="BA466" i="17"/>
  <c r="BA465" i="17"/>
  <c r="BA464" i="17"/>
  <c r="BA463" i="17"/>
  <c r="BA462" i="17"/>
  <c r="BA461" i="17"/>
  <c r="BA460" i="17"/>
  <c r="BA459" i="17"/>
  <c r="BA458" i="17"/>
  <c r="BA457" i="17"/>
  <c r="BA456" i="17"/>
  <c r="BA455" i="17"/>
  <c r="BA454" i="17"/>
  <c r="BA453" i="17"/>
  <c r="BA452" i="17"/>
  <c r="BA451" i="17"/>
  <c r="BA450" i="17"/>
  <c r="BA449" i="17"/>
  <c r="BA448" i="17"/>
  <c r="BA447" i="17"/>
  <c r="BA446" i="17"/>
  <c r="BA445" i="17"/>
  <c r="BA444" i="17"/>
  <c r="BA443" i="17"/>
  <c r="BA442" i="17"/>
  <c r="BA441" i="17"/>
  <c r="BA440" i="17"/>
  <c r="BA439" i="17"/>
  <c r="BA438" i="17"/>
  <c r="BA437" i="17"/>
  <c r="BA436" i="17"/>
  <c r="BA435" i="17"/>
  <c r="BA434" i="17"/>
  <c r="BA433" i="17"/>
  <c r="BA432" i="17"/>
  <c r="BA431" i="17"/>
  <c r="BA430" i="17"/>
  <c r="BA429" i="17"/>
  <c r="BA428" i="17"/>
  <c r="BA427" i="17"/>
  <c r="BA426" i="17"/>
  <c r="BA425" i="17"/>
  <c r="BA424" i="17"/>
  <c r="BA423" i="17"/>
  <c r="BA422" i="17"/>
  <c r="BA421" i="17"/>
  <c r="BA420" i="17"/>
  <c r="BA419" i="17"/>
  <c r="BA418" i="17"/>
  <c r="BA417" i="17"/>
  <c r="BA416" i="17"/>
  <c r="BA415" i="17"/>
  <c r="BA413" i="17"/>
  <c r="BA412" i="17"/>
  <c r="BA411" i="17"/>
  <c r="BA410" i="17"/>
  <c r="BA409" i="17"/>
  <c r="BA408" i="17"/>
  <c r="BA407" i="17"/>
  <c r="BA406" i="17"/>
  <c r="BA405" i="17"/>
  <c r="BA404" i="17"/>
  <c r="BA403" i="17"/>
  <c r="BA402" i="17"/>
  <c r="BA401" i="17"/>
  <c r="BA400" i="17"/>
  <c r="BA399" i="17"/>
  <c r="BA398" i="17"/>
  <c r="BA397" i="17"/>
  <c r="BA396" i="17"/>
  <c r="BA395" i="17"/>
  <c r="BA394" i="17"/>
  <c r="BA393" i="17"/>
  <c r="BA392" i="17"/>
  <c r="BA391" i="17"/>
  <c r="BA390" i="17"/>
  <c r="BA389" i="17"/>
  <c r="BA388" i="17"/>
  <c r="BA387" i="17"/>
  <c r="BA386" i="17"/>
  <c r="BA385" i="17"/>
  <c r="BA384" i="17"/>
  <c r="BA383" i="17"/>
  <c r="BA382" i="17"/>
  <c r="BA381" i="17"/>
  <c r="BA380" i="17"/>
  <c r="BA379" i="17"/>
  <c r="BA378" i="17"/>
  <c r="BA377" i="17"/>
  <c r="BA375" i="17"/>
  <c r="BA374" i="17"/>
  <c r="BA373" i="17"/>
  <c r="BA372" i="17"/>
  <c r="BA371" i="17"/>
  <c r="BA370" i="17"/>
  <c r="BA369" i="17"/>
  <c r="BA368" i="17"/>
  <c r="BA367" i="17"/>
  <c r="BA366" i="17"/>
  <c r="BA365" i="17"/>
  <c r="BA364" i="17"/>
  <c r="BA363" i="17"/>
  <c r="BA362" i="17"/>
  <c r="BA361" i="17"/>
  <c r="BA360" i="17"/>
  <c r="BA359" i="17"/>
  <c r="BA358" i="17"/>
  <c r="BA357" i="17"/>
  <c r="BA356" i="17"/>
  <c r="BA355" i="17"/>
  <c r="BA354" i="17"/>
  <c r="BA353" i="17"/>
  <c r="BA352" i="17"/>
  <c r="BA351" i="17"/>
  <c r="BA350" i="17"/>
  <c r="BA349" i="17"/>
  <c r="BA348" i="17"/>
  <c r="BA347" i="17"/>
  <c r="BA346" i="17"/>
  <c r="BA345" i="17"/>
  <c r="BA344" i="17"/>
  <c r="BA343" i="17"/>
  <c r="BA342" i="17"/>
  <c r="BA341" i="17"/>
  <c r="BA340" i="17"/>
  <c r="BA339" i="17"/>
  <c r="BA338" i="17"/>
  <c r="BA337" i="17"/>
  <c r="BA336" i="17"/>
  <c r="BA335" i="17"/>
  <c r="BA334" i="17"/>
  <c r="BA333" i="17"/>
  <c r="BA332" i="17"/>
  <c r="BA331" i="17"/>
  <c r="BA329" i="17"/>
  <c r="BA328" i="17"/>
  <c r="BA327" i="17"/>
  <c r="BA326" i="17"/>
  <c r="BA325" i="17"/>
  <c r="BA324" i="17"/>
  <c r="BA323" i="17"/>
  <c r="BA322" i="17"/>
  <c r="BA321" i="17"/>
  <c r="BA320" i="17"/>
  <c r="BA319" i="17"/>
  <c r="BA318" i="17"/>
  <c r="BA317" i="17"/>
  <c r="BA316" i="17"/>
  <c r="BA315" i="17"/>
  <c r="BA314" i="17"/>
  <c r="BA313" i="17"/>
  <c r="BA312" i="17"/>
  <c r="BA311" i="17"/>
  <c r="BA310" i="17"/>
  <c r="BA309" i="17"/>
  <c r="BA308" i="17"/>
  <c r="BA307" i="17"/>
  <c r="BA306" i="17"/>
  <c r="BA305" i="17"/>
  <c r="BA304" i="17"/>
  <c r="BA303" i="17"/>
  <c r="BA302" i="17"/>
  <c r="BA301" i="17"/>
  <c r="BA300" i="17"/>
  <c r="BA299" i="17"/>
  <c r="BA298" i="17"/>
  <c r="BA297" i="17"/>
  <c r="BA296" i="17"/>
  <c r="BA295" i="17"/>
  <c r="BA294" i="17"/>
  <c r="BA293" i="17"/>
  <c r="BA292" i="17"/>
  <c r="BA291" i="17"/>
  <c r="BA290" i="17"/>
  <c r="BA289" i="17"/>
  <c r="BA288" i="17"/>
  <c r="BA287" i="17"/>
  <c r="BA286" i="17"/>
  <c r="BA285" i="17"/>
  <c r="BA284" i="17"/>
  <c r="BA283" i="17"/>
  <c r="BA282" i="17"/>
  <c r="BA281" i="17"/>
  <c r="BA280" i="17"/>
  <c r="BA279" i="17"/>
  <c r="BA278" i="17"/>
  <c r="BA277" i="17"/>
  <c r="BA276" i="17"/>
  <c r="BA275" i="17"/>
  <c r="BA274" i="17"/>
  <c r="BA273" i="17"/>
  <c r="BA272" i="17"/>
  <c r="BA271" i="17"/>
  <c r="BA270" i="17"/>
  <c r="BA269" i="17"/>
  <c r="BA267" i="17"/>
  <c r="BA266" i="17"/>
  <c r="BA265" i="17"/>
  <c r="BA264" i="17"/>
  <c r="BA263" i="17"/>
  <c r="BA262" i="17"/>
  <c r="BA261" i="17"/>
  <c r="BA260" i="17"/>
  <c r="BA259" i="17"/>
  <c r="BA258" i="17"/>
  <c r="BA257" i="17"/>
  <c r="BA256" i="17"/>
  <c r="BA255" i="17"/>
  <c r="BA254" i="17"/>
  <c r="BA253" i="17"/>
  <c r="BA252" i="17"/>
  <c r="BA251" i="17"/>
  <c r="BA250" i="17"/>
  <c r="BA249" i="17"/>
  <c r="BA248" i="17"/>
  <c r="BA247" i="17"/>
  <c r="BA246" i="17"/>
  <c r="BA245" i="17"/>
  <c r="BA244" i="17"/>
  <c r="BA243" i="17"/>
  <c r="BA242" i="17"/>
  <c r="BA241" i="17"/>
  <c r="BA240" i="17"/>
  <c r="BA239" i="17"/>
  <c r="BA238" i="17"/>
  <c r="BA237" i="17"/>
  <c r="BA236" i="17"/>
  <c r="BA235" i="17"/>
  <c r="BA234" i="17"/>
  <c r="BA233" i="17"/>
  <c r="BA232" i="17"/>
  <c r="BA231" i="17"/>
  <c r="BA230" i="17"/>
  <c r="BA229" i="17"/>
  <c r="BA228" i="17"/>
  <c r="BA227" i="17"/>
  <c r="BA226" i="17"/>
  <c r="BA225" i="17"/>
  <c r="BA224" i="17"/>
  <c r="BA223" i="17"/>
  <c r="BA222" i="17"/>
  <c r="BA219" i="17"/>
  <c r="BA218" i="17"/>
  <c r="BA217" i="17"/>
  <c r="BA216" i="17"/>
  <c r="BA215" i="17"/>
  <c r="BA213" i="17"/>
  <c r="BA212" i="17"/>
  <c r="BA211" i="17"/>
  <c r="BA210" i="17"/>
  <c r="BA209" i="17"/>
  <c r="BA208" i="17"/>
  <c r="BA207" i="17"/>
  <c r="BA206" i="17"/>
  <c r="BA205" i="17"/>
  <c r="BA204" i="17"/>
  <c r="BA203" i="17"/>
  <c r="BA202" i="17"/>
  <c r="BA201" i="17"/>
  <c r="BA200" i="17"/>
  <c r="BA199" i="17"/>
  <c r="BA198" i="17"/>
  <c r="BA197" i="17"/>
  <c r="BA196" i="17"/>
  <c r="BA195" i="17"/>
  <c r="BA194" i="17"/>
  <c r="BA193" i="17"/>
  <c r="BA192" i="17"/>
  <c r="BA191" i="17"/>
  <c r="BA190" i="17"/>
  <c r="BA189" i="17"/>
  <c r="BA188" i="17"/>
  <c r="BA187" i="17"/>
  <c r="BA186" i="17"/>
  <c r="BA185" i="17"/>
  <c r="BA184" i="17"/>
  <c r="BA183" i="17"/>
  <c r="BA182" i="17"/>
  <c r="BA181" i="17"/>
  <c r="BA180" i="17"/>
  <c r="BA179" i="17"/>
  <c r="BA178" i="17"/>
  <c r="BA177" i="17"/>
  <c r="BA176" i="17"/>
  <c r="BA175" i="17"/>
  <c r="BA174" i="17"/>
  <c r="BA173" i="17"/>
  <c r="BA172" i="17"/>
  <c r="BA171" i="17"/>
  <c r="BA170" i="17"/>
  <c r="BA169" i="17"/>
  <c r="BA168" i="17"/>
  <c r="BA167" i="17"/>
  <c r="BA166" i="17"/>
  <c r="BA165" i="17"/>
  <c r="BA163" i="17"/>
  <c r="BA162" i="17"/>
  <c r="BA161" i="17"/>
  <c r="BA160" i="17"/>
  <c r="BA159" i="17"/>
  <c r="BA158" i="17"/>
  <c r="BA157" i="17"/>
  <c r="BA156" i="17"/>
  <c r="BA155" i="17"/>
  <c r="BA154" i="17"/>
  <c r="BA153" i="17"/>
  <c r="BA152" i="17"/>
  <c r="BA151" i="17"/>
  <c r="BA150" i="17"/>
  <c r="BA149" i="17"/>
  <c r="BA148" i="17"/>
  <c r="BA147" i="17"/>
  <c r="BA146" i="17"/>
  <c r="BA145" i="17"/>
  <c r="BA144" i="17"/>
  <c r="BA143" i="17"/>
  <c r="BA142" i="17"/>
  <c r="BA141" i="17"/>
  <c r="BA140" i="17"/>
  <c r="BA139" i="17"/>
  <c r="BA138" i="17"/>
  <c r="BA137" i="17"/>
  <c r="BA136" i="17"/>
  <c r="BA135" i="17"/>
  <c r="BA134" i="17"/>
  <c r="BA133" i="17"/>
  <c r="BA132" i="17"/>
  <c r="BA131" i="17"/>
  <c r="BA130" i="17"/>
  <c r="BA129" i="17"/>
  <c r="BA128" i="17"/>
  <c r="BA127" i="17"/>
  <c r="BA126" i="17"/>
  <c r="BA125" i="17"/>
  <c r="BA124" i="17"/>
  <c r="BA123" i="17"/>
  <c r="BA122" i="17"/>
  <c r="BA121" i="17"/>
  <c r="BA120" i="17"/>
  <c r="BA119" i="17"/>
  <c r="BA118" i="17"/>
  <c r="BA117" i="17"/>
  <c r="BA116" i="17"/>
  <c r="BA115" i="17"/>
  <c r="BA114" i="17"/>
  <c r="BA113" i="17"/>
  <c r="BA111" i="17"/>
  <c r="BA110" i="17"/>
  <c r="BA109" i="17"/>
  <c r="BA108" i="17"/>
  <c r="BA107" i="17"/>
  <c r="BA106" i="17"/>
  <c r="BA105" i="17"/>
  <c r="BA104" i="17"/>
  <c r="BA103" i="17"/>
  <c r="BA102" i="17"/>
  <c r="BA101" i="17"/>
  <c r="BA100" i="17"/>
  <c r="BA99" i="17"/>
  <c r="BA98" i="17"/>
  <c r="BA97" i="17"/>
  <c r="BA96" i="17"/>
  <c r="BA95" i="17"/>
  <c r="BA94" i="17"/>
  <c r="BA93" i="17"/>
  <c r="BA92" i="17"/>
  <c r="BA91" i="17"/>
  <c r="BA90" i="17"/>
  <c r="BA89" i="17"/>
  <c r="BA88" i="17"/>
  <c r="BA87" i="17"/>
  <c r="BA86" i="17"/>
  <c r="BA85" i="17"/>
  <c r="BA84" i="17"/>
  <c r="BA83" i="17"/>
  <c r="BA82" i="17"/>
  <c r="BA81" i="17"/>
  <c r="BA80" i="17"/>
  <c r="BA79" i="17"/>
  <c r="BA78" i="17"/>
  <c r="BA77" i="17"/>
  <c r="BA76" i="17"/>
  <c r="BA75" i="17"/>
  <c r="BA74" i="17"/>
  <c r="BA73" i="17"/>
  <c r="BA72" i="17"/>
  <c r="BA71" i="17"/>
  <c r="BA70" i="17"/>
  <c r="BA69" i="17"/>
  <c r="BA68" i="17"/>
  <c r="BA67" i="17"/>
  <c r="BA66" i="17"/>
  <c r="BA65" i="17"/>
  <c r="BA64" i="17"/>
  <c r="BA62" i="17"/>
  <c r="BA60" i="17"/>
  <c r="BA59" i="17"/>
  <c r="BA58" i="17"/>
  <c r="BA57" i="17"/>
  <c r="BA56" i="17"/>
  <c r="BA55" i="17"/>
  <c r="BA54" i="17"/>
  <c r="BA53" i="17"/>
  <c r="BA52" i="17"/>
  <c r="BA50" i="17"/>
  <c r="BA49" i="17"/>
  <c r="BA48" i="17"/>
  <c r="BA47" i="17"/>
  <c r="BA46" i="17"/>
  <c r="BA45" i="17"/>
  <c r="BA44" i="17"/>
  <c r="BA43" i="17"/>
  <c r="BA42" i="17"/>
  <c r="BA41" i="17"/>
  <c r="BA40" i="17"/>
  <c r="BA39" i="17"/>
  <c r="BA38" i="17"/>
  <c r="BA37" i="17"/>
  <c r="BA36" i="17"/>
  <c r="BA35" i="17"/>
  <c r="BA34" i="17"/>
  <c r="BA33" i="17"/>
  <c r="BA32" i="17"/>
  <c r="BA27" i="17"/>
  <c r="BA26" i="17"/>
  <c r="BA25" i="17"/>
  <c r="BA24" i="17"/>
  <c r="BA23" i="17"/>
  <c r="BA22" i="17"/>
  <c r="BA21" i="17"/>
  <c r="BA20" i="17"/>
  <c r="BA19" i="17"/>
  <c r="BA18" i="17"/>
  <c r="BA17" i="17"/>
  <c r="BA16" i="17"/>
  <c r="BA15" i="17"/>
  <c r="BA14" i="17"/>
  <c r="BA13" i="17"/>
  <c r="BA12" i="17"/>
  <c r="BA11" i="17"/>
  <c r="BA10" i="17"/>
  <c r="BA9" i="17"/>
  <c r="BA8" i="17"/>
  <c r="BA7" i="17"/>
  <c r="AY552" i="17"/>
  <c r="AY551" i="17"/>
  <c r="AY550" i="17"/>
  <c r="AY549" i="17"/>
  <c r="AY548" i="17"/>
  <c r="AY547" i="17"/>
  <c r="AY546" i="17"/>
  <c r="AY545" i="17"/>
  <c r="AY544" i="17"/>
  <c r="AY543" i="17"/>
  <c r="AY542" i="17"/>
  <c r="AY541" i="17"/>
  <c r="AY540" i="17"/>
  <c r="AY539" i="17"/>
  <c r="AY538" i="17"/>
  <c r="AY537" i="17"/>
  <c r="AY536" i="17"/>
  <c r="AY535" i="17"/>
  <c r="AY534" i="17"/>
  <c r="AY533" i="17"/>
  <c r="AY532" i="17"/>
  <c r="AY531" i="17"/>
  <c r="AY530" i="17"/>
  <c r="AY529" i="17"/>
  <c r="AY528" i="17"/>
  <c r="AY527" i="17"/>
  <c r="AY526" i="17"/>
  <c r="AY525" i="17"/>
  <c r="AY524" i="17"/>
  <c r="AY523" i="17"/>
  <c r="AY522" i="17"/>
  <c r="AY521" i="17"/>
  <c r="AY520" i="17"/>
  <c r="AY519" i="17"/>
  <c r="AY518" i="17"/>
  <c r="AY517" i="17"/>
  <c r="AY516" i="17"/>
  <c r="AY515" i="17"/>
  <c r="AY514" i="17"/>
  <c r="AY513" i="17"/>
  <c r="AY512" i="17"/>
  <c r="AY511" i="17"/>
  <c r="AY510" i="17"/>
  <c r="AY509" i="17"/>
  <c r="AY508" i="17"/>
  <c r="AY507" i="17"/>
  <c r="AY506" i="17"/>
  <c r="AY505" i="17"/>
  <c r="AY504" i="17"/>
  <c r="AY502" i="17"/>
  <c r="AY501" i="17"/>
  <c r="AY499" i="17"/>
  <c r="AY498" i="17"/>
  <c r="AY497" i="17"/>
  <c r="AY496" i="17"/>
  <c r="AY495" i="17"/>
  <c r="AY494" i="17"/>
  <c r="AY493" i="17"/>
  <c r="AY492" i="17"/>
  <c r="AY491" i="17"/>
  <c r="AY490" i="17"/>
  <c r="AY489" i="17"/>
  <c r="AY488" i="17"/>
  <c r="AY487" i="17"/>
  <c r="AY486" i="17"/>
  <c r="AY485" i="17"/>
  <c r="AY484" i="17"/>
  <c r="AY483" i="17"/>
  <c r="AY482" i="17"/>
  <c r="AY481" i="17"/>
  <c r="AY480" i="17"/>
  <c r="AY479" i="17"/>
  <c r="AY478" i="17"/>
  <c r="AY477" i="17"/>
  <c r="AY476" i="17"/>
  <c r="AY475" i="17"/>
  <c r="AY474" i="17"/>
  <c r="AY473" i="17"/>
  <c r="AY472" i="17"/>
  <c r="AY471" i="17"/>
  <c r="AY470" i="17"/>
  <c r="AY469" i="17"/>
  <c r="AY468" i="17"/>
  <c r="AY467" i="17"/>
  <c r="AY466" i="17"/>
  <c r="AY465" i="17"/>
  <c r="AY464" i="17"/>
  <c r="AY463" i="17"/>
  <c r="AY462" i="17"/>
  <c r="AY461" i="17"/>
  <c r="AY460" i="17"/>
  <c r="AY459" i="17"/>
  <c r="AY458" i="17"/>
  <c r="AY457" i="17"/>
  <c r="AY456" i="17"/>
  <c r="AY455" i="17"/>
  <c r="AY454" i="17"/>
  <c r="AY453" i="17"/>
  <c r="AY452" i="17"/>
  <c r="AY451" i="17"/>
  <c r="AY450" i="17"/>
  <c r="AY449" i="17"/>
  <c r="AY448" i="17"/>
  <c r="AY447" i="17"/>
  <c r="AY446" i="17"/>
  <c r="AY445" i="17"/>
  <c r="AY444" i="17"/>
  <c r="AY443" i="17"/>
  <c r="AY442" i="17"/>
  <c r="AY441" i="17"/>
  <c r="AY440" i="17"/>
  <c r="AY439" i="17"/>
  <c r="AY438" i="17"/>
  <c r="AY437" i="17"/>
  <c r="AY436" i="17"/>
  <c r="AY435" i="17"/>
  <c r="AY434" i="17"/>
  <c r="AY433" i="17"/>
  <c r="AY432" i="17"/>
  <c r="AY431" i="17"/>
  <c r="AY430" i="17"/>
  <c r="AY429" i="17"/>
  <c r="AY428" i="17"/>
  <c r="AY427" i="17"/>
  <c r="AY426" i="17"/>
  <c r="AY425" i="17"/>
  <c r="AY424" i="17"/>
  <c r="AY423" i="17"/>
  <c r="AY422" i="17"/>
  <c r="AY421" i="17"/>
  <c r="AY420" i="17"/>
  <c r="AY419" i="17"/>
  <c r="AY418" i="17"/>
  <c r="AY417" i="17"/>
  <c r="AY416" i="17"/>
  <c r="AY415" i="17"/>
  <c r="AY413" i="17"/>
  <c r="AY412" i="17"/>
  <c r="AY411" i="17"/>
  <c r="AY410" i="17"/>
  <c r="AY409" i="17"/>
  <c r="AY408" i="17"/>
  <c r="AY407" i="17"/>
  <c r="AY406" i="17"/>
  <c r="AY405" i="17"/>
  <c r="AY404" i="17"/>
  <c r="AY403" i="17"/>
  <c r="AY402" i="17"/>
  <c r="AY401" i="17"/>
  <c r="AY400" i="17"/>
  <c r="AY399" i="17"/>
  <c r="AY398" i="17"/>
  <c r="AY397" i="17"/>
  <c r="AY396" i="17"/>
  <c r="AY395" i="17"/>
  <c r="AY394" i="17"/>
  <c r="AY393" i="17"/>
  <c r="AY392" i="17"/>
  <c r="AY391" i="17"/>
  <c r="AY390" i="17"/>
  <c r="AY389" i="17"/>
  <c r="AY388" i="17"/>
  <c r="AY387" i="17"/>
  <c r="AY386" i="17"/>
  <c r="AY385" i="17"/>
  <c r="AY384" i="17"/>
  <c r="AY383" i="17"/>
  <c r="AY382" i="17"/>
  <c r="AY381" i="17"/>
  <c r="AY380" i="17"/>
  <c r="AY379" i="17"/>
  <c r="AY378" i="17"/>
  <c r="AY377" i="17"/>
  <c r="AY375" i="17"/>
  <c r="AY374" i="17"/>
  <c r="AY373" i="17"/>
  <c r="AY372" i="17"/>
  <c r="AY371" i="17"/>
  <c r="AY370" i="17"/>
  <c r="AY369" i="17"/>
  <c r="AY368" i="17"/>
  <c r="AY367" i="17"/>
  <c r="AY366" i="17"/>
  <c r="AY365" i="17"/>
  <c r="AY364" i="17"/>
  <c r="AY363" i="17"/>
  <c r="AY362" i="17"/>
  <c r="AY361" i="17"/>
  <c r="AY360" i="17"/>
  <c r="AY359" i="17"/>
  <c r="AY358" i="17"/>
  <c r="AY357" i="17"/>
  <c r="AY356" i="17"/>
  <c r="AY355" i="17"/>
  <c r="AY354" i="17"/>
  <c r="AY353" i="17"/>
  <c r="AY352" i="17"/>
  <c r="AY351" i="17"/>
  <c r="AY350" i="17"/>
  <c r="AY349" i="17"/>
  <c r="AY348" i="17"/>
  <c r="AY347" i="17"/>
  <c r="AY346" i="17"/>
  <c r="AY345" i="17"/>
  <c r="AY344" i="17"/>
  <c r="AY343" i="17"/>
  <c r="AY342" i="17"/>
  <c r="AY341" i="17"/>
  <c r="AY340" i="17"/>
  <c r="AY339" i="17"/>
  <c r="AY338" i="17"/>
  <c r="AY337" i="17"/>
  <c r="AY336" i="17"/>
  <c r="AY335" i="17"/>
  <c r="AY334" i="17"/>
  <c r="AY333" i="17"/>
  <c r="AY332" i="17"/>
  <c r="AY331" i="17"/>
  <c r="AY329" i="17"/>
  <c r="AY328" i="17"/>
  <c r="AY327" i="17"/>
  <c r="AY326" i="17"/>
  <c r="AY325" i="17"/>
  <c r="AY324" i="17"/>
  <c r="AY323" i="17"/>
  <c r="AY322" i="17"/>
  <c r="AY321" i="17"/>
  <c r="AY320" i="17"/>
  <c r="AY319" i="17"/>
  <c r="AY318" i="17"/>
  <c r="AY317" i="17"/>
  <c r="AY316" i="17"/>
  <c r="AY315" i="17"/>
  <c r="AY314" i="17"/>
  <c r="AY313" i="17"/>
  <c r="AY312" i="17"/>
  <c r="AY311" i="17"/>
  <c r="AY310" i="17"/>
  <c r="AY309" i="17"/>
  <c r="AY308" i="17"/>
  <c r="AY307" i="17"/>
  <c r="AY306" i="17"/>
  <c r="AY305" i="17"/>
  <c r="AY304" i="17"/>
  <c r="AY303" i="17"/>
  <c r="AY302" i="17"/>
  <c r="AY301" i="17"/>
  <c r="AY300" i="17"/>
  <c r="AY299" i="17"/>
  <c r="AY298" i="17"/>
  <c r="AY297" i="17"/>
  <c r="AY296" i="17"/>
  <c r="AY295" i="17"/>
  <c r="AY294" i="17"/>
  <c r="AY293" i="17"/>
  <c r="AY292" i="17"/>
  <c r="AY291" i="17"/>
  <c r="AY290" i="17"/>
  <c r="AY289" i="17"/>
  <c r="AY288" i="17"/>
  <c r="AY287" i="17"/>
  <c r="AY286" i="17"/>
  <c r="AY285" i="17"/>
  <c r="AY284" i="17"/>
  <c r="AY283" i="17"/>
  <c r="AY282" i="17"/>
  <c r="AY281" i="17"/>
  <c r="AY280" i="17"/>
  <c r="AY279" i="17"/>
  <c r="AY278" i="17"/>
  <c r="AY277" i="17"/>
  <c r="AY276" i="17"/>
  <c r="AY275" i="17"/>
  <c r="AY274" i="17"/>
  <c r="AY273" i="17"/>
  <c r="AY272" i="17"/>
  <c r="AY271" i="17"/>
  <c r="AY270" i="17"/>
  <c r="AY269" i="17"/>
  <c r="AY267" i="17"/>
  <c r="AY266" i="17"/>
  <c r="AY265" i="17"/>
  <c r="AY264" i="17"/>
  <c r="AY263" i="17"/>
  <c r="AY262" i="17"/>
  <c r="AY261" i="17"/>
  <c r="AY260" i="17"/>
  <c r="AY259" i="17"/>
  <c r="AY258" i="17"/>
  <c r="AY257" i="17"/>
  <c r="AY256" i="17"/>
  <c r="AY255" i="17"/>
  <c r="AY254" i="17"/>
  <c r="AY253" i="17"/>
  <c r="AY252" i="17"/>
  <c r="AY251" i="17"/>
  <c r="AY250" i="17"/>
  <c r="AY249" i="17"/>
  <c r="AY248" i="17"/>
  <c r="AY247" i="17"/>
  <c r="AY246" i="17"/>
  <c r="AY245" i="17"/>
  <c r="AY244" i="17"/>
  <c r="AY243" i="17"/>
  <c r="AY242" i="17"/>
  <c r="AY241" i="17"/>
  <c r="AY240" i="17"/>
  <c r="AY239" i="17"/>
  <c r="AY238" i="17"/>
  <c r="AY237" i="17"/>
  <c r="AY236" i="17"/>
  <c r="AY235" i="17"/>
  <c r="AY234" i="17"/>
  <c r="AY233" i="17"/>
  <c r="AY232" i="17"/>
  <c r="AY231" i="17"/>
  <c r="AY230" i="17"/>
  <c r="AY229" i="17"/>
  <c r="AY228" i="17"/>
  <c r="AY227" i="17"/>
  <c r="AY226" i="17"/>
  <c r="AY225" i="17"/>
  <c r="AY224" i="17"/>
  <c r="AY223" i="17"/>
  <c r="AY222" i="17"/>
  <c r="AY219" i="17"/>
  <c r="AY218" i="17"/>
  <c r="AY217" i="17"/>
  <c r="AY216" i="17"/>
  <c r="AY215" i="17"/>
  <c r="AY213" i="17"/>
  <c r="AY212" i="17"/>
  <c r="AY211" i="17"/>
  <c r="AY210" i="17"/>
  <c r="AY209" i="17"/>
  <c r="AY208" i="17"/>
  <c r="AY207" i="17"/>
  <c r="AY206" i="17"/>
  <c r="AY205" i="17"/>
  <c r="AY204" i="17"/>
  <c r="AY203" i="17"/>
  <c r="AY202" i="17"/>
  <c r="AY201" i="17"/>
  <c r="AY200" i="17"/>
  <c r="AY199" i="17"/>
  <c r="AY198" i="17"/>
  <c r="AY197" i="17"/>
  <c r="AY196" i="17"/>
  <c r="AY195" i="17"/>
  <c r="AY194" i="17"/>
  <c r="AY193" i="17"/>
  <c r="AY192" i="17"/>
  <c r="AY191" i="17"/>
  <c r="AY190" i="17"/>
  <c r="AY189" i="17"/>
  <c r="AY188" i="17"/>
  <c r="AY187" i="17"/>
  <c r="AY186" i="17"/>
  <c r="AY185" i="17"/>
  <c r="AY184" i="17"/>
  <c r="AY183" i="17"/>
  <c r="AY182" i="17"/>
  <c r="AY181" i="17"/>
  <c r="AY180" i="17"/>
  <c r="AY179" i="17"/>
  <c r="AY178" i="17"/>
  <c r="AY177" i="17"/>
  <c r="AY176" i="17"/>
  <c r="AY175" i="17"/>
  <c r="AY174" i="17"/>
  <c r="AY173" i="17"/>
  <c r="AY172" i="17"/>
  <c r="AY171" i="17"/>
  <c r="AY170" i="17"/>
  <c r="AY169" i="17"/>
  <c r="AY168" i="17"/>
  <c r="AY167" i="17"/>
  <c r="AY166" i="17"/>
  <c r="AY165" i="17"/>
  <c r="AY163" i="17"/>
  <c r="AY162" i="17"/>
  <c r="AY161" i="17"/>
  <c r="AY160" i="17"/>
  <c r="AY159" i="17"/>
  <c r="AY158" i="17"/>
  <c r="AY157" i="17"/>
  <c r="AY156" i="17"/>
  <c r="AY155" i="17"/>
  <c r="AY154" i="17"/>
  <c r="AY153" i="17"/>
  <c r="AY152" i="17"/>
  <c r="AY151" i="17"/>
  <c r="AY150" i="17"/>
  <c r="AY149" i="17"/>
  <c r="AY148" i="17"/>
  <c r="AY147" i="17"/>
  <c r="AY146" i="17"/>
  <c r="AY145" i="17"/>
  <c r="AY144" i="17"/>
  <c r="AY143" i="17"/>
  <c r="AY142" i="17"/>
  <c r="AY141" i="17"/>
  <c r="AY140" i="17"/>
  <c r="AY139" i="17"/>
  <c r="AY138" i="17"/>
  <c r="AY137" i="17"/>
  <c r="AY136" i="17"/>
  <c r="AY135" i="17"/>
  <c r="AY134" i="17"/>
  <c r="AY133" i="17"/>
  <c r="AY132" i="17"/>
  <c r="AY131" i="17"/>
  <c r="AY130" i="17"/>
  <c r="AY129" i="17"/>
  <c r="AY128" i="17"/>
  <c r="AY127" i="17"/>
  <c r="AY126" i="17"/>
  <c r="AY125" i="17"/>
  <c r="AY124" i="17"/>
  <c r="AY123" i="17"/>
  <c r="AY122" i="17"/>
  <c r="AY121" i="17"/>
  <c r="AY120" i="17"/>
  <c r="AY119" i="17"/>
  <c r="AY118" i="17"/>
  <c r="AY117" i="17"/>
  <c r="AY116" i="17"/>
  <c r="AY115" i="17"/>
  <c r="AY114" i="17"/>
  <c r="AY113" i="17"/>
  <c r="AY111" i="17"/>
  <c r="AY110" i="17"/>
  <c r="AY109" i="17"/>
  <c r="AY108" i="17"/>
  <c r="AY107" i="17"/>
  <c r="AY106" i="17"/>
  <c r="AY105" i="17"/>
  <c r="AY104" i="17"/>
  <c r="AY103" i="17"/>
  <c r="AY102" i="17"/>
  <c r="AY101" i="17"/>
  <c r="AY100" i="17"/>
  <c r="AY99" i="17"/>
  <c r="AY98" i="17"/>
  <c r="AY97" i="17"/>
  <c r="AY96" i="17"/>
  <c r="AY95" i="17"/>
  <c r="AY94" i="17"/>
  <c r="AY93" i="17"/>
  <c r="AY92" i="17"/>
  <c r="AY91" i="17"/>
  <c r="AY90" i="17"/>
  <c r="AY89" i="17"/>
  <c r="AY88" i="17"/>
  <c r="AY87" i="17"/>
  <c r="AY86" i="17"/>
  <c r="AY85" i="17"/>
  <c r="AY84" i="17"/>
  <c r="AY83" i="17"/>
  <c r="AY82" i="17"/>
  <c r="AY81" i="17"/>
  <c r="AY80" i="17"/>
  <c r="AY79" i="17"/>
  <c r="AY78" i="17"/>
  <c r="AY77" i="17"/>
  <c r="AY76" i="17"/>
  <c r="AY75" i="17"/>
  <c r="AY74" i="17"/>
  <c r="AY73" i="17"/>
  <c r="AY72" i="17"/>
  <c r="AY71" i="17"/>
  <c r="AY70" i="17"/>
  <c r="AY69" i="17"/>
  <c r="AY68" i="17"/>
  <c r="AY67" i="17"/>
  <c r="AY66" i="17"/>
  <c r="AY65" i="17"/>
  <c r="AY64" i="17"/>
  <c r="AY62" i="17"/>
  <c r="AY60" i="17"/>
  <c r="AY59" i="17"/>
  <c r="AY58" i="17"/>
  <c r="AY57" i="17"/>
  <c r="AY56" i="17"/>
  <c r="AY55" i="17"/>
  <c r="AY54" i="17"/>
  <c r="AY53" i="17"/>
  <c r="AY52" i="17"/>
  <c r="AY50" i="17"/>
  <c r="AY49" i="17"/>
  <c r="AY48" i="17"/>
  <c r="AY47" i="17"/>
  <c r="AY46" i="17"/>
  <c r="AY45" i="17"/>
  <c r="AY44" i="17"/>
  <c r="AY43" i="17"/>
  <c r="AY42" i="17"/>
  <c r="AY41" i="17"/>
  <c r="AY40" i="17"/>
  <c r="AY39" i="17"/>
  <c r="AY38" i="17"/>
  <c r="AY37" i="17"/>
  <c r="AY36" i="17"/>
  <c r="AY35" i="17"/>
  <c r="AY34" i="17"/>
  <c r="AY33" i="17"/>
  <c r="AY32" i="17"/>
  <c r="AY27" i="17"/>
  <c r="AY26" i="17"/>
  <c r="AY25" i="17"/>
  <c r="AY24" i="17"/>
  <c r="AY23" i="17"/>
  <c r="AY22" i="17"/>
  <c r="AY21" i="17"/>
  <c r="AY20" i="17"/>
  <c r="AY19" i="17"/>
  <c r="AY18" i="17"/>
  <c r="AY17" i="17"/>
  <c r="AY16" i="17"/>
  <c r="AY15" i="17"/>
  <c r="AY14" i="17"/>
  <c r="AY13" i="17"/>
  <c r="AY12" i="17"/>
  <c r="AY11" i="17"/>
  <c r="AY10" i="17"/>
  <c r="AY9" i="17"/>
  <c r="AY8" i="17"/>
  <c r="AY7" i="17"/>
  <c r="AW552" i="17"/>
  <c r="AW551" i="17"/>
  <c r="AW550" i="17"/>
  <c r="AW549" i="17"/>
  <c r="AW548" i="17"/>
  <c r="AW547" i="17"/>
  <c r="AW546" i="17"/>
  <c r="AW545" i="17"/>
  <c r="AW544" i="17"/>
  <c r="AW543" i="17"/>
  <c r="AW542" i="17"/>
  <c r="AW541" i="17"/>
  <c r="AW540" i="17"/>
  <c r="AW539" i="17"/>
  <c r="AW538" i="17"/>
  <c r="AW537" i="17"/>
  <c r="AW536" i="17"/>
  <c r="AW535" i="17"/>
  <c r="AW534" i="17"/>
  <c r="AW533" i="17"/>
  <c r="AW532" i="17"/>
  <c r="AW531" i="17"/>
  <c r="AW530" i="17"/>
  <c r="AW529" i="17"/>
  <c r="AW528" i="17"/>
  <c r="AW527" i="17"/>
  <c r="AW526" i="17"/>
  <c r="AW525" i="17"/>
  <c r="AW524" i="17"/>
  <c r="AW523" i="17"/>
  <c r="AW522" i="17"/>
  <c r="AW521" i="17"/>
  <c r="AW520" i="17"/>
  <c r="AW519" i="17"/>
  <c r="AW518" i="17"/>
  <c r="AW517" i="17"/>
  <c r="AW516" i="17"/>
  <c r="AW515" i="17"/>
  <c r="AW514" i="17"/>
  <c r="AW513" i="17"/>
  <c r="AW512" i="17"/>
  <c r="AW511" i="17"/>
  <c r="AW510" i="17"/>
  <c r="AW509" i="17"/>
  <c r="AW508" i="17"/>
  <c r="AW507" i="17"/>
  <c r="AW506" i="17"/>
  <c r="AW505" i="17"/>
  <c r="AW504" i="17"/>
  <c r="AW502" i="17"/>
  <c r="AW501" i="17"/>
  <c r="AW499" i="17"/>
  <c r="AW498" i="17"/>
  <c r="AW497" i="17"/>
  <c r="AW496" i="17"/>
  <c r="AW495" i="17"/>
  <c r="AW494" i="17"/>
  <c r="AW493" i="17"/>
  <c r="AW492" i="17"/>
  <c r="AW491" i="17"/>
  <c r="AW490" i="17"/>
  <c r="AW489" i="17"/>
  <c r="AW488" i="17"/>
  <c r="AW487" i="17"/>
  <c r="AW486" i="17"/>
  <c r="AW485" i="17"/>
  <c r="AW484" i="17"/>
  <c r="AW483" i="17"/>
  <c r="AW482" i="17"/>
  <c r="AW481" i="17"/>
  <c r="AW480" i="17"/>
  <c r="AW479" i="17"/>
  <c r="AW478" i="17"/>
  <c r="AW477" i="17"/>
  <c r="AW476" i="17"/>
  <c r="AW475" i="17"/>
  <c r="AW474" i="17"/>
  <c r="AW473" i="17"/>
  <c r="AW472" i="17"/>
  <c r="AW471" i="17"/>
  <c r="AW470" i="17"/>
  <c r="AW469" i="17"/>
  <c r="AW468" i="17"/>
  <c r="AW467" i="17"/>
  <c r="AW466" i="17"/>
  <c r="AW465" i="17"/>
  <c r="AW464" i="17"/>
  <c r="AW463" i="17"/>
  <c r="AW462" i="17"/>
  <c r="AW461" i="17"/>
  <c r="AW460" i="17"/>
  <c r="AW459" i="17"/>
  <c r="AW458" i="17"/>
  <c r="AW457" i="17"/>
  <c r="AW456" i="17"/>
  <c r="AW455" i="17"/>
  <c r="AW454" i="17"/>
  <c r="AW453" i="17"/>
  <c r="AW452" i="17"/>
  <c r="AW451" i="17"/>
  <c r="AW450" i="17"/>
  <c r="AW449" i="17"/>
  <c r="AW448" i="17"/>
  <c r="AW447" i="17"/>
  <c r="AW446" i="17"/>
  <c r="AW445" i="17"/>
  <c r="AW444" i="17"/>
  <c r="AW443" i="17"/>
  <c r="AW442" i="17"/>
  <c r="AW441" i="17"/>
  <c r="AW440" i="17"/>
  <c r="AW439" i="17"/>
  <c r="AW438" i="17"/>
  <c r="AW437" i="17"/>
  <c r="AW436" i="17"/>
  <c r="AW435" i="17"/>
  <c r="AW434" i="17"/>
  <c r="AW433" i="17"/>
  <c r="AW432" i="17"/>
  <c r="AW431" i="17"/>
  <c r="AW430" i="17"/>
  <c r="AW429" i="17"/>
  <c r="AW428" i="17"/>
  <c r="AW427" i="17"/>
  <c r="AW426" i="17"/>
  <c r="AW425" i="17"/>
  <c r="AW424" i="17"/>
  <c r="AW423" i="17"/>
  <c r="AW422" i="17"/>
  <c r="AW421" i="17"/>
  <c r="AW420" i="17"/>
  <c r="AW419" i="17"/>
  <c r="AW418" i="17"/>
  <c r="AW417" i="17"/>
  <c r="AW416" i="17"/>
  <c r="AW415" i="17"/>
  <c r="AW413" i="17"/>
  <c r="AW412" i="17"/>
  <c r="AW411" i="17"/>
  <c r="AW410" i="17"/>
  <c r="AW409" i="17"/>
  <c r="AW408" i="17"/>
  <c r="AW407" i="17"/>
  <c r="AW406" i="17"/>
  <c r="AW405" i="17"/>
  <c r="AW404" i="17"/>
  <c r="AW403" i="17"/>
  <c r="AW402" i="17"/>
  <c r="AW401" i="17"/>
  <c r="AW400" i="17"/>
  <c r="AW399" i="17"/>
  <c r="AW398" i="17"/>
  <c r="AW397" i="17"/>
  <c r="AW396" i="17"/>
  <c r="AW395" i="17"/>
  <c r="AW394" i="17"/>
  <c r="AW393" i="17"/>
  <c r="AW392" i="17"/>
  <c r="AW391" i="17"/>
  <c r="AW390" i="17"/>
  <c r="AW389" i="17"/>
  <c r="AW388" i="17"/>
  <c r="AW387" i="17"/>
  <c r="AW386" i="17"/>
  <c r="AW385" i="17"/>
  <c r="AW384" i="17"/>
  <c r="AW383" i="17"/>
  <c r="AW382" i="17"/>
  <c r="AW381" i="17"/>
  <c r="AW380" i="17"/>
  <c r="AW379" i="17"/>
  <c r="AW378" i="17"/>
  <c r="AW377" i="17"/>
  <c r="AW375" i="17"/>
  <c r="AW374" i="17"/>
  <c r="AW373" i="17"/>
  <c r="AW372" i="17"/>
  <c r="AW371" i="17"/>
  <c r="AW370" i="17"/>
  <c r="AW369" i="17"/>
  <c r="AW368" i="17"/>
  <c r="AW367" i="17"/>
  <c r="AW366" i="17"/>
  <c r="AW365" i="17"/>
  <c r="AW364" i="17"/>
  <c r="AW363" i="17"/>
  <c r="AW362" i="17"/>
  <c r="AW361" i="17"/>
  <c r="AW360" i="17"/>
  <c r="AW359" i="17"/>
  <c r="AW358" i="17"/>
  <c r="AW357" i="17"/>
  <c r="AW356" i="17"/>
  <c r="AW355" i="17"/>
  <c r="AW354" i="17"/>
  <c r="AW353" i="17"/>
  <c r="AW352" i="17"/>
  <c r="AW351" i="17"/>
  <c r="AW350" i="17"/>
  <c r="AW349" i="17"/>
  <c r="AW348" i="17"/>
  <c r="AW347" i="17"/>
  <c r="AW346" i="17"/>
  <c r="AW345" i="17"/>
  <c r="AW344" i="17"/>
  <c r="AW343" i="17"/>
  <c r="AW342" i="17"/>
  <c r="AW341" i="17"/>
  <c r="AW340" i="17"/>
  <c r="AW339" i="17"/>
  <c r="AW338" i="17"/>
  <c r="AW337" i="17"/>
  <c r="AW336" i="17"/>
  <c r="AW335" i="17"/>
  <c r="AW334" i="17"/>
  <c r="AW333" i="17"/>
  <c r="AW332" i="17"/>
  <c r="AW331" i="17"/>
  <c r="AW329" i="17"/>
  <c r="AW328" i="17"/>
  <c r="AW327" i="17"/>
  <c r="AW326" i="17"/>
  <c r="AW325" i="17"/>
  <c r="AW324" i="17"/>
  <c r="AW323" i="17"/>
  <c r="AW322" i="17"/>
  <c r="AW321" i="17"/>
  <c r="AW320" i="17"/>
  <c r="AW319" i="17"/>
  <c r="AW318" i="17"/>
  <c r="AW317" i="17"/>
  <c r="AW316" i="17"/>
  <c r="AW315" i="17"/>
  <c r="AW314" i="17"/>
  <c r="AW313" i="17"/>
  <c r="AW312" i="17"/>
  <c r="AW311" i="17"/>
  <c r="AW310" i="17"/>
  <c r="AW309" i="17"/>
  <c r="AW308" i="17"/>
  <c r="AW307" i="17"/>
  <c r="AW306" i="17"/>
  <c r="AW305" i="17"/>
  <c r="AW304" i="17"/>
  <c r="AW303" i="17"/>
  <c r="AW302" i="17"/>
  <c r="AW301" i="17"/>
  <c r="AW300" i="17"/>
  <c r="AW299" i="17"/>
  <c r="AW298" i="17"/>
  <c r="AW297" i="17"/>
  <c r="AW296" i="17"/>
  <c r="AW295" i="17"/>
  <c r="AW294" i="17"/>
  <c r="AW293" i="17"/>
  <c r="AW292" i="17"/>
  <c r="AW291" i="17"/>
  <c r="AW290" i="17"/>
  <c r="AW289" i="17"/>
  <c r="AW288" i="17"/>
  <c r="AW287" i="17"/>
  <c r="AW286" i="17"/>
  <c r="AW285" i="17"/>
  <c r="AW284" i="17"/>
  <c r="AW283" i="17"/>
  <c r="AW282" i="17"/>
  <c r="AW281" i="17"/>
  <c r="AW280" i="17"/>
  <c r="AW279" i="17"/>
  <c r="AW278" i="17"/>
  <c r="AW277" i="17"/>
  <c r="AW276" i="17"/>
  <c r="AW275" i="17"/>
  <c r="AW274" i="17"/>
  <c r="AW273" i="17"/>
  <c r="AW272" i="17"/>
  <c r="AW271" i="17"/>
  <c r="AW270" i="17"/>
  <c r="AW269" i="17"/>
  <c r="AW267" i="17"/>
  <c r="AW266" i="17"/>
  <c r="AW265" i="17"/>
  <c r="AW264" i="17"/>
  <c r="AW263" i="17"/>
  <c r="AW262" i="17"/>
  <c r="AW261" i="17"/>
  <c r="AW260" i="17"/>
  <c r="AW259" i="17"/>
  <c r="AW258" i="17"/>
  <c r="AW257" i="17"/>
  <c r="AW256" i="17"/>
  <c r="AW255" i="17"/>
  <c r="AW254" i="17"/>
  <c r="AW253" i="17"/>
  <c r="AW252" i="17"/>
  <c r="AW251" i="17"/>
  <c r="AW250" i="17"/>
  <c r="AW249" i="17"/>
  <c r="AW248" i="17"/>
  <c r="AW247" i="17"/>
  <c r="AW246" i="17"/>
  <c r="AW245" i="17"/>
  <c r="AW244" i="17"/>
  <c r="AW243" i="17"/>
  <c r="AW242" i="17"/>
  <c r="AW241" i="17"/>
  <c r="AW240" i="17"/>
  <c r="AW239" i="17"/>
  <c r="AW238" i="17"/>
  <c r="AW237" i="17"/>
  <c r="AW236" i="17"/>
  <c r="AW235" i="17"/>
  <c r="AW234" i="17"/>
  <c r="AW233" i="17"/>
  <c r="AW232" i="17"/>
  <c r="AW231" i="17"/>
  <c r="AW230" i="17"/>
  <c r="AW229" i="17"/>
  <c r="AW228" i="17"/>
  <c r="AW227" i="17"/>
  <c r="AW226" i="17"/>
  <c r="AW225" i="17"/>
  <c r="AW224" i="17"/>
  <c r="AW223" i="17"/>
  <c r="AW222" i="17"/>
  <c r="AW219" i="17"/>
  <c r="AW218" i="17"/>
  <c r="AW217" i="17"/>
  <c r="AW216" i="17"/>
  <c r="AW215" i="17"/>
  <c r="AW213" i="17"/>
  <c r="AW212" i="17"/>
  <c r="AW211" i="17"/>
  <c r="AW210" i="17"/>
  <c r="AW209" i="17"/>
  <c r="AW208" i="17"/>
  <c r="AW207" i="17"/>
  <c r="AW206" i="17"/>
  <c r="AW205" i="17"/>
  <c r="AW204" i="17"/>
  <c r="AW203" i="17"/>
  <c r="AW202" i="17"/>
  <c r="AW201" i="17"/>
  <c r="AW200" i="17"/>
  <c r="AW199" i="17"/>
  <c r="AW198" i="17"/>
  <c r="AW197" i="17"/>
  <c r="AW196" i="17"/>
  <c r="AW195" i="17"/>
  <c r="AW194" i="17"/>
  <c r="AW193" i="17"/>
  <c r="AW192" i="17"/>
  <c r="AW191" i="17"/>
  <c r="AW190" i="17"/>
  <c r="AW189" i="17"/>
  <c r="AW188" i="17"/>
  <c r="AW187" i="17"/>
  <c r="AW186" i="17"/>
  <c r="AW185" i="17"/>
  <c r="AW184" i="17"/>
  <c r="AW183" i="17"/>
  <c r="AW182" i="17"/>
  <c r="AW181" i="17"/>
  <c r="AW180" i="17"/>
  <c r="AW179" i="17"/>
  <c r="AW178" i="17"/>
  <c r="AW177" i="17"/>
  <c r="AW176" i="17"/>
  <c r="AW175" i="17"/>
  <c r="AW174" i="17"/>
  <c r="AW173" i="17"/>
  <c r="AW172" i="17"/>
  <c r="AW171" i="17"/>
  <c r="AW170" i="17"/>
  <c r="AW169" i="17"/>
  <c r="AW168" i="17"/>
  <c r="AW167" i="17"/>
  <c r="AW166" i="17"/>
  <c r="AW165" i="17"/>
  <c r="AW163" i="17"/>
  <c r="AW162" i="17"/>
  <c r="AW161" i="17"/>
  <c r="AW160" i="17"/>
  <c r="AW159" i="17"/>
  <c r="AW158" i="17"/>
  <c r="AW157" i="17"/>
  <c r="AW156" i="17"/>
  <c r="AW155" i="17"/>
  <c r="AW154" i="17"/>
  <c r="AW153" i="17"/>
  <c r="AW152" i="17"/>
  <c r="AW151" i="17"/>
  <c r="AW150" i="17"/>
  <c r="AW149" i="17"/>
  <c r="AW148" i="17"/>
  <c r="AW147" i="17"/>
  <c r="AW146" i="17"/>
  <c r="AW145" i="17"/>
  <c r="AW144" i="17"/>
  <c r="AW143" i="17"/>
  <c r="AW142" i="17"/>
  <c r="AW141" i="17"/>
  <c r="AW140" i="17"/>
  <c r="AW139" i="17"/>
  <c r="AW138" i="17"/>
  <c r="AW137" i="17"/>
  <c r="AW136" i="17"/>
  <c r="AW135" i="17"/>
  <c r="AW134" i="17"/>
  <c r="AW133" i="17"/>
  <c r="AW132" i="17"/>
  <c r="AW131" i="17"/>
  <c r="AW130" i="17"/>
  <c r="AW129" i="17"/>
  <c r="AW128" i="17"/>
  <c r="AW127" i="17"/>
  <c r="AW126" i="17"/>
  <c r="AW125" i="17"/>
  <c r="AW124" i="17"/>
  <c r="AW123" i="17"/>
  <c r="AW122" i="17"/>
  <c r="AW121" i="17"/>
  <c r="AW120" i="17"/>
  <c r="AW119" i="17"/>
  <c r="AW118" i="17"/>
  <c r="AW117" i="17"/>
  <c r="AW116" i="17"/>
  <c r="AW115" i="17"/>
  <c r="AW114" i="17"/>
  <c r="AW113" i="17"/>
  <c r="AW111" i="17"/>
  <c r="AW110" i="17"/>
  <c r="AW109" i="17"/>
  <c r="AW108" i="17"/>
  <c r="AW107" i="17"/>
  <c r="AW106" i="17"/>
  <c r="AW105" i="17"/>
  <c r="AW104" i="17"/>
  <c r="AW103" i="17"/>
  <c r="AW102" i="17"/>
  <c r="AW101" i="17"/>
  <c r="AW100" i="17"/>
  <c r="AW99" i="17"/>
  <c r="AW98" i="17"/>
  <c r="AW97" i="17"/>
  <c r="AW96" i="17"/>
  <c r="AW95" i="17"/>
  <c r="AW94" i="17"/>
  <c r="AW93" i="17"/>
  <c r="AW92" i="17"/>
  <c r="AW91" i="17"/>
  <c r="AW90" i="17"/>
  <c r="AW89" i="17"/>
  <c r="AW88" i="17"/>
  <c r="AW87" i="17"/>
  <c r="AW86" i="17"/>
  <c r="AW85" i="17"/>
  <c r="AW84" i="17"/>
  <c r="AW83" i="17"/>
  <c r="AW82" i="17"/>
  <c r="AW81" i="17"/>
  <c r="AW80" i="17"/>
  <c r="AW79" i="17"/>
  <c r="AW78" i="17"/>
  <c r="AW77" i="17"/>
  <c r="AW76" i="17"/>
  <c r="AW75" i="17"/>
  <c r="AW74" i="17"/>
  <c r="AW73" i="17"/>
  <c r="AW72" i="17"/>
  <c r="AW71" i="17"/>
  <c r="AW70" i="17"/>
  <c r="AW69" i="17"/>
  <c r="AW68" i="17"/>
  <c r="AW67" i="17"/>
  <c r="AW66" i="17"/>
  <c r="AW65" i="17"/>
  <c r="AW64" i="17"/>
  <c r="AW62" i="17"/>
  <c r="AW60" i="17"/>
  <c r="AW59" i="17"/>
  <c r="AW58" i="17"/>
  <c r="AW57" i="17"/>
  <c r="AW56" i="17"/>
  <c r="AW55" i="17"/>
  <c r="AW54" i="17"/>
  <c r="AW53" i="17"/>
  <c r="AW52" i="17"/>
  <c r="AW50" i="17"/>
  <c r="AW49" i="17"/>
  <c r="AW48" i="17"/>
  <c r="AW47" i="17"/>
  <c r="AW46" i="17"/>
  <c r="AW45" i="17"/>
  <c r="AW44" i="17"/>
  <c r="AW43" i="17"/>
  <c r="AW42" i="17"/>
  <c r="AW41" i="17"/>
  <c r="AW40" i="17"/>
  <c r="AW39" i="17"/>
  <c r="AW38" i="17"/>
  <c r="AW37" i="17"/>
  <c r="AW36" i="17"/>
  <c r="AW35" i="17"/>
  <c r="AW34" i="17"/>
  <c r="AW33" i="17"/>
  <c r="AW32" i="17"/>
  <c r="AW27" i="17"/>
  <c r="AW26" i="17"/>
  <c r="AW25" i="17"/>
  <c r="AW24" i="17"/>
  <c r="AW23" i="17"/>
  <c r="AW22" i="17"/>
  <c r="AW21" i="17"/>
  <c r="AW20" i="17"/>
  <c r="AW19" i="17"/>
  <c r="AW18" i="17"/>
  <c r="AW17" i="17"/>
  <c r="AW16" i="17"/>
  <c r="AW15" i="17"/>
  <c r="AW14" i="17"/>
  <c r="AW13" i="17"/>
  <c r="AW12" i="17"/>
  <c r="AW11" i="17"/>
  <c r="AW10" i="17"/>
  <c r="AW9" i="17"/>
  <c r="AW8" i="17"/>
  <c r="AW7" i="17"/>
  <c r="AU552" i="17"/>
  <c r="AU551" i="17"/>
  <c r="AU550" i="17"/>
  <c r="AU549" i="17"/>
  <c r="AU548" i="17"/>
  <c r="AU547" i="17"/>
  <c r="AU546" i="17"/>
  <c r="AU545" i="17"/>
  <c r="AU544" i="17"/>
  <c r="AU543" i="17"/>
  <c r="AU542" i="17"/>
  <c r="AU541" i="17"/>
  <c r="AU540" i="17"/>
  <c r="AU539" i="17"/>
  <c r="AU538" i="17"/>
  <c r="AU537" i="17"/>
  <c r="AU536" i="17"/>
  <c r="AU535" i="17"/>
  <c r="AU534" i="17"/>
  <c r="AU533" i="17"/>
  <c r="AU532" i="17"/>
  <c r="AU531" i="17"/>
  <c r="AU530" i="17"/>
  <c r="AU529" i="17"/>
  <c r="AU528" i="17"/>
  <c r="AU527" i="17"/>
  <c r="AU526" i="17"/>
  <c r="AU525" i="17"/>
  <c r="AU524" i="17"/>
  <c r="AU523" i="17"/>
  <c r="AU522" i="17"/>
  <c r="AU521" i="17"/>
  <c r="AU520" i="17"/>
  <c r="AU519" i="17"/>
  <c r="AU518" i="17"/>
  <c r="AU517" i="17"/>
  <c r="AU516" i="17"/>
  <c r="AU515" i="17"/>
  <c r="AU514" i="17"/>
  <c r="AU513" i="17"/>
  <c r="AU512" i="17"/>
  <c r="AU511" i="17"/>
  <c r="AU510" i="17"/>
  <c r="AU509" i="17"/>
  <c r="AU508" i="17"/>
  <c r="AU507" i="17"/>
  <c r="AU506" i="17"/>
  <c r="AU505" i="17"/>
  <c r="AU504" i="17"/>
  <c r="AU502" i="17"/>
  <c r="AU501" i="17"/>
  <c r="AU499" i="17"/>
  <c r="AU498" i="17"/>
  <c r="AU497" i="17"/>
  <c r="AU496" i="17"/>
  <c r="AU495" i="17"/>
  <c r="AU494" i="17"/>
  <c r="AU493" i="17"/>
  <c r="AU492" i="17"/>
  <c r="AU491" i="17"/>
  <c r="AU490" i="17"/>
  <c r="AU489" i="17"/>
  <c r="AU488" i="17"/>
  <c r="AU487" i="17"/>
  <c r="AU486" i="17"/>
  <c r="AU485" i="17"/>
  <c r="AU484" i="17"/>
  <c r="AU483" i="17"/>
  <c r="AU482" i="17"/>
  <c r="AU481" i="17"/>
  <c r="AU480" i="17"/>
  <c r="AU479" i="17"/>
  <c r="AU478" i="17"/>
  <c r="AU477" i="17"/>
  <c r="AU476" i="17"/>
  <c r="AU475" i="17"/>
  <c r="AU474" i="17"/>
  <c r="AU473" i="17"/>
  <c r="AU472" i="17"/>
  <c r="AU471" i="17"/>
  <c r="AU470" i="17"/>
  <c r="AU469" i="17"/>
  <c r="AU468" i="17"/>
  <c r="AU467" i="17"/>
  <c r="AU466" i="17"/>
  <c r="AU465" i="17"/>
  <c r="AU464" i="17"/>
  <c r="AU463" i="17"/>
  <c r="AU462" i="17"/>
  <c r="AU461" i="17"/>
  <c r="AU460" i="17"/>
  <c r="AU459" i="17"/>
  <c r="AU458" i="17"/>
  <c r="AU457" i="17"/>
  <c r="AU456" i="17"/>
  <c r="AU455" i="17"/>
  <c r="AU454" i="17"/>
  <c r="AU453" i="17"/>
  <c r="AU452" i="17"/>
  <c r="AU451" i="17"/>
  <c r="AU450" i="17"/>
  <c r="AU449" i="17"/>
  <c r="AU448" i="17"/>
  <c r="AU447" i="17"/>
  <c r="AU446" i="17"/>
  <c r="AU445" i="17"/>
  <c r="AU444" i="17"/>
  <c r="AU443" i="17"/>
  <c r="AU442" i="17"/>
  <c r="AU441" i="17"/>
  <c r="AU440" i="17"/>
  <c r="AU439" i="17"/>
  <c r="AU438" i="17"/>
  <c r="AU437" i="17"/>
  <c r="AU436" i="17"/>
  <c r="AU435" i="17"/>
  <c r="AU434" i="17"/>
  <c r="AU433" i="17"/>
  <c r="AU432" i="17"/>
  <c r="AU431" i="17"/>
  <c r="AU430" i="17"/>
  <c r="AU429" i="17"/>
  <c r="AU428" i="17"/>
  <c r="AU427" i="17"/>
  <c r="AU426" i="17"/>
  <c r="AU425" i="17"/>
  <c r="AU424" i="17"/>
  <c r="AU423" i="17"/>
  <c r="AU422" i="17"/>
  <c r="AU421" i="17"/>
  <c r="AU420" i="17"/>
  <c r="AU419" i="17"/>
  <c r="AU418" i="17"/>
  <c r="AU417" i="17"/>
  <c r="AU416" i="17"/>
  <c r="AU415" i="17"/>
  <c r="AU413" i="17"/>
  <c r="AU412" i="17"/>
  <c r="AU411" i="17"/>
  <c r="AU410" i="17"/>
  <c r="AU409" i="17"/>
  <c r="AU408" i="17"/>
  <c r="AU407" i="17"/>
  <c r="AU406" i="17"/>
  <c r="AU405" i="17"/>
  <c r="AU404" i="17"/>
  <c r="AU403" i="17"/>
  <c r="AU402" i="17"/>
  <c r="AU401" i="17"/>
  <c r="AU400" i="17"/>
  <c r="AU399" i="17"/>
  <c r="AU398" i="17"/>
  <c r="AU397" i="17"/>
  <c r="AU396" i="17"/>
  <c r="AU395" i="17"/>
  <c r="AU394" i="17"/>
  <c r="AU393" i="17"/>
  <c r="AU392" i="17"/>
  <c r="AU391" i="17"/>
  <c r="AU390" i="17"/>
  <c r="AU389" i="17"/>
  <c r="AU388" i="17"/>
  <c r="AU387" i="17"/>
  <c r="AU386" i="17"/>
  <c r="AU385" i="17"/>
  <c r="AU384" i="17"/>
  <c r="AU383" i="17"/>
  <c r="AU382" i="17"/>
  <c r="AU381" i="17"/>
  <c r="AU380" i="17"/>
  <c r="AU379" i="17"/>
  <c r="AU378" i="17"/>
  <c r="AU377" i="17"/>
  <c r="AU375" i="17"/>
  <c r="AU374" i="17"/>
  <c r="AU373" i="17"/>
  <c r="AU372" i="17"/>
  <c r="AU371" i="17"/>
  <c r="AU370" i="17"/>
  <c r="AU369" i="17"/>
  <c r="AU368" i="17"/>
  <c r="AU367" i="17"/>
  <c r="AU366" i="17"/>
  <c r="AU365" i="17"/>
  <c r="AU364" i="17"/>
  <c r="AU363" i="17"/>
  <c r="AU362" i="17"/>
  <c r="AU361" i="17"/>
  <c r="AU360" i="17"/>
  <c r="AU359" i="17"/>
  <c r="AU358" i="17"/>
  <c r="AU357" i="17"/>
  <c r="AU356" i="17"/>
  <c r="AU355" i="17"/>
  <c r="AU354" i="17"/>
  <c r="AU353" i="17"/>
  <c r="AU352" i="17"/>
  <c r="AU351" i="17"/>
  <c r="AU350" i="17"/>
  <c r="AU349" i="17"/>
  <c r="AU348" i="17"/>
  <c r="AU347" i="17"/>
  <c r="AU346" i="17"/>
  <c r="AU345" i="17"/>
  <c r="AU344" i="17"/>
  <c r="AU343" i="17"/>
  <c r="AU342" i="17"/>
  <c r="AU341" i="17"/>
  <c r="AU340" i="17"/>
  <c r="AU339" i="17"/>
  <c r="AU338" i="17"/>
  <c r="AU337" i="17"/>
  <c r="AU336" i="17"/>
  <c r="AU335" i="17"/>
  <c r="AU334" i="17"/>
  <c r="AU333" i="17"/>
  <c r="AU332" i="17"/>
  <c r="AU331" i="17"/>
  <c r="AU329" i="17"/>
  <c r="AU328" i="17"/>
  <c r="AU327" i="17"/>
  <c r="AU326" i="17"/>
  <c r="AU325" i="17"/>
  <c r="AU324" i="17"/>
  <c r="AU323" i="17"/>
  <c r="AU322" i="17"/>
  <c r="AU321" i="17"/>
  <c r="AU320" i="17"/>
  <c r="AU319" i="17"/>
  <c r="AU318" i="17"/>
  <c r="AU317" i="17"/>
  <c r="AU316" i="17"/>
  <c r="AU315" i="17"/>
  <c r="AU314" i="17"/>
  <c r="AU313" i="17"/>
  <c r="AU312" i="17"/>
  <c r="AU311" i="17"/>
  <c r="AU310" i="17"/>
  <c r="AU309" i="17"/>
  <c r="AU308" i="17"/>
  <c r="AU307" i="17"/>
  <c r="AU306" i="17"/>
  <c r="AU305" i="17"/>
  <c r="AU304" i="17"/>
  <c r="AU303" i="17"/>
  <c r="AU302" i="17"/>
  <c r="AU301" i="17"/>
  <c r="AU300" i="17"/>
  <c r="AU299" i="17"/>
  <c r="AU298" i="17"/>
  <c r="AU297" i="17"/>
  <c r="AU296" i="17"/>
  <c r="AU295" i="17"/>
  <c r="AU294" i="17"/>
  <c r="AU293" i="17"/>
  <c r="AU292" i="17"/>
  <c r="AU291" i="17"/>
  <c r="AU290" i="17"/>
  <c r="AU289" i="17"/>
  <c r="AU288" i="17"/>
  <c r="AU287" i="17"/>
  <c r="AU286" i="17"/>
  <c r="AU285" i="17"/>
  <c r="AU284" i="17"/>
  <c r="AU283" i="17"/>
  <c r="AU282" i="17"/>
  <c r="AU281" i="17"/>
  <c r="AU280" i="17"/>
  <c r="AU279" i="17"/>
  <c r="AU278" i="17"/>
  <c r="AU277" i="17"/>
  <c r="AU276" i="17"/>
  <c r="AU275" i="17"/>
  <c r="AU274" i="17"/>
  <c r="AU273" i="17"/>
  <c r="AU272" i="17"/>
  <c r="AU271" i="17"/>
  <c r="AU270" i="17"/>
  <c r="AU269" i="17"/>
  <c r="AU267" i="17"/>
  <c r="AU266" i="17"/>
  <c r="AU265" i="17"/>
  <c r="AU264" i="17"/>
  <c r="AU263" i="17"/>
  <c r="AU262" i="17"/>
  <c r="AU261" i="17"/>
  <c r="AU260" i="17"/>
  <c r="AU259" i="17"/>
  <c r="AU258" i="17"/>
  <c r="AU257" i="17"/>
  <c r="AU256" i="17"/>
  <c r="AU255" i="17"/>
  <c r="AU254" i="17"/>
  <c r="AU253" i="17"/>
  <c r="AU252" i="17"/>
  <c r="AU251" i="17"/>
  <c r="AU250" i="17"/>
  <c r="AU249" i="17"/>
  <c r="AU248" i="17"/>
  <c r="AU247" i="17"/>
  <c r="AU246" i="17"/>
  <c r="AU245" i="17"/>
  <c r="AU244" i="17"/>
  <c r="AU243" i="17"/>
  <c r="AU242" i="17"/>
  <c r="AU241" i="17"/>
  <c r="AU240" i="17"/>
  <c r="AU239" i="17"/>
  <c r="AU238" i="17"/>
  <c r="AU237" i="17"/>
  <c r="AU236" i="17"/>
  <c r="AU235" i="17"/>
  <c r="AU234" i="17"/>
  <c r="AU233" i="17"/>
  <c r="AU232" i="17"/>
  <c r="AU231" i="17"/>
  <c r="AU230" i="17"/>
  <c r="AU229" i="17"/>
  <c r="AU228" i="17"/>
  <c r="AU227" i="17"/>
  <c r="AU226" i="17"/>
  <c r="AU225" i="17"/>
  <c r="AU224" i="17"/>
  <c r="AU223" i="17"/>
  <c r="AU222" i="17"/>
  <c r="AU219" i="17"/>
  <c r="AU218" i="17"/>
  <c r="AU217" i="17"/>
  <c r="AU216" i="17"/>
  <c r="AU215" i="17"/>
  <c r="AU213" i="17"/>
  <c r="AU212" i="17"/>
  <c r="AU211" i="17"/>
  <c r="AU210" i="17"/>
  <c r="AU209" i="17"/>
  <c r="AU208" i="17"/>
  <c r="AU207" i="17"/>
  <c r="AU206" i="17"/>
  <c r="AU205" i="17"/>
  <c r="AU204" i="17"/>
  <c r="AU203" i="17"/>
  <c r="AU202" i="17"/>
  <c r="AU201" i="17"/>
  <c r="AU200" i="17"/>
  <c r="AU199" i="17"/>
  <c r="AU198" i="17"/>
  <c r="AU197" i="17"/>
  <c r="AU196" i="17"/>
  <c r="AU195" i="17"/>
  <c r="AU194" i="17"/>
  <c r="AU193" i="17"/>
  <c r="AU192" i="17"/>
  <c r="AU191" i="17"/>
  <c r="AU190" i="17"/>
  <c r="AU189" i="17"/>
  <c r="AU188" i="17"/>
  <c r="AU187" i="17"/>
  <c r="AU186" i="17"/>
  <c r="AU185" i="17"/>
  <c r="AU184" i="17"/>
  <c r="AU183" i="17"/>
  <c r="AU182" i="17"/>
  <c r="AU181" i="17"/>
  <c r="AU180" i="17"/>
  <c r="AU179" i="17"/>
  <c r="AU178" i="17"/>
  <c r="AU177" i="17"/>
  <c r="AU176" i="17"/>
  <c r="AU175" i="17"/>
  <c r="AU174" i="17"/>
  <c r="AU173" i="17"/>
  <c r="AU172" i="17"/>
  <c r="AU171" i="17"/>
  <c r="AU170" i="17"/>
  <c r="AU169" i="17"/>
  <c r="AU168" i="17"/>
  <c r="AU167" i="17"/>
  <c r="AU166" i="17"/>
  <c r="AU165" i="17"/>
  <c r="AU163" i="17"/>
  <c r="AU162" i="17"/>
  <c r="AU161" i="17"/>
  <c r="AU160" i="17"/>
  <c r="AU159" i="17"/>
  <c r="AU158" i="17"/>
  <c r="AU157" i="17"/>
  <c r="AU156" i="17"/>
  <c r="AU155" i="17"/>
  <c r="AU154" i="17"/>
  <c r="AU153" i="17"/>
  <c r="AU152" i="17"/>
  <c r="AU151" i="17"/>
  <c r="AU150" i="17"/>
  <c r="AU149" i="17"/>
  <c r="AU148" i="17"/>
  <c r="AU147" i="17"/>
  <c r="AU146" i="17"/>
  <c r="AU145" i="17"/>
  <c r="AU144" i="17"/>
  <c r="AU143" i="17"/>
  <c r="AU142" i="17"/>
  <c r="AU141" i="17"/>
  <c r="AU140" i="17"/>
  <c r="AU139" i="17"/>
  <c r="AU138" i="17"/>
  <c r="AU137" i="17"/>
  <c r="AU136" i="17"/>
  <c r="AU135" i="17"/>
  <c r="AU134" i="17"/>
  <c r="AU133" i="17"/>
  <c r="AU132" i="17"/>
  <c r="AU131" i="17"/>
  <c r="AU130" i="17"/>
  <c r="AU129" i="17"/>
  <c r="AU128" i="17"/>
  <c r="AU127" i="17"/>
  <c r="AU126" i="17"/>
  <c r="AU125" i="17"/>
  <c r="AU124" i="17"/>
  <c r="AU123" i="17"/>
  <c r="AU122" i="17"/>
  <c r="AU121" i="17"/>
  <c r="AU120" i="17"/>
  <c r="AU119" i="17"/>
  <c r="AU118" i="17"/>
  <c r="AU117" i="17"/>
  <c r="AU116" i="17"/>
  <c r="AU115" i="17"/>
  <c r="AU114" i="17"/>
  <c r="AU113" i="17"/>
  <c r="AU111" i="17"/>
  <c r="AU110" i="17"/>
  <c r="AU109" i="17"/>
  <c r="AU108" i="17"/>
  <c r="AU107" i="17"/>
  <c r="AU106" i="17"/>
  <c r="AU105" i="17"/>
  <c r="AU104" i="17"/>
  <c r="AU103" i="17"/>
  <c r="AU102" i="17"/>
  <c r="AU101" i="17"/>
  <c r="AU100" i="17"/>
  <c r="AU99" i="17"/>
  <c r="AU98" i="17"/>
  <c r="AU97" i="17"/>
  <c r="AU96" i="17"/>
  <c r="AU95" i="17"/>
  <c r="AU94" i="17"/>
  <c r="AU93" i="17"/>
  <c r="AU92" i="17"/>
  <c r="AU91" i="17"/>
  <c r="AU90" i="17"/>
  <c r="AU89" i="17"/>
  <c r="AU88" i="17"/>
  <c r="AU87" i="17"/>
  <c r="AU86" i="17"/>
  <c r="AU85" i="17"/>
  <c r="AU84" i="17"/>
  <c r="AU83" i="17"/>
  <c r="AU82" i="17"/>
  <c r="AU81" i="17"/>
  <c r="AU80" i="17"/>
  <c r="AU79" i="17"/>
  <c r="AU78" i="17"/>
  <c r="AU77" i="17"/>
  <c r="AU76" i="17"/>
  <c r="AU75" i="17"/>
  <c r="AU74" i="17"/>
  <c r="AU73" i="17"/>
  <c r="AU72" i="17"/>
  <c r="AU71" i="17"/>
  <c r="AU70" i="17"/>
  <c r="AU69" i="17"/>
  <c r="AU68" i="17"/>
  <c r="AU67" i="17"/>
  <c r="AU66" i="17"/>
  <c r="AU65" i="17"/>
  <c r="AU64" i="17"/>
  <c r="AU62" i="17"/>
  <c r="AU60" i="17"/>
  <c r="AU59" i="17"/>
  <c r="AU58" i="17"/>
  <c r="AU57" i="17"/>
  <c r="AU56" i="17"/>
  <c r="AU55" i="17"/>
  <c r="AU54" i="17"/>
  <c r="AU53" i="17"/>
  <c r="AU52" i="17"/>
  <c r="AU50" i="17"/>
  <c r="AU49" i="17"/>
  <c r="AU48" i="17"/>
  <c r="AU47" i="17"/>
  <c r="AU46" i="17"/>
  <c r="AU45" i="17"/>
  <c r="AU44" i="17"/>
  <c r="AU43" i="17"/>
  <c r="AU42" i="17"/>
  <c r="AU41" i="17"/>
  <c r="AU40" i="17"/>
  <c r="AU39" i="17"/>
  <c r="AU38" i="17"/>
  <c r="AU37" i="17"/>
  <c r="AU36" i="17"/>
  <c r="AU35" i="17"/>
  <c r="AU34" i="17"/>
  <c r="AU33" i="17"/>
  <c r="AU32" i="17"/>
  <c r="AU27" i="17"/>
  <c r="AU26" i="17"/>
  <c r="AU25" i="17"/>
  <c r="AU24" i="17"/>
  <c r="AU23" i="17"/>
  <c r="AU22" i="17"/>
  <c r="AU21" i="17"/>
  <c r="AU20" i="17"/>
  <c r="AU19" i="17"/>
  <c r="AU18" i="17"/>
  <c r="AU17" i="17"/>
  <c r="AU16" i="17"/>
  <c r="AU15" i="17"/>
  <c r="AU14" i="17"/>
  <c r="AU13" i="17"/>
  <c r="AU12" i="17"/>
  <c r="AU11" i="17"/>
  <c r="AU10" i="17"/>
  <c r="AU9" i="17"/>
  <c r="AU8" i="17"/>
  <c r="AU7" i="17"/>
  <c r="AS552" i="17"/>
  <c r="AS551" i="17"/>
  <c r="AS550" i="17"/>
  <c r="AS549" i="17"/>
  <c r="AS548" i="17"/>
  <c r="AS547" i="17"/>
  <c r="AS546" i="17"/>
  <c r="AS545" i="17"/>
  <c r="AS544" i="17"/>
  <c r="AS543" i="17"/>
  <c r="AS542" i="17"/>
  <c r="AS541" i="17"/>
  <c r="AS540" i="17"/>
  <c r="AS539" i="17"/>
  <c r="AS538" i="17"/>
  <c r="AS537" i="17"/>
  <c r="AS536" i="17"/>
  <c r="AS535" i="17"/>
  <c r="AS534" i="17"/>
  <c r="AS533" i="17"/>
  <c r="AS532" i="17"/>
  <c r="AS531" i="17"/>
  <c r="AS530" i="17"/>
  <c r="AS529" i="17"/>
  <c r="AS528" i="17"/>
  <c r="AS527" i="17"/>
  <c r="AS526" i="17"/>
  <c r="AS525" i="17"/>
  <c r="AS524" i="17"/>
  <c r="AS523" i="17"/>
  <c r="AS522" i="17"/>
  <c r="AS521" i="17"/>
  <c r="AS520" i="17"/>
  <c r="AS519" i="17"/>
  <c r="AS518" i="17"/>
  <c r="AS517" i="17"/>
  <c r="AS516" i="17"/>
  <c r="AS515" i="17"/>
  <c r="AS514" i="17"/>
  <c r="AS513" i="17"/>
  <c r="AS512" i="17"/>
  <c r="AS511" i="17"/>
  <c r="AS510" i="17"/>
  <c r="AS509" i="17"/>
  <c r="AS508" i="17"/>
  <c r="AS507" i="17"/>
  <c r="AS506" i="17"/>
  <c r="AS505" i="17"/>
  <c r="AS504" i="17"/>
  <c r="AS502" i="17"/>
  <c r="AS501" i="17"/>
  <c r="AS499" i="17"/>
  <c r="AS498" i="17"/>
  <c r="AS497" i="17"/>
  <c r="AS496" i="17"/>
  <c r="AS495" i="17"/>
  <c r="AS494" i="17"/>
  <c r="AS493" i="17"/>
  <c r="AS492" i="17"/>
  <c r="AS491" i="17"/>
  <c r="AS490" i="17"/>
  <c r="AS489" i="17"/>
  <c r="AS488" i="17"/>
  <c r="AS487" i="17"/>
  <c r="AS486" i="17"/>
  <c r="AS485" i="17"/>
  <c r="AS484" i="17"/>
  <c r="AS483" i="17"/>
  <c r="AS482" i="17"/>
  <c r="AS481" i="17"/>
  <c r="AS480" i="17"/>
  <c r="AS479" i="17"/>
  <c r="AS478" i="17"/>
  <c r="AS477" i="17"/>
  <c r="AS476" i="17"/>
  <c r="AS475" i="17"/>
  <c r="AS474" i="17"/>
  <c r="AS473" i="17"/>
  <c r="AS472" i="17"/>
  <c r="AS471" i="17"/>
  <c r="AS470" i="17"/>
  <c r="AS469" i="17"/>
  <c r="AS468" i="17"/>
  <c r="AS467" i="17"/>
  <c r="AS466" i="17"/>
  <c r="AS465" i="17"/>
  <c r="AS464" i="17"/>
  <c r="AS463" i="17"/>
  <c r="AS462" i="17"/>
  <c r="AS461" i="17"/>
  <c r="AS460" i="17"/>
  <c r="AS459" i="17"/>
  <c r="AS458" i="17"/>
  <c r="AS457" i="17"/>
  <c r="AS456" i="17"/>
  <c r="AS455" i="17"/>
  <c r="AS454" i="17"/>
  <c r="AS453" i="17"/>
  <c r="AS452" i="17"/>
  <c r="AS451" i="17"/>
  <c r="AS450" i="17"/>
  <c r="AS449" i="17"/>
  <c r="AS448" i="17"/>
  <c r="AS447" i="17"/>
  <c r="AS446" i="17"/>
  <c r="AS445" i="17"/>
  <c r="AS444" i="17"/>
  <c r="AS443" i="17"/>
  <c r="AS442" i="17"/>
  <c r="AS441" i="17"/>
  <c r="AS440" i="17"/>
  <c r="AS439" i="17"/>
  <c r="AS438" i="17"/>
  <c r="AS437" i="17"/>
  <c r="AS436" i="17"/>
  <c r="AS435" i="17"/>
  <c r="AS434" i="17"/>
  <c r="AS433" i="17"/>
  <c r="AS432" i="17"/>
  <c r="AS431" i="17"/>
  <c r="AS430" i="17"/>
  <c r="AS429" i="17"/>
  <c r="AS428" i="17"/>
  <c r="AS427" i="17"/>
  <c r="AS426" i="17"/>
  <c r="AS425" i="17"/>
  <c r="AS424" i="17"/>
  <c r="AS423" i="17"/>
  <c r="AS422" i="17"/>
  <c r="AS421" i="17"/>
  <c r="AS420" i="17"/>
  <c r="AS419" i="17"/>
  <c r="AS418" i="17"/>
  <c r="AS417" i="17"/>
  <c r="AS416" i="17"/>
  <c r="AS415" i="17"/>
  <c r="AS413" i="17"/>
  <c r="AS412" i="17"/>
  <c r="AS411" i="17"/>
  <c r="AS410" i="17"/>
  <c r="AS409" i="17"/>
  <c r="AS408" i="17"/>
  <c r="AS407" i="17"/>
  <c r="AS406" i="17"/>
  <c r="AS405" i="17"/>
  <c r="AS404" i="17"/>
  <c r="AS403" i="17"/>
  <c r="AS402" i="17"/>
  <c r="AS401" i="17"/>
  <c r="AS400" i="17"/>
  <c r="AS399" i="17"/>
  <c r="AS398" i="17"/>
  <c r="AS397" i="17"/>
  <c r="AS396" i="17"/>
  <c r="AS395" i="17"/>
  <c r="AS394" i="17"/>
  <c r="AS393" i="17"/>
  <c r="AS392" i="17"/>
  <c r="AS391" i="17"/>
  <c r="AS390" i="17"/>
  <c r="AS389" i="17"/>
  <c r="AS388" i="17"/>
  <c r="AS387" i="17"/>
  <c r="AS386" i="17"/>
  <c r="AS385" i="17"/>
  <c r="AS384" i="17"/>
  <c r="AS383" i="17"/>
  <c r="AS382" i="17"/>
  <c r="AS381" i="17"/>
  <c r="AS380" i="17"/>
  <c r="AS379" i="17"/>
  <c r="AS378" i="17"/>
  <c r="AS377" i="17"/>
  <c r="AS375" i="17"/>
  <c r="AS374" i="17"/>
  <c r="AS373" i="17"/>
  <c r="AS372" i="17"/>
  <c r="AS371" i="17"/>
  <c r="AS370" i="17"/>
  <c r="AS369" i="17"/>
  <c r="AS368" i="17"/>
  <c r="AS367" i="17"/>
  <c r="AS366" i="17"/>
  <c r="AS365" i="17"/>
  <c r="AS364" i="17"/>
  <c r="AS363" i="17"/>
  <c r="AS362" i="17"/>
  <c r="AS361" i="17"/>
  <c r="AS360" i="17"/>
  <c r="AS359" i="17"/>
  <c r="AS358" i="17"/>
  <c r="AS357" i="17"/>
  <c r="AS356" i="17"/>
  <c r="AS355" i="17"/>
  <c r="AS354" i="17"/>
  <c r="AS353" i="17"/>
  <c r="AS352" i="17"/>
  <c r="AS351" i="17"/>
  <c r="AS350" i="17"/>
  <c r="AS349" i="17"/>
  <c r="AS348" i="17"/>
  <c r="AS347" i="17"/>
  <c r="AS346" i="17"/>
  <c r="AS345" i="17"/>
  <c r="AS344" i="17"/>
  <c r="AS343" i="17"/>
  <c r="AS342" i="17"/>
  <c r="AS341" i="17"/>
  <c r="AS340" i="17"/>
  <c r="AS339" i="17"/>
  <c r="AS338" i="17"/>
  <c r="AS337" i="17"/>
  <c r="AS336" i="17"/>
  <c r="AS335" i="17"/>
  <c r="AS334" i="17"/>
  <c r="AS333" i="17"/>
  <c r="AS332" i="17"/>
  <c r="AS331" i="17"/>
  <c r="AS329" i="17"/>
  <c r="AS328" i="17"/>
  <c r="AS327" i="17"/>
  <c r="AS326" i="17"/>
  <c r="AS325" i="17"/>
  <c r="AS324" i="17"/>
  <c r="AS323" i="17"/>
  <c r="AS322" i="17"/>
  <c r="AS321" i="17"/>
  <c r="AS320" i="17"/>
  <c r="AS319" i="17"/>
  <c r="AS318" i="17"/>
  <c r="AS317" i="17"/>
  <c r="AS316" i="17"/>
  <c r="AS315" i="17"/>
  <c r="AS314" i="17"/>
  <c r="AS313" i="17"/>
  <c r="AS312" i="17"/>
  <c r="AS311" i="17"/>
  <c r="AS310" i="17"/>
  <c r="AS309" i="17"/>
  <c r="AS308" i="17"/>
  <c r="AS307" i="17"/>
  <c r="AS306" i="17"/>
  <c r="AS305" i="17"/>
  <c r="AS304" i="17"/>
  <c r="AS303" i="17"/>
  <c r="AS302" i="17"/>
  <c r="AS301" i="17"/>
  <c r="AS300" i="17"/>
  <c r="AS299" i="17"/>
  <c r="AS298" i="17"/>
  <c r="AS297" i="17"/>
  <c r="AS296" i="17"/>
  <c r="AS295" i="17"/>
  <c r="AS294" i="17"/>
  <c r="AS293" i="17"/>
  <c r="AS292" i="17"/>
  <c r="AS291" i="17"/>
  <c r="AS290" i="17"/>
  <c r="AS289" i="17"/>
  <c r="AS288" i="17"/>
  <c r="AS287" i="17"/>
  <c r="AS286" i="17"/>
  <c r="AS285" i="17"/>
  <c r="AS284" i="17"/>
  <c r="AS283" i="17"/>
  <c r="AS282" i="17"/>
  <c r="AS281" i="17"/>
  <c r="AS280" i="17"/>
  <c r="AS279" i="17"/>
  <c r="AS278" i="17"/>
  <c r="AS277" i="17"/>
  <c r="AS276" i="17"/>
  <c r="AS275" i="17"/>
  <c r="AS274" i="17"/>
  <c r="AS273" i="17"/>
  <c r="AS272" i="17"/>
  <c r="AS271" i="17"/>
  <c r="AS270" i="17"/>
  <c r="AS269" i="17"/>
  <c r="AS267" i="17"/>
  <c r="AS266" i="17"/>
  <c r="AS265" i="17"/>
  <c r="AS264" i="17"/>
  <c r="AS263" i="17"/>
  <c r="AS262" i="17"/>
  <c r="AS261" i="17"/>
  <c r="AS260" i="17"/>
  <c r="AS259" i="17"/>
  <c r="AS258" i="17"/>
  <c r="AS257" i="17"/>
  <c r="AS256" i="17"/>
  <c r="AS255" i="17"/>
  <c r="AS254" i="17"/>
  <c r="AS253" i="17"/>
  <c r="AS252" i="17"/>
  <c r="AS251" i="17"/>
  <c r="AS250" i="17"/>
  <c r="AS249" i="17"/>
  <c r="AS248" i="17"/>
  <c r="AS247" i="17"/>
  <c r="AS246" i="17"/>
  <c r="AS245" i="17"/>
  <c r="AS244" i="17"/>
  <c r="AS243" i="17"/>
  <c r="AS242" i="17"/>
  <c r="AS241" i="17"/>
  <c r="AS240" i="17"/>
  <c r="AS239" i="17"/>
  <c r="AS238" i="17"/>
  <c r="AS237" i="17"/>
  <c r="AS236" i="17"/>
  <c r="AS235" i="17"/>
  <c r="AS234" i="17"/>
  <c r="AS233" i="17"/>
  <c r="AS232" i="17"/>
  <c r="AS231" i="17"/>
  <c r="AS230" i="17"/>
  <c r="AS229" i="17"/>
  <c r="AS228" i="17"/>
  <c r="AS227" i="17"/>
  <c r="AS226" i="17"/>
  <c r="AS225" i="17"/>
  <c r="AS224" i="17"/>
  <c r="AS223" i="17"/>
  <c r="AS222" i="17"/>
  <c r="AS219" i="17"/>
  <c r="AS218" i="17"/>
  <c r="AS217" i="17"/>
  <c r="AS216" i="17"/>
  <c r="AS215" i="17"/>
  <c r="AS213" i="17"/>
  <c r="AS212" i="17"/>
  <c r="AS211" i="17"/>
  <c r="AS210" i="17"/>
  <c r="AS209" i="17"/>
  <c r="AS208" i="17"/>
  <c r="AS207" i="17"/>
  <c r="AS206" i="17"/>
  <c r="AS205" i="17"/>
  <c r="AS204" i="17"/>
  <c r="AS203" i="17"/>
  <c r="AS202" i="17"/>
  <c r="AS201" i="17"/>
  <c r="AS200" i="17"/>
  <c r="AS199" i="17"/>
  <c r="AS198" i="17"/>
  <c r="AS197" i="17"/>
  <c r="AS196" i="17"/>
  <c r="AS195" i="17"/>
  <c r="AS194" i="17"/>
  <c r="AS193" i="17"/>
  <c r="AS192" i="17"/>
  <c r="AS191" i="17"/>
  <c r="AS190" i="17"/>
  <c r="AS189" i="17"/>
  <c r="AS188" i="17"/>
  <c r="AS187" i="17"/>
  <c r="AS186" i="17"/>
  <c r="AS185" i="17"/>
  <c r="AS184" i="17"/>
  <c r="AS183" i="17"/>
  <c r="AS182" i="17"/>
  <c r="AS181" i="17"/>
  <c r="AS180" i="17"/>
  <c r="AS179" i="17"/>
  <c r="AS178" i="17"/>
  <c r="AS177" i="17"/>
  <c r="AS176" i="17"/>
  <c r="AS175" i="17"/>
  <c r="AS174" i="17"/>
  <c r="AS173" i="17"/>
  <c r="AS172" i="17"/>
  <c r="AS171" i="17"/>
  <c r="AS170" i="17"/>
  <c r="AS169" i="17"/>
  <c r="AS168" i="17"/>
  <c r="AS167" i="17"/>
  <c r="AS166" i="17"/>
  <c r="AS165" i="17"/>
  <c r="AS163" i="17"/>
  <c r="AS162" i="17"/>
  <c r="AS161" i="17"/>
  <c r="AS160" i="17"/>
  <c r="AS159" i="17"/>
  <c r="AS158" i="17"/>
  <c r="AS157" i="17"/>
  <c r="AS156" i="17"/>
  <c r="AS155" i="17"/>
  <c r="AS154" i="17"/>
  <c r="AS153" i="17"/>
  <c r="AS152" i="17"/>
  <c r="AS151" i="17"/>
  <c r="AS150" i="17"/>
  <c r="AS149" i="17"/>
  <c r="AS148" i="17"/>
  <c r="AS147" i="17"/>
  <c r="AS146" i="17"/>
  <c r="AS145" i="17"/>
  <c r="AS144" i="17"/>
  <c r="AS143" i="17"/>
  <c r="AS142" i="17"/>
  <c r="AS141" i="17"/>
  <c r="AS140" i="17"/>
  <c r="AS139" i="17"/>
  <c r="AS138" i="17"/>
  <c r="AS137" i="17"/>
  <c r="AS136" i="17"/>
  <c r="AS135" i="17"/>
  <c r="AS134" i="17"/>
  <c r="AS133" i="17"/>
  <c r="AS132" i="17"/>
  <c r="AS131" i="17"/>
  <c r="AS130" i="17"/>
  <c r="AS129" i="17"/>
  <c r="AS128" i="17"/>
  <c r="AS127" i="17"/>
  <c r="AS126" i="17"/>
  <c r="AS125" i="17"/>
  <c r="AS124" i="17"/>
  <c r="AS123" i="17"/>
  <c r="AS122" i="17"/>
  <c r="AS121" i="17"/>
  <c r="AS120" i="17"/>
  <c r="AS119" i="17"/>
  <c r="AS118" i="17"/>
  <c r="AS117" i="17"/>
  <c r="AS116" i="17"/>
  <c r="AS115" i="17"/>
  <c r="AS114" i="17"/>
  <c r="AS113" i="17"/>
  <c r="AS111" i="17"/>
  <c r="AS110" i="17"/>
  <c r="AS109" i="17"/>
  <c r="AS108" i="17"/>
  <c r="AS107" i="17"/>
  <c r="AS106" i="17"/>
  <c r="AS105" i="17"/>
  <c r="AS104" i="17"/>
  <c r="AS103" i="17"/>
  <c r="AS102" i="17"/>
  <c r="AS101" i="17"/>
  <c r="AS100" i="17"/>
  <c r="AS99" i="17"/>
  <c r="AS98" i="17"/>
  <c r="AS97" i="17"/>
  <c r="AS96" i="17"/>
  <c r="AS95" i="17"/>
  <c r="AS94" i="17"/>
  <c r="AS93" i="17"/>
  <c r="AS92" i="17"/>
  <c r="AS91" i="17"/>
  <c r="AS90" i="17"/>
  <c r="AS89" i="17"/>
  <c r="AS88" i="17"/>
  <c r="AS87" i="17"/>
  <c r="AS86" i="17"/>
  <c r="AS85" i="17"/>
  <c r="AS84" i="17"/>
  <c r="AS83" i="17"/>
  <c r="AS82" i="17"/>
  <c r="AS81" i="17"/>
  <c r="AS80" i="17"/>
  <c r="AS79" i="17"/>
  <c r="AS78" i="17"/>
  <c r="AS77" i="17"/>
  <c r="AS76" i="17"/>
  <c r="AS75" i="17"/>
  <c r="AS74" i="17"/>
  <c r="AS73" i="17"/>
  <c r="AS72" i="17"/>
  <c r="AS71" i="17"/>
  <c r="AS70" i="17"/>
  <c r="AS69" i="17"/>
  <c r="AS68" i="17"/>
  <c r="AS67" i="17"/>
  <c r="AS66" i="17"/>
  <c r="AS65" i="17"/>
  <c r="AS64" i="17"/>
  <c r="AS62" i="17"/>
  <c r="AS60" i="17"/>
  <c r="AS59" i="17"/>
  <c r="AS58" i="17"/>
  <c r="AS57" i="17"/>
  <c r="AS56" i="17"/>
  <c r="AS55" i="17"/>
  <c r="AS54" i="17"/>
  <c r="AS53" i="17"/>
  <c r="AS52" i="17"/>
  <c r="AS50" i="17"/>
  <c r="AS49" i="17"/>
  <c r="AS48" i="17"/>
  <c r="AS47" i="17"/>
  <c r="AS46" i="17"/>
  <c r="AS45" i="17"/>
  <c r="AS44" i="17"/>
  <c r="AS43" i="17"/>
  <c r="AS42" i="17"/>
  <c r="AS41" i="17"/>
  <c r="AS40" i="17"/>
  <c r="AS39" i="17"/>
  <c r="AS38" i="17"/>
  <c r="AS37" i="17"/>
  <c r="AS36" i="17"/>
  <c r="AS35" i="17"/>
  <c r="AS34" i="17"/>
  <c r="AS33" i="17"/>
  <c r="AS32" i="17"/>
  <c r="AS27" i="17"/>
  <c r="AS26" i="17"/>
  <c r="AS25" i="17"/>
  <c r="AS24" i="17"/>
  <c r="AS23" i="17"/>
  <c r="AS22" i="17"/>
  <c r="AS21" i="17"/>
  <c r="AS20" i="17"/>
  <c r="AS19" i="17"/>
  <c r="AS18" i="17"/>
  <c r="AS17" i="17"/>
  <c r="AS16" i="17"/>
  <c r="AS15" i="17"/>
  <c r="AS14" i="17"/>
  <c r="AS13" i="17"/>
  <c r="AS12" i="17"/>
  <c r="AS11" i="17"/>
  <c r="AS10" i="17"/>
  <c r="AS9" i="17"/>
  <c r="AS8" i="17"/>
  <c r="AS7" i="17"/>
  <c r="K502" i="17"/>
  <c r="K504" i="17"/>
  <c r="K505" i="17"/>
  <c r="K506" i="17"/>
  <c r="K507" i="17"/>
  <c r="K508" i="17"/>
  <c r="K509" i="17"/>
  <c r="K510" i="17"/>
  <c r="K511" i="17"/>
  <c r="K512" i="17"/>
  <c r="K513" i="17"/>
  <c r="K514" i="17"/>
  <c r="K515" i="17"/>
  <c r="K516" i="17"/>
  <c r="K517" i="17"/>
  <c r="K518" i="17"/>
  <c r="K519" i="17"/>
  <c r="K520" i="17"/>
  <c r="K521" i="17"/>
  <c r="K522" i="17"/>
  <c r="K523" i="17"/>
  <c r="K524" i="17"/>
  <c r="K525" i="17"/>
  <c r="K526" i="17"/>
  <c r="K527" i="17"/>
  <c r="K528" i="17"/>
  <c r="K529" i="17"/>
  <c r="K530" i="17"/>
  <c r="K531" i="17"/>
  <c r="K532" i="17"/>
  <c r="K533" i="17"/>
  <c r="K534" i="17"/>
  <c r="K535" i="17"/>
  <c r="K536" i="17"/>
  <c r="K537" i="17"/>
  <c r="K538" i="17"/>
  <c r="K539" i="17"/>
  <c r="K540" i="17"/>
  <c r="K541" i="17"/>
  <c r="K542" i="17"/>
  <c r="K543" i="17"/>
  <c r="K544" i="17"/>
  <c r="K545" i="17"/>
  <c r="K546" i="17"/>
  <c r="K547" i="17"/>
  <c r="K548" i="17"/>
  <c r="K549" i="17"/>
  <c r="K550" i="17"/>
  <c r="K551" i="17"/>
  <c r="K552" i="17"/>
  <c r="K501"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K468" i="17"/>
  <c r="K469" i="17"/>
  <c r="K470" i="17"/>
  <c r="K471" i="17"/>
  <c r="K472" i="17"/>
  <c r="K473" i="17"/>
  <c r="K474" i="17"/>
  <c r="K475" i="17"/>
  <c r="K476" i="17"/>
  <c r="K477" i="17"/>
  <c r="K478" i="17"/>
  <c r="K479" i="17"/>
  <c r="K480" i="17"/>
  <c r="K481" i="17"/>
  <c r="K482" i="17"/>
  <c r="K483" i="17"/>
  <c r="K484" i="17"/>
  <c r="K485" i="17"/>
  <c r="K486" i="17"/>
  <c r="K487" i="17"/>
  <c r="K488" i="17"/>
  <c r="K489" i="17"/>
  <c r="K490" i="17"/>
  <c r="K491" i="17"/>
  <c r="K492" i="17"/>
  <c r="K493" i="17"/>
  <c r="K494" i="17"/>
  <c r="K495" i="17"/>
  <c r="K496" i="17"/>
  <c r="K497" i="17"/>
  <c r="K498" i="17"/>
  <c r="K499" i="17"/>
  <c r="K415" i="17"/>
  <c r="K333" i="17"/>
  <c r="K334" i="17"/>
  <c r="K335" i="17"/>
  <c r="K336" i="17"/>
  <c r="K337" i="17"/>
  <c r="K338" i="17"/>
  <c r="K339" i="17"/>
  <c r="K340" i="17"/>
  <c r="K341" i="17"/>
  <c r="K342" i="17"/>
  <c r="K343" i="17"/>
  <c r="K344" i="17"/>
  <c r="K345" i="17"/>
  <c r="K346" i="17"/>
  <c r="K347" i="17"/>
  <c r="K348" i="17"/>
  <c r="K349" i="17"/>
  <c r="K350" i="17"/>
  <c r="K351" i="17"/>
  <c r="K352" i="17"/>
  <c r="K353" i="17"/>
  <c r="K354" i="17"/>
  <c r="K355" i="17"/>
  <c r="K356" i="17"/>
  <c r="K357" i="17"/>
  <c r="K358" i="17"/>
  <c r="K359" i="17"/>
  <c r="K360" i="17"/>
  <c r="K361" i="17"/>
  <c r="K362" i="17"/>
  <c r="K363" i="17"/>
  <c r="K364" i="17"/>
  <c r="K365" i="17"/>
  <c r="K366" i="17"/>
  <c r="K367" i="17"/>
  <c r="K368" i="17"/>
  <c r="K369" i="17"/>
  <c r="K370" i="17"/>
  <c r="K371" i="17"/>
  <c r="K372" i="17"/>
  <c r="K373" i="17"/>
  <c r="K374" i="17"/>
  <c r="K375" i="17"/>
  <c r="K377" i="17"/>
  <c r="K378" i="17"/>
  <c r="K379" i="17"/>
  <c r="K380" i="17"/>
  <c r="K381" i="17"/>
  <c r="K382" i="17"/>
  <c r="K383" i="17"/>
  <c r="K384" i="17"/>
  <c r="K385" i="17"/>
  <c r="K386"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331" i="17"/>
  <c r="K275" i="17"/>
  <c r="K276" i="17"/>
  <c r="K277" i="17"/>
  <c r="K278" i="17"/>
  <c r="K279" i="17"/>
  <c r="K280" i="17"/>
  <c r="K281" i="17"/>
  <c r="K282" i="17"/>
  <c r="K283" i="17"/>
  <c r="K284" i="17"/>
  <c r="K285" i="17"/>
  <c r="K286" i="17"/>
  <c r="K287" i="17"/>
  <c r="K288" i="17"/>
  <c r="K289" i="17"/>
  <c r="K290" i="17"/>
  <c r="K291" i="17"/>
  <c r="K292" i="17"/>
  <c r="K293" i="17"/>
  <c r="K294" i="17"/>
  <c r="K295" i="17"/>
  <c r="K296" i="17"/>
  <c r="K297" i="17"/>
  <c r="K298" i="17"/>
  <c r="K299" i="17"/>
  <c r="K300" i="17"/>
  <c r="K301" i="17"/>
  <c r="K302" i="17"/>
  <c r="K303" i="17"/>
  <c r="K304" i="17"/>
  <c r="K305" i="17"/>
  <c r="K306" i="17"/>
  <c r="K307" i="17"/>
  <c r="K308" i="17"/>
  <c r="K309" i="17"/>
  <c r="K310" i="17"/>
  <c r="K311" i="17"/>
  <c r="K312" i="17"/>
  <c r="K313" i="17"/>
  <c r="K314" i="17"/>
  <c r="K315" i="17"/>
  <c r="K316" i="17"/>
  <c r="K317" i="17"/>
  <c r="K318" i="17"/>
  <c r="K319" i="17"/>
  <c r="K320" i="17"/>
  <c r="K321" i="17"/>
  <c r="K322" i="17"/>
  <c r="K323" i="17"/>
  <c r="K324" i="17"/>
  <c r="K325" i="17"/>
  <c r="K326" i="17"/>
  <c r="K327" i="17"/>
  <c r="K328" i="17"/>
  <c r="K329" i="17"/>
  <c r="K273" i="17"/>
  <c r="K274" i="17"/>
  <c r="K271" i="17"/>
  <c r="K272" i="17"/>
  <c r="K269" i="17"/>
  <c r="K166" i="17"/>
  <c r="K167" i="17"/>
  <c r="K168" i="17"/>
  <c r="K169" i="17"/>
  <c r="K170" i="17"/>
  <c r="K171" i="17"/>
  <c r="K172" i="17"/>
  <c r="K173" i="17"/>
  <c r="K174" i="17"/>
  <c r="K175" i="17"/>
  <c r="K176" i="17"/>
  <c r="K177" i="17"/>
  <c r="K178" i="17"/>
  <c r="K179" i="17"/>
  <c r="K180" i="17"/>
  <c r="K181" i="17"/>
  <c r="K182" i="17"/>
  <c r="K183" i="17"/>
  <c r="K184" i="17"/>
  <c r="K185" i="17"/>
  <c r="K186" i="17"/>
  <c r="K187" i="17"/>
  <c r="K188" i="17"/>
  <c r="K189" i="17"/>
  <c r="K190" i="17"/>
  <c r="K191" i="17"/>
  <c r="K192" i="17"/>
  <c r="K193" i="17"/>
  <c r="K194" i="17"/>
  <c r="K195" i="17"/>
  <c r="K196" i="17"/>
  <c r="K197" i="17"/>
  <c r="K198" i="17"/>
  <c r="K199" i="17"/>
  <c r="K200" i="17"/>
  <c r="K201" i="17"/>
  <c r="K202" i="17"/>
  <c r="K203" i="17"/>
  <c r="K204" i="17"/>
  <c r="K205" i="17"/>
  <c r="K206" i="17"/>
  <c r="K207" i="17"/>
  <c r="K208" i="17"/>
  <c r="K209" i="17"/>
  <c r="K210" i="17"/>
  <c r="K211" i="17"/>
  <c r="K212" i="17"/>
  <c r="K213" i="17"/>
  <c r="K215" i="17"/>
  <c r="K216" i="17"/>
  <c r="K217" i="17"/>
  <c r="K218" i="17"/>
  <c r="K219" i="17"/>
  <c r="K222" i="17"/>
  <c r="K223" i="17"/>
  <c r="K224" i="17"/>
  <c r="K225" i="17"/>
  <c r="K226" i="17"/>
  <c r="K227" i="17"/>
  <c r="K228" i="17"/>
  <c r="K229" i="17"/>
  <c r="K230" i="17"/>
  <c r="K231" i="17"/>
  <c r="K232" i="17"/>
  <c r="K233" i="17"/>
  <c r="K234" i="17"/>
  <c r="K235" i="17"/>
  <c r="K236" i="17"/>
  <c r="K237" i="17"/>
  <c r="K238" i="17"/>
  <c r="K239" i="17"/>
  <c r="K240" i="17"/>
  <c r="K241" i="17"/>
  <c r="K242" i="17"/>
  <c r="K243" i="17"/>
  <c r="K244" i="17"/>
  <c r="K245" i="17"/>
  <c r="K246" i="17"/>
  <c r="K247" i="17"/>
  <c r="K248" i="17"/>
  <c r="K249" i="17"/>
  <c r="K250" i="17"/>
  <c r="K251" i="17"/>
  <c r="K252" i="17"/>
  <c r="K253" i="17"/>
  <c r="K254" i="17"/>
  <c r="K255" i="17"/>
  <c r="K256" i="17"/>
  <c r="K257" i="17"/>
  <c r="K258" i="17"/>
  <c r="K259" i="17"/>
  <c r="K260" i="17"/>
  <c r="K261" i="17"/>
  <c r="K262" i="17"/>
  <c r="K263" i="17"/>
  <c r="K264" i="17"/>
  <c r="K265" i="17"/>
  <c r="K266" i="17"/>
  <c r="K267" i="17"/>
  <c r="K1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K65" i="17"/>
  <c r="K55" i="17"/>
  <c r="K56" i="17"/>
  <c r="K57" i="17"/>
  <c r="K58" i="17"/>
  <c r="K59" i="17"/>
  <c r="K60" i="17"/>
  <c r="K61" i="17"/>
  <c r="K62" i="17"/>
  <c r="K64" i="17"/>
  <c r="K53" i="17"/>
  <c r="K54" i="17"/>
  <c r="K52" i="17"/>
  <c r="K50" i="17"/>
  <c r="K49" i="17"/>
  <c r="K48" i="17"/>
  <c r="K47" i="17"/>
  <c r="K46" i="17"/>
  <c r="K45" i="17"/>
  <c r="K44" i="17"/>
  <c r="K43" i="17"/>
  <c r="K42" i="17"/>
  <c r="K41" i="17"/>
  <c r="K40" i="17"/>
  <c r="K39" i="17"/>
  <c r="K38" i="17"/>
  <c r="K37" i="17"/>
  <c r="K36" i="17"/>
  <c r="K35" i="17"/>
  <c r="K34" i="17"/>
  <c r="K33" i="17"/>
  <c r="K8" i="17"/>
  <c r="K9" i="17"/>
  <c r="K10" i="17"/>
  <c r="K11" i="17"/>
  <c r="K12" i="17"/>
  <c r="K13" i="17"/>
  <c r="K14" i="17"/>
  <c r="K15" i="17"/>
  <c r="K16" i="17"/>
  <c r="K17" i="17"/>
  <c r="K18" i="17"/>
  <c r="K19" i="17"/>
  <c r="K20" i="17"/>
  <c r="K21" i="17"/>
  <c r="K22" i="17"/>
  <c r="K23" i="17"/>
  <c r="K24" i="17"/>
  <c r="K25" i="17"/>
  <c r="K26" i="17"/>
  <c r="K27" i="17"/>
  <c r="AF59" i="30"/>
  <c r="J59" i="30"/>
  <c r="AC56" i="30"/>
  <c r="K54" i="30"/>
  <c r="K52" i="30"/>
  <c r="K50" i="30"/>
  <c r="K48" i="30"/>
  <c r="J54" i="30"/>
  <c r="I54" i="30"/>
  <c r="J52" i="30"/>
  <c r="I52" i="30"/>
  <c r="J50" i="30"/>
  <c r="I50" i="30"/>
  <c r="J48" i="30"/>
  <c r="I48" i="30"/>
  <c r="AE43" i="30"/>
  <c r="O44" i="30"/>
  <c r="M44" i="30"/>
  <c r="K41" i="30"/>
  <c r="K39" i="30"/>
  <c r="B5" i="17" l="1" a="1"/>
  <c r="B5" i="17" s="1"/>
  <c r="R37" i="27" l="1" a="1"/>
  <c r="R37" i="27" s="1"/>
  <c r="G4" i="5" a="1"/>
  <c r="G4" i="5" s="1"/>
  <c r="A19" i="31" a="1"/>
  <c r="A19" i="31" s="1"/>
  <c r="AH76" i="5" a="1"/>
  <c r="AH76" i="5" s="1"/>
  <c r="S34" i="31" a="1"/>
  <c r="S34" i="31" s="1"/>
  <c r="G12" i="30" a="1"/>
  <c r="G12" i="30" s="1"/>
  <c r="AF7" i="5" a="1"/>
  <c r="AF7" i="5" s="1"/>
  <c r="O34" i="31" a="1"/>
  <c r="O34" i="31" s="1"/>
  <c r="H10" i="19" a="1"/>
  <c r="H10" i="19" s="1"/>
  <c r="A44" i="5" a="1"/>
  <c r="A44" i="5" s="1"/>
  <c r="G34" i="5" a="1"/>
  <c r="G34" i="5" s="1"/>
  <c r="N34" i="5" a="1"/>
  <c r="N34" i="5" s="1"/>
  <c r="A13" i="5" a="1"/>
  <c r="A13" i="5" s="1"/>
  <c r="B13" i="5" s="1" a="1"/>
  <c r="B13" i="5" s="1"/>
  <c r="B7" i="5" a="1"/>
  <c r="B7" i="5" s="1"/>
  <c r="A14" i="5" a="1"/>
  <c r="A14" i="5" s="1"/>
  <c r="A7" i="28" a="1"/>
  <c r="A7" i="28" s="1"/>
  <c r="B8" i="28" a="1"/>
  <c r="B8" i="28" s="1"/>
  <c r="G27" i="29" a="1"/>
  <c r="G27" i="29" s="1"/>
  <c r="A27" i="29" a="1"/>
  <c r="A27" i="29" s="1"/>
  <c r="H25" i="29" a="1"/>
  <c r="H25" i="29" s="1"/>
  <c r="N25" i="29" a="1"/>
  <c r="N25" i="29" s="1"/>
  <c r="N58" i="29" s="1"/>
  <c r="B10" i="30" a="1"/>
  <c r="B10" i="30" s="1"/>
  <c r="G27" i="30" a="1"/>
  <c r="G27" i="30" s="1"/>
  <c r="A27" i="30" a="1"/>
  <c r="A27" i="30" s="1"/>
  <c r="M30" i="26" a="1"/>
  <c r="M30" i="26" s="1"/>
  <c r="N37" i="27" a="1"/>
  <c r="N37" i="27" s="1"/>
  <c r="K7" i="27" a="1"/>
  <c r="K7" i="27" s="1"/>
  <c r="A2" i="30" a="1"/>
  <c r="A2" i="30" s="1"/>
  <c r="B6" i="30" a="1"/>
  <c r="B6" i="30" s="1"/>
  <c r="AF6" i="30" s="1"/>
  <c r="AF39" i="30" s="1"/>
  <c r="A36" i="30" a="1"/>
  <c r="A36" i="30" s="1"/>
  <c r="Q30" i="26" a="1"/>
  <c r="Q30" i="26" s="1"/>
  <c r="A1" i="5" a="1"/>
  <c r="A1" i="5" s="1"/>
  <c r="G7" i="27" a="1"/>
  <c r="G7" i="27" s="1"/>
  <c r="M7" i="27" a="1"/>
  <c r="M7" i="27" s="1"/>
  <c r="K31" i="27" a="1"/>
  <c r="K31" i="27" s="1"/>
  <c r="J10" i="27" a="1"/>
  <c r="J10" i="27" s="1"/>
  <c r="J20" i="26" a="1"/>
  <c r="J20" i="26" s="1"/>
  <c r="H3" i="26" a="1"/>
  <c r="H3" i="26" s="1"/>
  <c r="AK5" i="5" a="1"/>
  <c r="AK5" i="5" s="1"/>
  <c r="AL29" i="30" a="1"/>
  <c r="AL29" i="30" s="1"/>
  <c r="AL62" i="30" s="1"/>
  <c r="G30" i="30" a="1"/>
  <c r="G30" i="30" s="1"/>
  <c r="AR59" i="30" a="1"/>
  <c r="AR59" i="30" s="1"/>
  <c r="AL50" i="30" a="1"/>
  <c r="AL50" i="30" s="1"/>
  <c r="AA31" i="30" a="1"/>
  <c r="AA31" i="30" s="1"/>
  <c r="G37" i="29" a="1"/>
  <c r="G37" i="29" s="1"/>
  <c r="B4" i="31" a="1"/>
  <c r="B4" i="31" s="1"/>
  <c r="M4" i="31" s="1" a="1"/>
  <c r="M4" i="31" s="1"/>
  <c r="L28" i="27" a="1"/>
  <c r="L28" i="27" s="1"/>
  <c r="B4" i="27" a="1"/>
  <c r="B4" i="27" s="1"/>
  <c r="L4" i="27" s="1" a="1"/>
  <c r="L4" i="27" s="1"/>
  <c r="J17" i="26" a="1"/>
  <c r="J17" i="26" s="1"/>
  <c r="G13" i="5" a="1"/>
  <c r="G13" i="5" s="1"/>
  <c r="AF26" i="5" a="1"/>
  <c r="AF26" i="5" s="1"/>
  <c r="G29" i="29" a="1"/>
  <c r="G29" i="29" s="1"/>
  <c r="G31" i="30" a="1"/>
  <c r="G31" i="30" s="1"/>
  <c r="AA33" i="30" a="1"/>
  <c r="AA33" i="30" s="1"/>
  <c r="AL21" i="30" a="1"/>
  <c r="AL21" i="30" s="1"/>
  <c r="AA32" i="30" a="1"/>
  <c r="AA32" i="30" s="1"/>
  <c r="AM14" i="28" a="1"/>
  <c r="AM14" i="28" s="1"/>
  <c r="G30" i="27" a="1"/>
  <c r="G30" i="27" s="1"/>
  <c r="G5" i="27" a="1"/>
  <c r="G5" i="27" s="1"/>
  <c r="G19" i="26" a="1"/>
  <c r="G19" i="26" s="1"/>
  <c r="G14" i="5" a="1"/>
  <c r="G14" i="5" s="1"/>
  <c r="AQ56" i="30" a="1"/>
  <c r="AQ56" i="30" s="1"/>
  <c r="AF5" i="5" a="1"/>
  <c r="AF5" i="5" s="1"/>
  <c r="AA34" i="30" a="1"/>
  <c r="AA34" i="30" s="1"/>
  <c r="AL54" i="30" a="1"/>
  <c r="AL54" i="30" s="1"/>
  <c r="Q30" i="30" a="1"/>
  <c r="Q30" i="30" s="1"/>
  <c r="G34" i="30" a="1"/>
  <c r="G34" i="30" s="1"/>
  <c r="A5" i="5" a="1"/>
  <c r="A5" i="5" s="1"/>
  <c r="AK6" i="5" s="1" a="1"/>
  <c r="AK6" i="5" s="1"/>
  <c r="G27" i="27" a="1"/>
  <c r="G27" i="27" s="1"/>
  <c r="G16" i="26" a="1"/>
  <c r="G16" i="26" s="1"/>
  <c r="G10" i="5" a="1"/>
  <c r="G10" i="5" s="1"/>
  <c r="AM17" i="29" a="1"/>
  <c r="AM17" i="29" s="1"/>
  <c r="B3" i="5" a="1"/>
  <c r="B3" i="5" s="1"/>
  <c r="G28" i="27" a="1"/>
  <c r="G28" i="27" s="1"/>
  <c r="I3" i="27" a="1"/>
  <c r="I3" i="27" s="1"/>
  <c r="G17" i="26" a="1"/>
  <c r="G17" i="26" s="1"/>
  <c r="G11" i="5" a="1"/>
  <c r="G11" i="5" s="1"/>
  <c r="AB28" i="5" a="1"/>
  <c r="AB28" i="5" s="1"/>
  <c r="B43" i="5" a="1"/>
  <c r="B43" i="5" s="1"/>
  <c r="G23" i="27" a="1"/>
  <c r="G23" i="27" s="1"/>
  <c r="J29" i="26" a="1"/>
  <c r="J29" i="26" s="1"/>
  <c r="G14" i="26" a="1"/>
  <c r="G14" i="26" s="1"/>
  <c r="G5" i="5" a="1"/>
  <c r="G5" i="5" s="1"/>
  <c r="AQ23" i="30" a="1"/>
  <c r="AQ23" i="30" s="1"/>
  <c r="G14" i="28" a="1"/>
  <c r="G14" i="28" s="1"/>
  <c r="B4" i="28" a="1"/>
  <c r="B4" i="28" s="1"/>
  <c r="AE4" i="28" s="1" a="1"/>
  <c r="AE4" i="28" s="1"/>
  <c r="L23" i="27" a="1"/>
  <c r="L23" i="27" s="1"/>
  <c r="J14" i="26" a="1"/>
  <c r="J14" i="26" s="1"/>
  <c r="G7" i="5" a="1"/>
  <c r="G7" i="5" s="1"/>
  <c r="H17" i="30" a="1"/>
  <c r="H17" i="30" s="1"/>
  <c r="G37" i="30" a="1"/>
  <c r="G37" i="30" s="1"/>
  <c r="E4" i="5" a="1"/>
  <c r="E4" i="5" s="1"/>
  <c r="L18" i="27" a="1"/>
  <c r="L18" i="27" s="1"/>
  <c r="G28" i="26" a="1"/>
  <c r="G28" i="26" s="1"/>
  <c r="J11" i="26" a="1"/>
  <c r="J11" i="26" s="1"/>
  <c r="AL17" i="30" a="1"/>
  <c r="AL17" i="30" s="1"/>
  <c r="Q34" i="30" a="1"/>
  <c r="Q34" i="30" s="1"/>
  <c r="AQ56" i="29" a="1"/>
  <c r="AQ56" i="29" s="1"/>
  <c r="AM21" i="29" a="1"/>
  <c r="AM21" i="29" s="1"/>
  <c r="AA30" i="30" a="1"/>
  <c r="AA30" i="30" s="1"/>
  <c r="AQ23" i="29" a="1"/>
  <c r="AQ23" i="29" s="1"/>
  <c r="Q33" i="30" a="1"/>
  <c r="Q33" i="30" s="1"/>
  <c r="J23" i="26" a="1"/>
  <c r="J23" i="26" s="1"/>
  <c r="A2" i="26" a="1"/>
  <c r="A2" i="26" s="1"/>
  <c r="G32" i="30" a="1"/>
  <c r="G32" i="30" s="1"/>
  <c r="K3" i="28" a="1"/>
  <c r="K3" i="28" s="1"/>
  <c r="G22" i="27" a="1"/>
  <c r="G22" i="27" s="1"/>
  <c r="G29" i="26" a="1"/>
  <c r="G29" i="26" s="1"/>
  <c r="G13" i="26" a="1"/>
  <c r="G13" i="26" s="1"/>
  <c r="G23" i="5" a="1"/>
  <c r="G23" i="5" s="1"/>
  <c r="AR59" i="29" a="1"/>
  <c r="AR59" i="29" s="1"/>
  <c r="AN50" i="29" a="1"/>
  <c r="AN50" i="29" s="1"/>
  <c r="AN54" i="29" a="1"/>
  <c r="AN54" i="29" s="1"/>
  <c r="Q31" i="30" a="1"/>
  <c r="Q31" i="30" s="1"/>
  <c r="AB68" i="5" a="1"/>
  <c r="AB68" i="5" s="1"/>
  <c r="G17" i="27" a="1"/>
  <c r="G17" i="27" s="1"/>
  <c r="G26" i="26" a="1"/>
  <c r="G26" i="26" s="1"/>
  <c r="G10" i="26" a="1"/>
  <c r="G10" i="26" s="1"/>
  <c r="G17" i="5" a="1"/>
  <c r="G17" i="5" s="1"/>
  <c r="Q32" i="30" a="1"/>
  <c r="Q32" i="30" s="1"/>
  <c r="G7" i="26" a="1"/>
  <c r="G7" i="26" s="1"/>
  <c r="G5" i="26" a="1"/>
  <c r="G5" i="26" s="1"/>
  <c r="BA68" i="5" a="1"/>
  <c r="BA68" i="5" s="1"/>
  <c r="G18" i="27" a="1"/>
  <c r="G18" i="27" s="1"/>
  <c r="J26" i="26" a="1"/>
  <c r="J26" i="26" s="1"/>
  <c r="G11" i="26" a="1"/>
  <c r="G11" i="26" s="1"/>
  <c r="BA28" i="5" a="1"/>
  <c r="BA28" i="5" s="1"/>
  <c r="H17" i="29" a="1"/>
  <c r="H17" i="29" s="1"/>
  <c r="G26" i="5" a="1"/>
  <c r="G26" i="5" s="1"/>
  <c r="A22" i="30" a="1"/>
  <c r="A22" i="30" s="1"/>
  <c r="AB65" i="5" a="1"/>
  <c r="AB65" i="5" s="1"/>
  <c r="G13" i="27" a="1"/>
  <c r="G13" i="27" s="1"/>
  <c r="BA65" i="5" a="1"/>
  <c r="BA65" i="5" s="1"/>
  <c r="L13" i="27" a="1"/>
  <c r="L13" i="27" s="1"/>
  <c r="G25" i="26" a="1"/>
  <c r="G25" i="26" s="1"/>
  <c r="I7" i="26" a="1"/>
  <c r="I7" i="26" s="1"/>
  <c r="K10" i="27" a="1"/>
  <c r="K10" i="27" s="1"/>
  <c r="G22" i="26" a="1"/>
  <c r="G22" i="26" s="1"/>
  <c r="B4" i="26" a="1"/>
  <c r="B4" i="26" s="1"/>
  <c r="G12" i="27" a="1"/>
  <c r="G12" i="27" s="1"/>
  <c r="G23" i="26" a="1"/>
  <c r="G23" i="26" s="1"/>
  <c r="G31" i="27" a="1"/>
  <c r="G31" i="27" s="1"/>
  <c r="G20" i="26" a="1"/>
  <c r="G20" i="26" s="1"/>
  <c r="G15" i="5" a="1"/>
  <c r="G15" i="5" s="1"/>
  <c r="BA25" i="5" a="1"/>
  <c r="BA25" i="5" s="1"/>
  <c r="AL29" i="29" a="1"/>
  <c r="AL29" i="29" s="1"/>
  <c r="AL62" i="29" s="1"/>
  <c r="G33" i="30" a="1"/>
  <c r="G33" i="30" s="1"/>
  <c r="AB25" i="5" a="1"/>
  <c r="AB25" i="5" s="1"/>
  <c r="AE23" i="5" a="1"/>
  <c r="AE23" i="5" s="1"/>
  <c r="G4" i="27" a="1"/>
  <c r="G4" i="27" s="1"/>
  <c r="G4" i="31" a="1"/>
  <c r="G4" i="31" s="1"/>
  <c r="G27" i="31" a="1"/>
  <c r="G27" i="31" s="1"/>
  <c r="R27" i="31" a="1"/>
  <c r="R27" i="31" s="1"/>
  <c r="J59" i="29"/>
  <c r="AC56" i="29"/>
  <c r="K54" i="29"/>
  <c r="K52" i="29"/>
  <c r="K48" i="29"/>
  <c r="AE43" i="29"/>
  <c r="X45" i="29"/>
  <c r="O44" i="29"/>
  <c r="M44" i="29"/>
  <c r="K41" i="29"/>
  <c r="K39" i="29"/>
  <c r="A6" i="5" l="1"/>
  <c r="B6" i="5" s="1" a="1"/>
  <c r="B6" i="5" s="1"/>
  <c r="A27" i="28"/>
  <c r="AF42" i="28"/>
  <c r="J42" i="28"/>
  <c r="K39" i="28"/>
  <c r="K37" i="28"/>
  <c r="K34" i="28"/>
  <c r="K32" i="28"/>
  <c r="B5" i="5" l="1" a="1"/>
  <c r="B5" i="5" s="1"/>
  <c r="B4" i="5" a="1"/>
  <c r="B4" i="5" s="1"/>
  <c r="I67" i="5"/>
  <c r="AI68" i="5"/>
  <c r="I68" i="5"/>
  <c r="AI65" i="5"/>
  <c r="J65" i="5"/>
  <c r="M55" i="5" l="1"/>
  <c r="M54" i="5"/>
  <c r="G4" i="26" l="1" a="1"/>
  <c r="G4" i="26" s="1"/>
  <c r="G43" i="5" a="1"/>
  <c r="G43" i="5" s="1"/>
  <c r="G44" i="5" a="1"/>
  <c r="G44" i="5" s="1"/>
  <c r="AU34" i="5" a="1"/>
  <c r="AU34" i="5" s="1"/>
  <c r="T43" i="5"/>
  <c r="AJ23" i="5" a="1"/>
  <c r="AJ23" i="5" s="1"/>
  <c r="AH40" i="5" a="1"/>
  <c r="AH40" i="5" s="1"/>
  <c r="AF21" i="5" a="1"/>
  <c r="AF21" i="5" s="1"/>
  <c r="A7" i="5" a="1"/>
  <c r="A7" i="5" s="1"/>
  <c r="G32" i="31" a="1"/>
  <c r="G32" i="31" s="1"/>
  <c r="N29" i="31" a="1"/>
  <c r="N29" i="31" s="1"/>
  <c r="G31" i="31" a="1"/>
  <c r="G31" i="31" s="1"/>
  <c r="N33" i="31" a="1"/>
  <c r="N33" i="31" s="1"/>
  <c r="N30" i="31" a="1"/>
  <c r="N30" i="31" s="1"/>
  <c r="J33" i="31" a="1"/>
  <c r="J33" i="31" s="1"/>
  <c r="J30" i="31" a="1"/>
  <c r="J30" i="31" s="1"/>
  <c r="G33" i="31" a="1"/>
  <c r="G33" i="31" s="1"/>
  <c r="G30" i="31" a="1"/>
  <c r="G30" i="31" s="1"/>
  <c r="N32" i="31" a="1"/>
  <c r="N32" i="31" s="1"/>
  <c r="J32" i="31" a="1"/>
  <c r="J32" i="31" s="1"/>
  <c r="N31" i="31" a="1"/>
  <c r="N31" i="31" s="1"/>
  <c r="J31" i="31" a="1"/>
  <c r="J31" i="31" s="1"/>
  <c r="G29" i="31" a="1"/>
  <c r="G29" i="31" s="1"/>
  <c r="J29" i="31" a="1"/>
  <c r="J29" i="31" s="1"/>
  <c r="G28" i="31" a="1"/>
  <c r="G28" i="31" s="1"/>
  <c r="G24" i="31" a="1"/>
  <c r="G24" i="31" s="1"/>
  <c r="G25" i="31" a="1"/>
  <c r="G25" i="31" s="1"/>
  <c r="G20" i="31" a="1"/>
  <c r="G20" i="31" s="1"/>
  <c r="G19" i="31" a="1"/>
  <c r="G19" i="31" s="1"/>
  <c r="G22" i="31" a="1"/>
  <c r="G22" i="31" s="1"/>
  <c r="A14" i="31" a="1"/>
  <c r="A14" i="31" s="1"/>
  <c r="G14" i="31" a="1"/>
  <c r="G14" i="31" s="1"/>
  <c r="A9" i="31" a="1"/>
  <c r="A9" i="31" s="1"/>
  <c r="G9" i="31" a="1"/>
  <c r="G9" i="31" s="1"/>
  <c r="G15" i="31" a="1"/>
  <c r="G15" i="31" s="1"/>
  <c r="G17" i="31" a="1"/>
  <c r="G17" i="31" s="1"/>
  <c r="G12" i="31" a="1"/>
  <c r="G12" i="31" s="1"/>
  <c r="G10" i="31" a="1"/>
  <c r="G10" i="31" s="1"/>
  <c r="K7" i="31" a="1"/>
  <c r="K7" i="31" s="1"/>
  <c r="L7" i="31" a="1"/>
  <c r="L7" i="31" s="1"/>
  <c r="G5" i="31" a="1"/>
  <c r="G5" i="31" s="1"/>
  <c r="G7" i="31" a="1"/>
  <c r="G7" i="31" s="1"/>
  <c r="A2" i="31" a="1"/>
  <c r="A2" i="31" s="1"/>
  <c r="I3" i="31" a="1"/>
  <c r="I3" i="31" s="1"/>
  <c r="G38" i="30" a="1"/>
  <c r="G38" i="30" s="1"/>
  <c r="S36" i="30" a="1"/>
  <c r="S36" i="30" s="1"/>
  <c r="AI70" i="5"/>
  <c r="Q71" i="5"/>
  <c r="M71" i="5"/>
  <c r="AI67" i="5"/>
  <c r="AI64" i="5"/>
  <c r="AN61" i="5"/>
  <c r="AN46" i="5"/>
  <c r="AJ46" i="5"/>
  <c r="AJ45" i="5"/>
  <c r="L66" i="5" l="1"/>
  <c r="L48" i="5"/>
  <c r="L47" i="5"/>
  <c r="L45" i="5"/>
  <c r="BR4" i="17" l="1" a="1"/>
  <c r="BR4" i="17" s="1"/>
  <c r="BP4" i="17" a="1"/>
  <c r="BP4" i="17" s="1"/>
  <c r="BR3" i="17" a="1"/>
  <c r="BR3" i="17" s="1"/>
  <c r="BP3" i="17" a="1"/>
  <c r="BP3" i="17" s="1"/>
  <c r="BN4" i="17" a="1"/>
  <c r="BN4" i="17" s="1"/>
  <c r="BL4" i="17" a="1"/>
  <c r="BL4" i="17" s="1"/>
  <c r="BJ4" i="17" a="1"/>
  <c r="BJ4" i="17" s="1"/>
  <c r="BH4" i="17" a="1"/>
  <c r="BH4" i="17" s="1"/>
  <c r="BF4" i="17" a="1"/>
  <c r="BF4" i="17" s="1"/>
  <c r="BD4" i="17" a="1"/>
  <c r="BD4" i="17" s="1"/>
  <c r="BB4" i="17" a="1"/>
  <c r="BB4" i="17" s="1"/>
  <c r="AZ4" i="17" a="1"/>
  <c r="AZ4" i="17" s="1"/>
  <c r="AX4" i="17" a="1"/>
  <c r="AX4" i="17" s="1"/>
  <c r="AV4" i="17" a="1"/>
  <c r="AV4" i="17" s="1"/>
  <c r="AT4" i="17" a="1"/>
  <c r="AT4" i="17" s="1"/>
  <c r="AR4" i="17" a="1"/>
  <c r="AR4" i="17" s="1"/>
  <c r="AP4" i="17" a="1"/>
  <c r="AP4" i="17" s="1"/>
  <c r="AN4" i="17" a="1"/>
  <c r="AN4" i="17" s="1"/>
  <c r="AL4" i="17" a="1"/>
  <c r="AL4" i="17" s="1"/>
  <c r="AJ4" i="17" a="1"/>
  <c r="AJ4" i="17" s="1"/>
  <c r="AH4" i="17" a="1"/>
  <c r="AH4" i="17" s="1"/>
  <c r="AF4" i="17" a="1"/>
  <c r="AF4" i="17" s="1"/>
  <c r="AD4" i="17" a="1"/>
  <c r="AD4" i="17" s="1"/>
  <c r="BN3" i="17" a="1"/>
  <c r="BN3" i="17" s="1"/>
  <c r="BL3" i="17" a="1"/>
  <c r="BL3" i="17" s="1"/>
  <c r="BJ3" i="17" a="1"/>
  <c r="BJ3" i="17" s="1"/>
  <c r="BH3" i="17" a="1"/>
  <c r="BH3" i="17" s="1"/>
  <c r="BF3" i="17" a="1"/>
  <c r="BF3" i="17" s="1"/>
  <c r="BD3" i="17" a="1"/>
  <c r="BD3" i="17" s="1"/>
  <c r="BB3" i="17" a="1"/>
  <c r="BB3" i="17" s="1"/>
  <c r="AZ3" i="17" a="1"/>
  <c r="AZ3" i="17" s="1"/>
  <c r="AX3" i="17" a="1"/>
  <c r="AX3" i="17" s="1"/>
  <c r="AV3" i="17" a="1"/>
  <c r="AV3" i="17" s="1"/>
  <c r="AT3" i="17" a="1"/>
  <c r="AT3" i="17" s="1"/>
  <c r="AR3" i="17" a="1"/>
  <c r="AR3" i="17" s="1"/>
  <c r="AP3" i="17" a="1"/>
  <c r="AP3" i="17" s="1"/>
  <c r="AN3" i="17" a="1"/>
  <c r="AN3" i="17" s="1"/>
  <c r="AL3" i="17" a="1"/>
  <c r="AL3" i="17" s="1"/>
  <c r="AJ3" i="17" a="1"/>
  <c r="AJ3" i="17" s="1"/>
  <c r="AH3" i="17" a="1"/>
  <c r="AH3" i="17" s="1"/>
  <c r="AF3" i="17" a="1"/>
  <c r="AF3" i="17" s="1"/>
  <c r="AD3" i="17" a="1"/>
  <c r="AD3" i="17" s="1"/>
  <c r="AB4" i="17" a="1"/>
  <c r="AB4" i="17" s="1"/>
  <c r="AB3" i="17" a="1"/>
  <c r="AB3" i="17" s="1"/>
  <c r="Z4" i="17" a="1"/>
  <c r="Z4" i="17" s="1"/>
  <c r="X4" i="17" a="1"/>
  <c r="X4" i="17" s="1"/>
  <c r="V4" i="17" a="1"/>
  <c r="V4" i="17" s="1"/>
  <c r="T4" i="17" a="1"/>
  <c r="T4" i="17" s="1"/>
  <c r="R4" i="17" a="1"/>
  <c r="R4" i="17" s="1"/>
  <c r="P4" i="17" a="1"/>
  <c r="P4" i="17" s="1"/>
  <c r="N4" i="17" a="1"/>
  <c r="N4" i="17" s="1"/>
  <c r="Z3" i="17" a="1"/>
  <c r="Z3" i="17" s="1"/>
  <c r="X3" i="17" a="1"/>
  <c r="X3" i="17" s="1"/>
  <c r="V3" i="17" a="1"/>
  <c r="V3" i="17" s="1"/>
  <c r="T3" i="17" a="1"/>
  <c r="T3" i="17" s="1"/>
  <c r="R3" i="17" a="1"/>
  <c r="R3" i="17" s="1"/>
  <c r="P3" i="17" a="1"/>
  <c r="P3" i="17" s="1"/>
  <c r="N3" i="17" a="1"/>
  <c r="N3" i="17" s="1"/>
  <c r="L4" i="17" a="1"/>
  <c r="L4" i="17" s="1"/>
  <c r="L3" i="17" a="1"/>
  <c r="L3" i="17" s="1"/>
  <c r="V7" i="5" l="1"/>
  <c r="V47" i="5" s="1"/>
  <c r="C12" i="5" l="1" a="1"/>
  <c r="C12" i="5" s="1"/>
  <c r="B11" i="5" s="1" a="1"/>
  <c r="B11" i="5" s="1"/>
  <c r="A26" i="5" a="1"/>
  <c r="A26" i="5" s="1"/>
  <c r="L39" i="5" a="1"/>
  <c r="L39" i="5" s="1"/>
  <c r="H36" i="5" a="1"/>
  <c r="H36" i="5" s="1"/>
  <c r="AE63" i="5"/>
  <c r="AJ26" i="5" a="1"/>
  <c r="AJ26" i="5" s="1"/>
  <c r="AJ66" i="5" s="1"/>
  <c r="G30" i="5" a="1"/>
  <c r="G30" i="5" s="1"/>
  <c r="G70" i="5" s="1"/>
  <c r="K39" i="5" a="1"/>
  <c r="K39" i="5" s="1"/>
  <c r="N38" i="5" a="1"/>
  <c r="N38" i="5" s="1"/>
  <c r="AF45" i="5"/>
  <c r="G63" i="5"/>
  <c r="G79" i="5" a="1"/>
  <c r="G79" i="5" s="1"/>
  <c r="H13" i="19" a="1"/>
  <c r="H13" i="19" s="1"/>
  <c r="T77" i="5" a="1"/>
  <c r="T77" i="5" s="1"/>
  <c r="T76" i="5" a="1"/>
  <c r="T76" i="5" s="1"/>
  <c r="G75" i="5" a="1"/>
  <c r="G75" i="5" s="1"/>
  <c r="Q32" i="5" a="1"/>
  <c r="Q32" i="5" s="1"/>
  <c r="Q72" i="5" s="1"/>
  <c r="J40" i="5" a="1"/>
  <c r="J40" i="5" s="1"/>
  <c r="J36" i="5" a="1"/>
  <c r="J36" i="5" s="1"/>
  <c r="L38" i="5" a="1"/>
  <c r="L38" i="5" s="1"/>
  <c r="Q37" i="5" a="1"/>
  <c r="Q37" i="5" s="1"/>
  <c r="G36" i="5" a="1"/>
  <c r="G36" i="5" s="1"/>
  <c r="O39" i="5" a="1"/>
  <c r="O39" i="5" s="1"/>
  <c r="G37" i="5" a="1"/>
  <c r="G37" i="5" s="1"/>
  <c r="AH78" i="5" a="1"/>
  <c r="AH78" i="5" s="1"/>
  <c r="T79" i="5" a="1"/>
  <c r="T79" i="5" s="1"/>
  <c r="G78" i="5" a="1"/>
  <c r="G78" i="5" s="1"/>
  <c r="L37" i="5" a="1"/>
  <c r="L37" i="5" s="1"/>
  <c r="I39" i="5" a="1"/>
  <c r="I39" i="5" s="1"/>
  <c r="M38" i="5" a="1"/>
  <c r="M38" i="5" s="1"/>
  <c r="S40" i="5" a="1"/>
  <c r="S40" i="5" s="1"/>
  <c r="G38" i="5" a="1"/>
  <c r="G38" i="5" s="1"/>
  <c r="J37" i="5" a="1"/>
  <c r="J37" i="5" s="1"/>
  <c r="G53" i="5"/>
  <c r="G81" i="5" a="1"/>
  <c r="G81" i="5" s="1"/>
  <c r="G80" i="5" a="1"/>
  <c r="G80" i="5" s="1"/>
  <c r="I8" i="19" a="1"/>
  <c r="I8" i="19" s="1"/>
  <c r="I36" i="5" a="1"/>
  <c r="I36" i="5" s="1"/>
  <c r="AH79" i="5" a="1"/>
  <c r="AH79" i="5" s="1"/>
  <c r="H39" i="5" a="1"/>
  <c r="H39" i="5" s="1"/>
  <c r="AB31" i="5" a="1"/>
  <c r="AB31" i="5" s="1"/>
  <c r="AB71" i="5" s="1"/>
  <c r="G40" i="5" a="1"/>
  <c r="G40" i="5" s="1"/>
  <c r="J14" i="19" a="1"/>
  <c r="J14" i="19" s="1"/>
  <c r="K23" i="5" a="1"/>
  <c r="K23" i="5" s="1"/>
  <c r="K63" i="5" s="1"/>
  <c r="T38" i="5" a="1"/>
  <c r="T38" i="5" s="1"/>
  <c r="N37" i="5" a="1"/>
  <c r="N37" i="5" s="1"/>
  <c r="O37" i="5" a="1"/>
  <c r="O37" i="5" s="1"/>
  <c r="M37" i="5" a="1"/>
  <c r="M37" i="5" s="1"/>
  <c r="N40" i="5" a="1"/>
  <c r="N40" i="5" s="1"/>
  <c r="AK45" i="5"/>
  <c r="AH77" i="5" a="1"/>
  <c r="AH77" i="5" s="1"/>
  <c r="J39" i="5" a="1"/>
  <c r="J39" i="5" s="1"/>
  <c r="H40" i="5" a="1"/>
  <c r="H40" i="5" s="1"/>
  <c r="Q40" i="5" a="1"/>
  <c r="Q40" i="5" s="1"/>
  <c r="AH39" i="5" a="1"/>
  <c r="AH39" i="5" s="1"/>
  <c r="I12" i="19" a="1"/>
  <c r="I12" i="19" s="1"/>
  <c r="S38" i="5" a="1"/>
  <c r="S38" i="5" s="1"/>
  <c r="M36" i="5" a="1"/>
  <c r="M36" i="5" s="1"/>
  <c r="K36" i="5" a="1"/>
  <c r="K36" i="5" s="1"/>
  <c r="N39" i="5" a="1"/>
  <c r="N39" i="5" s="1"/>
  <c r="G47" i="5"/>
  <c r="T80" i="5" a="1"/>
  <c r="T80" i="5" s="1"/>
  <c r="Q36" i="5" a="1"/>
  <c r="Q36" i="5" s="1"/>
  <c r="G66" i="5"/>
  <c r="S39" i="5" a="1"/>
  <c r="S39" i="5" s="1"/>
  <c r="P26" i="5" a="1"/>
  <c r="P26" i="5" s="1"/>
  <c r="P66" i="5" s="1"/>
  <c r="H37" i="5" a="1"/>
  <c r="H37" i="5" s="1"/>
  <c r="AF66" i="5"/>
  <c r="G76" i="5" a="1"/>
  <c r="G76" i="5" s="1"/>
  <c r="P40" i="5" a="1"/>
  <c r="P40" i="5" s="1"/>
  <c r="H11" i="19" a="1"/>
  <c r="H11" i="19" s="1"/>
  <c r="I13" i="19" a="1"/>
  <c r="I13" i="19" s="1"/>
  <c r="G31" i="5" a="1"/>
  <c r="G31" i="5" s="1"/>
  <c r="G71" i="5" s="1"/>
  <c r="AF61" i="5"/>
  <c r="G39" i="5" a="1"/>
  <c r="G39" i="5" s="1"/>
  <c r="H9" i="19" a="1"/>
  <c r="H9" i="19" s="1"/>
  <c r="R40" i="5" a="1"/>
  <c r="R40" i="5" s="1"/>
  <c r="AC35" i="5" a="1"/>
  <c r="AC35" i="5" s="1"/>
  <c r="I9" i="19" a="1"/>
  <c r="I9" i="19" s="1"/>
  <c r="T37" i="5" a="1"/>
  <c r="T37" i="5" s="1"/>
  <c r="AH38" i="5" a="1"/>
  <c r="AH38" i="5" s="1"/>
  <c r="S36" i="5" a="1"/>
  <c r="S36" i="5" s="1"/>
  <c r="O36" i="5" a="1"/>
  <c r="O36" i="5" s="1"/>
  <c r="P36" i="5" a="1"/>
  <c r="P36" i="5" s="1"/>
  <c r="G51" i="5"/>
  <c r="G41" i="5" a="1"/>
  <c r="G41" i="5" s="1"/>
  <c r="G77" i="5" a="1"/>
  <c r="G77" i="5" s="1"/>
  <c r="M32" i="5" a="1"/>
  <c r="M32" i="5" s="1"/>
  <c r="M72" i="5" s="1"/>
  <c r="BC41" i="5" a="1"/>
  <c r="BC41" i="5" s="1"/>
  <c r="BC81" i="5" s="1"/>
  <c r="I10" i="19" a="1"/>
  <c r="I10" i="19" s="1"/>
  <c r="M39" i="5" a="1"/>
  <c r="M39" i="5" s="1"/>
  <c r="R37" i="5" a="1"/>
  <c r="R37" i="5" s="1"/>
  <c r="AJ63" i="5"/>
  <c r="P38" i="5" a="1"/>
  <c r="P38" i="5" s="1"/>
  <c r="R38" i="5" a="1"/>
  <c r="R38" i="5" s="1"/>
  <c r="G45" i="5"/>
  <c r="AH80" i="5" a="1"/>
  <c r="AH80" i="5" s="1"/>
  <c r="G55" i="5"/>
  <c r="AB30" i="5" a="1"/>
  <c r="AB30" i="5" s="1"/>
  <c r="AB70" i="5" s="1"/>
  <c r="AP3" i="5" a="1"/>
  <c r="AP3" i="5" s="1"/>
  <c r="J10" i="19" a="1"/>
  <c r="J10" i="19" s="1"/>
  <c r="I38" i="5" a="1"/>
  <c r="I38" i="5" s="1"/>
  <c r="J12" i="19" a="1"/>
  <c r="J12" i="19" s="1"/>
  <c r="AK46" i="5"/>
  <c r="S37" i="5" a="1"/>
  <c r="S37" i="5" s="1"/>
  <c r="I14" i="19" a="1"/>
  <c r="I14" i="19" s="1"/>
  <c r="L40" i="5" a="1"/>
  <c r="L40" i="5" s="1"/>
  <c r="J8" i="19" a="1"/>
  <c r="J8" i="19" s="1"/>
  <c r="B14" i="5" a="1"/>
  <c r="B14" i="5" s="1"/>
  <c r="H38" i="5" a="1"/>
  <c r="H38" i="5" s="1"/>
  <c r="R39" i="5" a="1"/>
  <c r="R39" i="5" s="1"/>
  <c r="K37" i="5" a="1"/>
  <c r="K37" i="5" s="1"/>
  <c r="K38" i="5" a="1"/>
  <c r="K38" i="5" s="1"/>
  <c r="P39" i="5" a="1"/>
  <c r="P39" i="5" s="1"/>
  <c r="G54" i="5"/>
  <c r="A15" i="5" a="1"/>
  <c r="A15" i="5" s="1"/>
  <c r="B15" i="5" s="1" a="1"/>
  <c r="B15" i="5" s="1"/>
  <c r="J13" i="19" a="1"/>
  <c r="J13" i="19" s="1"/>
  <c r="Q38" i="5" a="1"/>
  <c r="Q38" i="5" s="1"/>
  <c r="AH37" i="5" a="1"/>
  <c r="AH37" i="5" s="1"/>
  <c r="L36" i="5" a="1"/>
  <c r="L36" i="5" s="1"/>
  <c r="T40" i="5" a="1"/>
  <c r="T40" i="5" s="1"/>
  <c r="H12" i="19" a="1"/>
  <c r="H12" i="19" s="1"/>
  <c r="J9" i="19" a="1"/>
  <c r="J9" i="19" s="1"/>
  <c r="AC75" i="5" a="1"/>
  <c r="AC75" i="5" s="1"/>
  <c r="J11" i="19" a="1"/>
  <c r="J11" i="19" s="1"/>
  <c r="T39" i="5" a="1"/>
  <c r="T39" i="5" s="1"/>
  <c r="H14" i="19" a="1"/>
  <c r="H14" i="19" s="1"/>
  <c r="B30" i="5" a="1"/>
  <c r="B30" i="5" s="1"/>
  <c r="G50" i="5"/>
  <c r="AH36" i="5" a="1"/>
  <c r="AH36" i="5" s="1"/>
  <c r="O40" i="5" a="1"/>
  <c r="O40" i="5" s="1"/>
  <c r="AU74" i="5"/>
  <c r="J38" i="5" a="1"/>
  <c r="J38" i="5" s="1"/>
  <c r="G35" i="5" a="1"/>
  <c r="G35" i="5" s="1"/>
  <c r="G57" i="5"/>
  <c r="T78" i="5" a="1"/>
  <c r="T78" i="5" s="1"/>
  <c r="G3" i="5" a="1"/>
  <c r="G3" i="5" s="1"/>
  <c r="O38" i="5" a="1"/>
  <c r="O38" i="5" s="1"/>
  <c r="M40" i="5" a="1"/>
  <c r="M40" i="5" s="1"/>
  <c r="K40" i="5" a="1"/>
  <c r="K40" i="5" s="1"/>
  <c r="AV41" i="5" a="1"/>
  <c r="AV41" i="5" s="1"/>
  <c r="AV81" i="5" s="1"/>
  <c r="N36" i="5" a="1"/>
  <c r="N36" i="5" s="1"/>
  <c r="I37" i="5" a="1"/>
  <c r="I37" i="5" s="1"/>
  <c r="I11" i="19" a="1"/>
  <c r="I11" i="19" s="1"/>
  <c r="G32" i="5" a="1"/>
  <c r="G32" i="5" s="1"/>
  <c r="G72" i="5" s="1"/>
  <c r="T36" i="5" a="1"/>
  <c r="T36" i="5" s="1"/>
  <c r="P37" i="5" a="1"/>
  <c r="P37" i="5" s="1"/>
  <c r="Q39" i="5" a="1"/>
  <c r="Q39" i="5" s="1"/>
  <c r="I40" i="5" a="1"/>
  <c r="I40" i="5" s="1"/>
  <c r="R36" i="5" a="1"/>
  <c r="R36" i="5" s="1"/>
  <c r="G74" i="5" a="1"/>
  <c r="G74" i="5" s="1"/>
  <c r="H8" i="19" a="1"/>
  <c r="H8" i="19" s="1"/>
  <c r="AA64" i="30"/>
  <c r="J33" i="27" a="1"/>
  <c r="J33" i="27" s="1"/>
  <c r="G12" i="28" a="1"/>
  <c r="G12" i="28" s="1"/>
  <c r="G37" i="28" s="1"/>
  <c r="Z8" i="28" a="1"/>
  <c r="Z8" i="28" s="1"/>
  <c r="Z33" i="28" s="1"/>
  <c r="AR42" i="28" a="1"/>
  <c r="AR42" i="28" s="1"/>
  <c r="H50" i="29"/>
  <c r="A28" i="28" a="1"/>
  <c r="A28" i="28" s="1"/>
  <c r="AU26" i="28" s="1"/>
  <c r="AA33" i="29" a="1"/>
  <c r="AA33" i="29" s="1"/>
  <c r="AA66" i="29" s="1"/>
  <c r="B4" i="30" a="1"/>
  <c r="B4" i="30" s="1"/>
  <c r="AJ4" i="30" s="1" a="1"/>
  <c r="AJ4" i="30" s="1"/>
  <c r="AJ37" i="30" s="1"/>
  <c r="M10" i="30"/>
  <c r="M43" i="30" s="1"/>
  <c r="H23" i="30" a="1"/>
  <c r="H23" i="30" s="1"/>
  <c r="H56" i="30" s="1"/>
  <c r="G29" i="30" a="1"/>
  <c r="G29" i="30" s="1"/>
  <c r="G62" i="30" s="1"/>
  <c r="G9" i="28" a="1"/>
  <c r="G9" i="28" s="1"/>
  <c r="G34" i="28" s="1"/>
  <c r="G12" i="29" a="1"/>
  <c r="G12" i="29" s="1"/>
  <c r="G45" i="29" s="1"/>
  <c r="S3" i="29" a="1"/>
  <c r="S3" i="29" s="1"/>
  <c r="AD26" i="29" a="1"/>
  <c r="AD26" i="29" s="1"/>
  <c r="AD59" i="29" s="1"/>
  <c r="AA34" i="29" a="1"/>
  <c r="AA34" i="29" s="1"/>
  <c r="AA67" i="29" s="1"/>
  <c r="G5" i="30" a="1"/>
  <c r="G5" i="30" s="1"/>
  <c r="Y43" i="30"/>
  <c r="AA23" i="30" a="1"/>
  <c r="AA23" i="30" s="1"/>
  <c r="AA56" i="30" s="1"/>
  <c r="AA67" i="30"/>
  <c r="AP39" i="28" a="1"/>
  <c r="AP39" i="28" s="1"/>
  <c r="G4" i="29" a="1"/>
  <c r="G4" i="29" s="1"/>
  <c r="G10" i="29" a="1"/>
  <c r="G10" i="29" s="1"/>
  <c r="G43" i="29" s="1"/>
  <c r="Q34" i="29" a="1"/>
  <c r="Q34" i="29" s="1"/>
  <c r="Q67" i="29" s="1"/>
  <c r="M12" i="30" a="1"/>
  <c r="M12" i="30" s="1"/>
  <c r="M45" i="30" s="1"/>
  <c r="H26" i="30" a="1"/>
  <c r="H26" i="30" s="1"/>
  <c r="H59" i="30" s="1"/>
  <c r="G65" i="30"/>
  <c r="AA23" i="29" a="1"/>
  <c r="AA23" i="29" s="1"/>
  <c r="AA56" i="29" s="1"/>
  <c r="G22" i="28" a="1"/>
  <c r="G22" i="28" s="1"/>
  <c r="G47" i="28" s="1"/>
  <c r="AT26" i="28" a="1"/>
  <c r="AT26" i="28" s="1"/>
  <c r="AT51" i="28" s="1"/>
  <c r="T22" i="28" a="1"/>
  <c r="T22" i="28" s="1"/>
  <c r="T47" i="28" s="1"/>
  <c r="AC20" i="28" a="1"/>
  <c r="AC20" i="28" s="1"/>
  <c r="AC45" i="28" s="1"/>
  <c r="T3" i="5"/>
  <c r="G6" i="29" a="1"/>
  <c r="G6" i="29" s="1"/>
  <c r="G39" i="29" s="1"/>
  <c r="G4" i="28" a="1"/>
  <c r="G4" i="28" s="1"/>
  <c r="AA30" i="29" a="1"/>
  <c r="AA30" i="29" s="1"/>
  <c r="AA63" i="29" s="1"/>
  <c r="G4" i="30" a="1"/>
  <c r="G4" i="30" s="1"/>
  <c r="G10" i="30" a="1"/>
  <c r="G10" i="30" s="1"/>
  <c r="G43" i="30" s="1"/>
  <c r="G66" i="30"/>
  <c r="G63" i="30"/>
  <c r="A36" i="29" a="1"/>
  <c r="A36" i="29" s="1"/>
  <c r="O12" i="30" a="1"/>
  <c r="O12" i="30" s="1"/>
  <c r="O45" i="30" s="1"/>
  <c r="G51" i="28" a="1"/>
  <c r="G51" i="28" s="1"/>
  <c r="L35" i="27" a="1"/>
  <c r="L35" i="27" s="1"/>
  <c r="AF47" i="5"/>
  <c r="G36" i="27" a="1"/>
  <c r="G36" i="27" s="1"/>
  <c r="A2" i="28" a="1"/>
  <c r="A2" i="28" s="1"/>
  <c r="T25" i="28" a="1"/>
  <c r="T25" i="28" s="1"/>
  <c r="T50" i="28" s="1"/>
  <c r="O12" i="29" a="1"/>
  <c r="O12" i="29" s="1"/>
  <c r="O45" i="29" s="1"/>
  <c r="H19" i="29" a="1"/>
  <c r="H19" i="29" s="1"/>
  <c r="H52" i="29" s="1"/>
  <c r="G11" i="29" a="1"/>
  <c r="G11" i="29" s="1"/>
  <c r="G44" i="29" s="1"/>
  <c r="G33" i="29" a="1"/>
  <c r="G33" i="29" s="1"/>
  <c r="G66" i="29" s="1"/>
  <c r="Z6" i="30" a="1"/>
  <c r="Z6" i="30" s="1"/>
  <c r="Z39" i="30" s="1"/>
  <c r="G11" i="30" a="1"/>
  <c r="G11" i="30" s="1"/>
  <c r="G44" i="30" s="1"/>
  <c r="Q63" i="30"/>
  <c r="G67" i="30"/>
  <c r="G21" i="28" a="1"/>
  <c r="G21" i="28" s="1"/>
  <c r="G46" i="28" s="1"/>
  <c r="A2" i="29" a="1"/>
  <c r="A2" i="29" s="1"/>
  <c r="J35" i="27" a="1"/>
  <c r="J35" i="27" s="1"/>
  <c r="G35" i="27" a="1"/>
  <c r="G35" i="27" s="1"/>
  <c r="L36" i="27" a="1"/>
  <c r="L36" i="27" s="1"/>
  <c r="G5" i="28" a="1"/>
  <c r="G5" i="28" s="1"/>
  <c r="B7" i="28" a="1"/>
  <c r="B7" i="28" s="1"/>
  <c r="AF7" i="28" s="1"/>
  <c r="AF32" i="28" s="1"/>
  <c r="G8" i="28" a="1"/>
  <c r="G8" i="28" s="1"/>
  <c r="G33" i="28" s="1"/>
  <c r="Y10" i="29" a="1"/>
  <c r="Y10" i="29" s="1"/>
  <c r="Y43" i="29" s="1"/>
  <c r="Z7" i="29" a="1"/>
  <c r="Z7" i="29" s="1"/>
  <c r="Z40" i="29" s="1"/>
  <c r="A25" i="29" a="1"/>
  <c r="A25" i="29" s="1"/>
  <c r="G31" i="29" a="1"/>
  <c r="G31" i="29" s="1"/>
  <c r="G64" i="29" s="1"/>
  <c r="H15" i="30" a="1"/>
  <c r="H15" i="30" s="1"/>
  <c r="H48" i="30" s="1"/>
  <c r="Q66" i="30"/>
  <c r="Q65" i="30"/>
  <c r="A41" i="28" a="1"/>
  <c r="A41" i="28" s="1"/>
  <c r="Q30" i="29" a="1"/>
  <c r="Q30" i="29" s="1"/>
  <c r="Q63" i="29" s="1"/>
  <c r="AT35" i="29" a="1"/>
  <c r="AT35" i="29" s="1"/>
  <c r="AT68" i="29" s="1"/>
  <c r="Z7" i="30" a="1"/>
  <c r="Z7" i="30" s="1"/>
  <c r="Z40" i="30" s="1"/>
  <c r="Y44" i="30"/>
  <c r="AA63" i="30"/>
  <c r="AT35" i="30" a="1"/>
  <c r="AT35" i="30" s="1"/>
  <c r="AT68" i="30" s="1"/>
  <c r="Q33" i="29" a="1"/>
  <c r="Q33" i="29" s="1"/>
  <c r="Q66" i="29" s="1"/>
  <c r="G20" i="28" a="1"/>
  <c r="G20" i="28" s="1"/>
  <c r="G45" i="28" s="1"/>
  <c r="G39" i="28"/>
  <c r="J36" i="27" a="1"/>
  <c r="J36" i="27" s="1"/>
  <c r="G7" i="28" a="1"/>
  <c r="G7" i="28" s="1"/>
  <c r="G32" i="28" s="1"/>
  <c r="H11" i="28" a="1"/>
  <c r="H11" i="28" s="1"/>
  <c r="H36" i="28" s="1"/>
  <c r="AL26" i="28" a="1"/>
  <c r="AL26" i="28" s="1"/>
  <c r="AL51" i="28" s="1"/>
  <c r="H14" i="29" a="1"/>
  <c r="H14" i="29" s="1"/>
  <c r="H47" i="29" s="1"/>
  <c r="G8" i="29" a="1"/>
  <c r="G8" i="29" s="1"/>
  <c r="G41" i="29" s="1"/>
  <c r="G34" i="29" a="1"/>
  <c r="G34" i="29" s="1"/>
  <c r="G67" i="29" s="1"/>
  <c r="V29" i="29" a="1"/>
  <c r="V29" i="29" s="1"/>
  <c r="V62" i="29" s="1"/>
  <c r="G7" i="30" a="1"/>
  <c r="G7" i="30" s="1"/>
  <c r="G40" i="30" s="1"/>
  <c r="H19" i="30" a="1"/>
  <c r="H19" i="30" s="1"/>
  <c r="H52" i="30" s="1"/>
  <c r="G64" i="30"/>
  <c r="V29" i="30" a="1"/>
  <c r="V29" i="30" s="1"/>
  <c r="V62" i="30" s="1"/>
  <c r="Z7" i="28" a="1"/>
  <c r="Z7" i="28" s="1"/>
  <c r="Z32" i="28" s="1"/>
  <c r="T23" i="28" a="1"/>
  <c r="T23" i="28" s="1"/>
  <c r="T48" i="28" s="1"/>
  <c r="AH22" i="28" a="1"/>
  <c r="AH22" i="28" s="1"/>
  <c r="AH47" i="28" s="1"/>
  <c r="H18" i="29" a="1"/>
  <c r="H18" i="29" s="1"/>
  <c r="H51" i="29" s="1"/>
  <c r="H23" i="29" a="1"/>
  <c r="H23" i="29" s="1"/>
  <c r="H56" i="29" s="1"/>
  <c r="Q31" i="29" a="1"/>
  <c r="Q31" i="29" s="1"/>
  <c r="Q64" i="29" s="1"/>
  <c r="G32" i="29" a="1"/>
  <c r="G32" i="29" s="1"/>
  <c r="G65" i="29" s="1"/>
  <c r="G8" i="30" a="1"/>
  <c r="G8" i="30" s="1"/>
  <c r="G41" i="30" s="1"/>
  <c r="H21" i="30" a="1"/>
  <c r="H21" i="30" s="1"/>
  <c r="H54" i="30" s="1"/>
  <c r="AA66" i="30"/>
  <c r="AA65" i="30"/>
  <c r="L33" i="27" a="1"/>
  <c r="L33" i="27" s="1"/>
  <c r="Y11" i="29" a="1"/>
  <c r="Y11" i="29" s="1"/>
  <c r="Y44" i="29" s="1"/>
  <c r="G24" i="28" a="1"/>
  <c r="G24" i="28" s="1"/>
  <c r="G49" i="28" s="1"/>
  <c r="AH25" i="28" a="1"/>
  <c r="AH25" i="28" s="1"/>
  <c r="AH50" i="28" s="1"/>
  <c r="G29" i="28" a="1"/>
  <c r="G29" i="28" s="1"/>
  <c r="B10" i="29" a="1"/>
  <c r="B10" i="29" s="1"/>
  <c r="M10" i="29" s="1"/>
  <c r="M43" i="29" s="1"/>
  <c r="AA31" i="29" a="1"/>
  <c r="AA31" i="29" s="1"/>
  <c r="AA64" i="29" s="1"/>
  <c r="AM35" i="29" a="1"/>
  <c r="AM35" i="29" s="1"/>
  <c r="AM68" i="29" s="1"/>
  <c r="G6" i="30" a="1"/>
  <c r="G6" i="30" s="1"/>
  <c r="G39" i="30" s="1"/>
  <c r="H18" i="30" a="1"/>
  <c r="H18" i="30" s="1"/>
  <c r="H51" i="30" s="1"/>
  <c r="Q64" i="30"/>
  <c r="AN35" i="30" a="1"/>
  <c r="AN35" i="30" s="1"/>
  <c r="AN68" i="30" s="1"/>
  <c r="G7" i="29" a="1"/>
  <c r="G7" i="29" s="1"/>
  <c r="G40" i="29" s="1"/>
  <c r="L34" i="27" a="1"/>
  <c r="L34" i="27" s="1"/>
  <c r="H26" i="29" a="1"/>
  <c r="H26" i="29" s="1"/>
  <c r="H59" i="29" s="1"/>
  <c r="G33" i="27" a="1"/>
  <c r="G33" i="27" s="1"/>
  <c r="H16" i="28" a="1"/>
  <c r="H16" i="28" s="1"/>
  <c r="H41" i="28" s="1"/>
  <c r="AH21" i="28" a="1"/>
  <c r="AH21" i="28" s="1"/>
  <c r="AH46" i="28" s="1"/>
  <c r="J4" i="26" a="1"/>
  <c r="J4" i="26" s="1"/>
  <c r="L32" i="27" a="1"/>
  <c r="L32" i="27" s="1"/>
  <c r="AH23" i="28" a="1"/>
  <c r="AH23" i="28" s="1"/>
  <c r="AH48" i="28" s="1"/>
  <c r="G23" i="28" a="1"/>
  <c r="G23" i="28" s="1"/>
  <c r="G48" i="28" s="1"/>
  <c r="H28" i="28" a="1"/>
  <c r="H28" i="28" s="1"/>
  <c r="G5" i="29" a="1"/>
  <c r="G5" i="29" s="1"/>
  <c r="H22" i="29" a="1"/>
  <c r="H22" i="29" s="1"/>
  <c r="H55" i="29" s="1"/>
  <c r="Q32" i="29" a="1"/>
  <c r="Q32" i="29" s="1"/>
  <c r="Q65" i="29" s="1"/>
  <c r="G38" i="29" a="1"/>
  <c r="G38" i="29" s="1"/>
  <c r="G45" i="30"/>
  <c r="H25" i="30" a="1"/>
  <c r="H25" i="30" s="1"/>
  <c r="H58" i="30" s="1"/>
  <c r="G32" i="27" a="1"/>
  <c r="G32" i="27" s="1"/>
  <c r="AD26" i="30" a="1"/>
  <c r="AD26" i="30" s="1"/>
  <c r="AD59" i="30" s="1"/>
  <c r="G19" i="28" a="1"/>
  <c r="G19" i="28" s="1"/>
  <c r="G44" i="28" s="1"/>
  <c r="H17" i="28" a="1"/>
  <c r="H17" i="28" s="1"/>
  <c r="H42" i="28" s="1"/>
  <c r="J32" i="27" a="1"/>
  <c r="J32" i="27" s="1"/>
  <c r="T24" i="28" a="1"/>
  <c r="T24" i="28" s="1"/>
  <c r="T49" i="28" s="1"/>
  <c r="G26" i="28" a="1"/>
  <c r="G26" i="28" s="1"/>
  <c r="H15" i="29" a="1"/>
  <c r="H15" i="29" s="1"/>
  <c r="H48" i="29" s="1"/>
  <c r="H58" i="29"/>
  <c r="AA32" i="29" a="1"/>
  <c r="AA32" i="29" s="1"/>
  <c r="AA65" i="29" s="1"/>
  <c r="G62" i="29"/>
  <c r="H14" i="30" a="1"/>
  <c r="H14" i="30" s="1"/>
  <c r="H47" i="30" s="1"/>
  <c r="Q67" i="30"/>
  <c r="G35" i="30" a="1"/>
  <c r="G35" i="30" s="1"/>
  <c r="S3" i="30" a="1"/>
  <c r="S3" i="30" s="1"/>
  <c r="R22" i="30" a="1"/>
  <c r="R22" i="30" s="1"/>
  <c r="R22" i="29" a="1"/>
  <c r="R22" i="29" s="1"/>
  <c r="G34" i="27" a="1"/>
  <c r="G34" i="27" s="1"/>
  <c r="AH24" i="28" a="1"/>
  <c r="AH24" i="28" s="1"/>
  <c r="AH49" i="28" s="1"/>
  <c r="G25" i="28" a="1"/>
  <c r="G25" i="28" s="1"/>
  <c r="G50" i="28" s="1"/>
  <c r="A36" i="28" a="1"/>
  <c r="A36" i="28" s="1"/>
  <c r="B3" i="29" a="1"/>
  <c r="B3" i="29" s="1"/>
  <c r="AJ4" i="29" s="1" a="1"/>
  <c r="AJ4" i="29" s="1"/>
  <c r="AJ37" i="29" s="1"/>
  <c r="A16" i="28" a="1"/>
  <c r="A16" i="28" s="1"/>
  <c r="G28" i="29" a="1"/>
  <c r="G28" i="29" s="1"/>
  <c r="G61" i="29" s="1"/>
  <c r="S36" i="29" a="1"/>
  <c r="S36" i="29" s="1"/>
  <c r="H50" i="30"/>
  <c r="G28" i="30" a="1"/>
  <c r="G28" i="30" s="1"/>
  <c r="G61" i="30" s="1"/>
  <c r="AE29" i="28"/>
  <c r="A2" i="27" a="1"/>
  <c r="A2" i="27" s="1"/>
  <c r="J34" i="27" a="1"/>
  <c r="J34" i="27" s="1"/>
  <c r="T21" i="28" a="1"/>
  <c r="T21" i="28" s="1"/>
  <c r="T46" i="28" s="1"/>
  <c r="AD17" i="28" a="1"/>
  <c r="AD17" i="28" s="1"/>
  <c r="AD42" i="28" s="1"/>
  <c r="G30" i="28" a="1"/>
  <c r="G30" i="28" s="1"/>
  <c r="H21" i="29" a="1"/>
  <c r="H21" i="29" s="1"/>
  <c r="H54" i="29" s="1"/>
  <c r="M12" i="29" a="1"/>
  <c r="M12" i="29" s="1"/>
  <c r="M45" i="29" s="1"/>
  <c r="G30" i="29" a="1"/>
  <c r="G30" i="29" s="1"/>
  <c r="G63" i="29" s="1"/>
  <c r="G68" i="29" a="1"/>
  <c r="G68" i="29" s="1"/>
  <c r="G35" i="29" a="1"/>
  <c r="G35" i="29" s="1"/>
  <c r="H22" i="30" a="1"/>
  <c r="H22" i="30" s="1"/>
  <c r="H55" i="30" s="1"/>
  <c r="A25" i="30" a="1"/>
  <c r="A25" i="30" s="1"/>
  <c r="G68" i="30" a="1"/>
  <c r="G68" i="30" s="1"/>
  <c r="J26" i="5" l="1"/>
  <c r="J66" i="5" s="1"/>
  <c r="N26" i="5"/>
  <c r="N66" i="5" s="1"/>
  <c r="M12" i="5"/>
  <c r="M52" i="5" s="1"/>
  <c r="A11" i="5"/>
  <c r="AP43" i="5"/>
  <c r="M11" i="5"/>
  <c r="M51" i="5" s="1"/>
  <c r="M30" i="5"/>
  <c r="M7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<sst xmlns="http://schemas.openxmlformats.org/spreadsheetml/2006/main" count="9188" uniqueCount="1764">
  <si>
    <t>損保質権帳票作成ツール</t>
    <rPh sb="0" eb="2">
      <t>ソンポ</t>
    </rPh>
    <rPh sb="2" eb="4">
      <t>シチケン</t>
    </rPh>
    <rPh sb="4" eb="6">
      <t>チョウヒョウ</t>
    </rPh>
    <rPh sb="6" eb="8">
      <t>サクセイ</t>
    </rPh>
    <phoneticPr fontId="21"/>
  </si>
  <si>
    <t>★日本損害保険協会HPで最新Ver.を確認のうえご使用ください。</t>
    <phoneticPr fontId="6"/>
  </si>
  <si>
    <t>https://www.sonpo.or.jp/about/efforts/shichiken-chohyo/index.html</t>
    <phoneticPr fontId="6"/>
  </si>
  <si>
    <r>
      <rPr>
        <b/>
        <u/>
        <sz val="13"/>
        <color theme="1"/>
        <rFont val="Meiryo UI"/>
        <family val="3"/>
        <charset val="128"/>
      </rPr>
      <t xml:space="preserve">１．本ツールの概要
</t>
    </r>
    <r>
      <rPr>
        <sz val="12"/>
        <color theme="1"/>
        <rFont val="Meiryo UI"/>
        <family val="3"/>
        <charset val="128"/>
      </rPr>
      <t xml:space="preserve">　損害保険契約（火災保険等）に基づく保険金請求権等への質権設定・消滅等に使用する帳票を作成するツールです。
　損害保険会社ごとの質権関連帳票を作成することができます。
</t>
    </r>
    <r>
      <rPr>
        <b/>
        <u/>
        <sz val="13"/>
        <color theme="1"/>
        <rFont val="Meiryo UI"/>
        <family val="3"/>
        <charset val="128"/>
      </rPr>
      <t xml:space="preserve">
２．ご利用手順
</t>
    </r>
    <r>
      <rPr>
        <sz val="12"/>
        <color theme="1"/>
        <rFont val="Meiryo UI"/>
        <family val="3"/>
        <charset val="128"/>
      </rPr>
      <t xml:space="preserve">　・本ページ下部の「帳票作成に進む」を押下し、損害保険会社・作成する帳票を選択します。
　・帳票が表示されますので、Excel上で直接入力のうえ、A4用紙で印刷します。
　・印刷した帳票に、署名または記名・押印のうえ、損害保険会社宛にご提出ください。
</t>
    </r>
    <r>
      <rPr>
        <b/>
        <u/>
        <sz val="13"/>
        <color theme="1"/>
        <rFont val="Meiryo UI"/>
        <family val="3"/>
        <charset val="128"/>
      </rPr>
      <t xml:space="preserve">
３．ご注意事項
</t>
    </r>
    <r>
      <rPr>
        <sz val="12"/>
        <color theme="1"/>
        <rFont val="Meiryo UI"/>
        <family val="3"/>
        <charset val="128"/>
      </rPr>
      <t xml:space="preserve">　・損害保険会社宛に依頼等を行うには印刷環境が必要です。
　・「損保質権帳票」への入力内容には個人情報が含まれることが想定されるため、入力および印刷完了後、入力内容は
　　消去いただくなどご留意ください。なお、個人情報の取扱いについて社内規程等に定めがある場合は、そちらに従ってください。
　・「損保質権帳票作成ツール」は、法令改正や損害保険会社の新設・社名変更等により変更する場合がございます。
　　ご利用にあたっては、最新バージョンをご確認ください。
　・「損保質権帳票作成ツール」は、質権業務以外の目的で利用しないでください。
　・「損保質権帳票作成ツール」を別のExcel等にコピーするなどの加工・複製や、無断転載することを禁じます。
</t>
    </r>
    <r>
      <rPr>
        <b/>
        <u/>
        <sz val="13"/>
        <color theme="1"/>
        <rFont val="Meiryo UI"/>
        <family val="3"/>
        <charset val="128"/>
      </rPr>
      <t xml:space="preserve">
</t>
    </r>
    <r>
      <rPr>
        <sz val="12"/>
        <color theme="1"/>
        <rFont val="Meiryo UI"/>
        <family val="3"/>
        <charset val="128"/>
      </rPr>
      <t>（動作保証環境）
　OS：Windows10、11　／　Microsoft Excel：2016、2021、365
　※Microsoft社がサポートしているWindowsおよびMicrosoft Office（Excel）でのご使用を推奨しています。</t>
    </r>
    <rPh sb="386" eb="388">
      <t>ソンポ</t>
    </rPh>
    <rPh sb="469" eb="471">
      <t>ソンポ</t>
    </rPh>
    <phoneticPr fontId="6"/>
  </si>
  <si>
    <t>帳票作成に進む</t>
    <rPh sb="0" eb="2">
      <t>チョウヒョウ</t>
    </rPh>
    <rPh sb="2" eb="4">
      <t>サクセイ</t>
    </rPh>
    <rPh sb="5" eb="6">
      <t>スス</t>
    </rPh>
    <phoneticPr fontId="6"/>
  </si>
  <si>
    <t>Index</t>
    <phoneticPr fontId="6"/>
  </si>
  <si>
    <t>１ 損害保険会社をプルダウンから選択してください。</t>
    <rPh sb="2" eb="8">
      <t>ソンガイホケンカイシャ</t>
    </rPh>
    <rPh sb="16" eb="18">
      <t>センタク</t>
    </rPh>
    <phoneticPr fontId="6"/>
  </si>
  <si>
    <t>損害保険
会社</t>
    <rPh sb="0" eb="2">
      <t>ソンガイ</t>
    </rPh>
    <rPh sb="2" eb="4">
      <t>ホケン</t>
    </rPh>
    <rPh sb="5" eb="7">
      <t>ガイシャ</t>
    </rPh>
    <phoneticPr fontId="6"/>
  </si>
  <si>
    <t>２ 作成する帳票を選択（クリック）してください。</t>
    <rPh sb="2" eb="4">
      <t>サクセイ</t>
    </rPh>
    <rPh sb="6" eb="8">
      <t>チョウヒョウ</t>
    </rPh>
    <rPh sb="9" eb="11">
      <t>センタク</t>
    </rPh>
    <phoneticPr fontId="6"/>
  </si>
  <si>
    <t>ID</t>
    <phoneticPr fontId="6"/>
  </si>
  <si>
    <t>分類</t>
    <rPh sb="0" eb="2">
      <t>ブンルイ</t>
    </rPh>
    <phoneticPr fontId="6"/>
  </si>
  <si>
    <t>作成する帳票</t>
    <rPh sb="0" eb="2">
      <t>サクセイ</t>
    </rPh>
    <rPh sb="4" eb="6">
      <t>チョウヒョウ</t>
    </rPh>
    <phoneticPr fontId="6"/>
  </si>
  <si>
    <t>固有の留意点</t>
    <rPh sb="0" eb="2">
      <t>コユウ</t>
    </rPh>
    <rPh sb="3" eb="6">
      <t>リュウイテン</t>
    </rPh>
    <phoneticPr fontId="6"/>
  </si>
  <si>
    <t>用途</t>
    <rPh sb="0" eb="2">
      <t>ヨウト</t>
    </rPh>
    <phoneticPr fontId="6"/>
  </si>
  <si>
    <t>設定</t>
    <rPh sb="0" eb="2">
      <t>セッテイ</t>
    </rPh>
    <phoneticPr fontId="6"/>
  </si>
  <si>
    <t>消滅</t>
    <rPh sb="0" eb="2">
      <t>ショウメツ</t>
    </rPh>
    <phoneticPr fontId="6"/>
  </si>
  <si>
    <t>移転</t>
    <rPh sb="0" eb="2">
      <t>イテン</t>
    </rPh>
    <phoneticPr fontId="6"/>
  </si>
  <si>
    <t>転質</t>
    <rPh sb="0" eb="1">
      <t>テン</t>
    </rPh>
    <rPh sb="1" eb="2">
      <t>シツ</t>
    </rPh>
    <phoneticPr fontId="6"/>
  </si>
  <si>
    <t>その他</t>
    <rPh sb="2" eb="3">
      <t>タ</t>
    </rPh>
    <phoneticPr fontId="6"/>
  </si>
  <si>
    <t>不使用判定列</t>
    <rPh sb="0" eb="3">
      <t>フシヨウ</t>
    </rPh>
    <rPh sb="3" eb="5">
      <t>ハンテイ</t>
    </rPh>
    <rPh sb="5" eb="6">
      <t>レツ</t>
    </rPh>
    <phoneticPr fontId="6"/>
  </si>
  <si>
    <t>wk</t>
    <phoneticPr fontId="6"/>
  </si>
  <si>
    <t>ID設定等</t>
    <rPh sb="2" eb="4">
      <t>セッテイ</t>
    </rPh>
    <rPh sb="4" eb="5">
      <t>トウ</t>
    </rPh>
    <phoneticPr fontId="6"/>
  </si>
  <si>
    <t>○</t>
  </si>
  <si>
    <t>から</t>
    <phoneticPr fontId="6"/>
  </si>
  <si>
    <t>まで</t>
    <phoneticPr fontId="6"/>
  </si>
  <si>
    <t>,000円</t>
  </si>
  <si>
    <t>住所</t>
    <rPh sb="0" eb="2">
      <t>ジュウショ</t>
    </rPh>
    <phoneticPr fontId="2"/>
  </si>
  <si>
    <r>
      <t>氏名</t>
    </r>
    <r>
      <rPr>
        <sz val="6"/>
        <rFont val="Meiryo UI"/>
        <family val="3"/>
        <charset val="128"/>
      </rPr>
      <t xml:space="preserve">
</t>
    </r>
    <r>
      <rPr>
        <sz val="7"/>
        <rFont val="Meiryo UI"/>
        <family val="3"/>
        <charset val="128"/>
      </rPr>
      <t>署名(法人は記名・押印)</t>
    </r>
    <rPh sb="0" eb="2">
      <t>シメイ</t>
    </rPh>
    <phoneticPr fontId="2"/>
  </si>
  <si>
    <t>氏名</t>
    <rPh sb="0" eb="2">
      <t>シメイ</t>
    </rPh>
    <phoneticPr fontId="2"/>
  </si>
  <si>
    <r>
      <t xml:space="preserve">氏名
</t>
    </r>
    <r>
      <rPr>
        <sz val="7"/>
        <rFont val="Meiryo UI"/>
        <family val="3"/>
        <charset val="128"/>
      </rPr>
      <t>署名(法人は記名・押印)</t>
    </r>
    <rPh sb="0" eb="2">
      <t>シメイ</t>
    </rPh>
    <phoneticPr fontId="2"/>
  </si>
  <si>
    <t>円</t>
    <rPh sb="0" eb="1">
      <t>エン</t>
    </rPh>
    <phoneticPr fontId="6"/>
  </si>
  <si>
    <t>第</t>
    <rPh sb="0" eb="1">
      <t>ダイ</t>
    </rPh>
    <phoneticPr fontId="6"/>
  </si>
  <si>
    <t>順位　質権者</t>
    <rPh sb="0" eb="2">
      <t>ジュンイ</t>
    </rPh>
    <rPh sb="3" eb="6">
      <t>シチケンシャ</t>
    </rPh>
    <phoneticPr fontId="6"/>
  </si>
  <si>
    <t>　順位　質権者</t>
    <rPh sb="1" eb="3">
      <t>ジュンイ</t>
    </rPh>
    <rPh sb="4" eb="7">
      <t>シチケンシャ</t>
    </rPh>
    <phoneticPr fontId="6"/>
  </si>
  <si>
    <t>＊青字：個社要素</t>
    <rPh sb="1" eb="3">
      <t>アオジ</t>
    </rPh>
    <rPh sb="4" eb="8">
      <t>コシャヨウソ</t>
    </rPh>
    <phoneticPr fontId="21"/>
  </si>
  <si>
    <t>保険会社名</t>
    <rPh sb="0" eb="2">
      <t>ホケン</t>
    </rPh>
    <rPh sb="2" eb="5">
      <t>カイシャメイ</t>
    </rPh>
    <phoneticPr fontId="6"/>
  </si>
  <si>
    <t>標準</t>
    <rPh sb="0" eb="2">
      <t>ヒョウジュン</t>
    </rPh>
    <phoneticPr fontId="21"/>
  </si>
  <si>
    <t>略記</t>
    <rPh sb="0" eb="1">
      <t>リャク</t>
    </rPh>
    <rPh sb="1" eb="2">
      <t>キ</t>
    </rPh>
    <phoneticPr fontId="21"/>
  </si>
  <si>
    <t>入力項目の場合</t>
    <rPh sb="0" eb="4">
      <t>ニュウリョクコウモク</t>
    </rPh>
    <rPh sb="5" eb="7">
      <t>バアイ</t>
    </rPh>
    <phoneticPr fontId="21"/>
  </si>
  <si>
    <t>個社要素</t>
    <rPh sb="0" eb="4">
      <t>コシャヨウソ</t>
    </rPh>
    <phoneticPr fontId="21"/>
  </si>
  <si>
    <t>Refarence</t>
    <phoneticPr fontId="21"/>
  </si>
  <si>
    <t>ID</t>
    <phoneticPr fontId="21"/>
  </si>
  <si>
    <t>項目</t>
    <rPh sb="0" eb="2">
      <t>コウモク</t>
    </rPh>
    <phoneticPr fontId="21"/>
  </si>
  <si>
    <t>刷込み／入力</t>
    <rPh sb="0" eb="2">
      <t>スリコ</t>
    </rPh>
    <rPh sb="4" eb="6">
      <t>ニュウリョク</t>
    </rPh>
    <phoneticPr fontId="21"/>
  </si>
  <si>
    <t>文字種別</t>
    <rPh sb="0" eb="4">
      <t>モジシュベツ</t>
    </rPh>
    <phoneticPr fontId="21"/>
  </si>
  <si>
    <t>桁数</t>
    <rPh sb="0" eb="2">
      <t>ケタスウ</t>
    </rPh>
    <phoneticPr fontId="21"/>
  </si>
  <si>
    <t>有無</t>
    <rPh sb="0" eb="2">
      <t>ウム</t>
    </rPh>
    <phoneticPr fontId="21"/>
  </si>
  <si>
    <t>ありの内容</t>
    <rPh sb="3" eb="5">
      <t>ナイヨウ</t>
    </rPh>
    <phoneticPr fontId="21"/>
  </si>
  <si>
    <t>帳票内容</t>
    <rPh sb="0" eb="2">
      <t>チョウヒョウ</t>
    </rPh>
    <rPh sb="2" eb="4">
      <t>ナイヨウ</t>
    </rPh>
    <phoneticPr fontId="21"/>
  </si>
  <si>
    <t>桁数</t>
  </si>
  <si>
    <t>帳票内容</t>
    <rPh sb="0" eb="2">
      <t>チョウヒョウ</t>
    </rPh>
    <rPh sb="2" eb="4">
      <t>ナイヨウ</t>
    </rPh>
    <phoneticPr fontId="5"/>
  </si>
  <si>
    <t>■共通</t>
    <rPh sb="1" eb="3">
      <t>キョウツウ</t>
    </rPh>
    <phoneticPr fontId="21"/>
  </si>
  <si>
    <t>設定</t>
    <rPh sb="0" eb="2">
      <t>セッテイ</t>
    </rPh>
    <phoneticPr fontId="5"/>
  </si>
  <si>
    <t>質権設定承認請求書</t>
  </si>
  <si>
    <t>質権設定確認依頼書（承認請求書）</t>
  </si>
  <si>
    <t>【火災保険のみ】　質権設定確認依頼書（承認請求書）</t>
    <rPh sb="13" eb="15">
      <t>カクニン</t>
    </rPh>
    <rPh sb="15" eb="18">
      <t>イライショ</t>
    </rPh>
    <rPh sb="19" eb="24">
      <t>ショウニンセイキュウショ</t>
    </rPh>
    <phoneticPr fontId="16"/>
  </si>
  <si>
    <t>質権設定承認依頼書（承認請求書）</t>
  </si>
  <si>
    <t>被保険者明細書</t>
  </si>
  <si>
    <t>被保険者明細書（質権設定承認請求書添付用）</t>
  </si>
  <si>
    <t>被保険者明細書（質権設定承認請求書添付用）</t>
    <rPh sb="8" eb="17">
      <t>シチケンセッテイショウニンセイキュウショ</t>
    </rPh>
    <rPh sb="17" eb="20">
      <t>テンプヨウ</t>
    </rPh>
    <phoneticPr fontId="5"/>
  </si>
  <si>
    <t>－</t>
  </si>
  <si>
    <t>被保険者明細書（質権設定承認請求書添付用）</t>
    <rPh sb="0" eb="7">
      <t>ヒホケンシャメイサイショ</t>
    </rPh>
    <phoneticPr fontId="6"/>
  </si>
  <si>
    <t>被保険者明細書（質権設定承認請求書添付用）</t>
    <rPh sb="0" eb="4">
      <t>ヒホケンシャ</t>
    </rPh>
    <rPh sb="4" eb="7">
      <t>メイサイショ</t>
    </rPh>
    <phoneticPr fontId="3"/>
  </si>
  <si>
    <t>被保険者明細書（質権設定承認請求書添付用）</t>
    <rPh sb="0" eb="7">
      <t>ヒホケンシャメイサイショ</t>
    </rPh>
    <phoneticPr fontId="15"/>
  </si>
  <si>
    <t>【種目共通】　被保険者（質権設定者）明細書
＜質権設定確認依頼書（承認請求書）添付用＞</t>
    <rPh sb="7" eb="11">
      <t>ヒホケンシャ</t>
    </rPh>
    <rPh sb="12" eb="14">
      <t>シチケン</t>
    </rPh>
    <rPh sb="14" eb="16">
      <t>セッテイ</t>
    </rPh>
    <rPh sb="16" eb="17">
      <t>シャ</t>
    </rPh>
    <rPh sb="33" eb="38">
      <t>ショウニンセイキュウショ</t>
    </rPh>
    <phoneticPr fontId="16"/>
  </si>
  <si>
    <t>被保険者明細書（質権設定承認依頼書添付用）</t>
  </si>
  <si>
    <t>被保険者明細書（質権設定承認請求書添付用）</t>
    <rPh sb="0" eb="7">
      <t>ヒホケンシャメイサイショ</t>
    </rPh>
    <phoneticPr fontId="19"/>
  </si>
  <si>
    <t>被保険者明細書（質権設定承認請求書添付用）</t>
    <rPh sb="0" eb="7">
      <t>ヒホケンシャメイサイショ</t>
    </rPh>
    <phoneticPr fontId="25"/>
  </si>
  <si>
    <t>被保険者明細書（質権設定承認請求書添付用）</t>
    <rPh sb="0" eb="7">
      <t>ヒホケンシャメイサイショ</t>
    </rPh>
    <phoneticPr fontId="26"/>
  </si>
  <si>
    <t>質権順位の約定書</t>
  </si>
  <si>
    <t>質権順位の約定書</t>
    <rPh sb="0" eb="2">
      <t>シチケン</t>
    </rPh>
    <rPh sb="2" eb="4">
      <t>ジュンイ</t>
    </rPh>
    <rPh sb="5" eb="7">
      <t>ヤクジョウ</t>
    </rPh>
    <rPh sb="7" eb="8">
      <t>ショ</t>
    </rPh>
    <phoneticPr fontId="25"/>
  </si>
  <si>
    <t>質権順位の約定書</t>
    <rPh sb="0" eb="2">
      <t>シチケン</t>
    </rPh>
    <rPh sb="2" eb="4">
      <t>ジュンイ</t>
    </rPh>
    <rPh sb="5" eb="8">
      <t>ヤクジョウショ</t>
    </rPh>
    <phoneticPr fontId="21"/>
  </si>
  <si>
    <t>質権順位の約定書</t>
    <rPh sb="0" eb="2">
      <t>シチケン</t>
    </rPh>
    <rPh sb="2" eb="4">
      <t>ジュンイ</t>
    </rPh>
    <rPh sb="5" eb="7">
      <t>ヤクジョウ</t>
    </rPh>
    <rPh sb="7" eb="8">
      <t>ショ</t>
    </rPh>
    <phoneticPr fontId="6"/>
  </si>
  <si>
    <t>質権順位の約定書</t>
    <rPh sb="0" eb="2">
      <t>シチケン</t>
    </rPh>
    <rPh sb="2" eb="4">
      <t>ジュンイ</t>
    </rPh>
    <rPh sb="5" eb="7">
      <t>ヤクジョウ</t>
    </rPh>
    <rPh sb="7" eb="8">
      <t>ショ</t>
    </rPh>
    <phoneticPr fontId="3"/>
  </si>
  <si>
    <t>質権順位の約定書</t>
    <rPh sb="0" eb="2">
      <t>シチケン</t>
    </rPh>
    <rPh sb="2" eb="4">
      <t>ジュンイ</t>
    </rPh>
    <rPh sb="5" eb="7">
      <t>ヤクジョウ</t>
    </rPh>
    <rPh sb="7" eb="8">
      <t>ショ</t>
    </rPh>
    <phoneticPr fontId="15"/>
  </si>
  <si>
    <t>【種目共通】　質権順位の約定書</t>
  </si>
  <si>
    <t>質権順位の約定書</t>
    <rPh sb="0" eb="2">
      <t>シチケン</t>
    </rPh>
    <rPh sb="2" eb="4">
      <t>ジュンイ</t>
    </rPh>
    <rPh sb="5" eb="7">
      <t>ヤクジョウ</t>
    </rPh>
    <rPh sb="7" eb="8">
      <t>ショ</t>
    </rPh>
    <phoneticPr fontId="19"/>
  </si>
  <si>
    <t>質権順位の約定書</t>
    <rPh sb="0" eb="2">
      <t>シチケン</t>
    </rPh>
    <rPh sb="2" eb="4">
      <t>ジュンイ</t>
    </rPh>
    <rPh sb="5" eb="7">
      <t>ヤクジョウ</t>
    </rPh>
    <rPh sb="7" eb="8">
      <t>ショ</t>
    </rPh>
    <phoneticPr fontId="26"/>
  </si>
  <si>
    <t>消滅</t>
    <rPh sb="0" eb="2">
      <t>ショウメツ</t>
    </rPh>
    <phoneticPr fontId="5"/>
  </si>
  <si>
    <t>質権消滅届出書</t>
  </si>
  <si>
    <t>質権消滅届出書</t>
    <rPh sb="0" eb="2">
      <t>シチケン</t>
    </rPh>
    <rPh sb="2" eb="4">
      <t>ショウメツ</t>
    </rPh>
    <phoneticPr fontId="25"/>
  </si>
  <si>
    <t>質権設定裏書抹消承認請求書
（質権消滅届出書）</t>
  </si>
  <si>
    <t>質権消滅届出書</t>
    <rPh sb="0" eb="2">
      <t>シチケン</t>
    </rPh>
    <rPh sb="2" eb="4">
      <t>ショウメツ</t>
    </rPh>
    <phoneticPr fontId="10"/>
  </si>
  <si>
    <t>質権消滅通知および確認（承認）裏書抹消依頼書</t>
  </si>
  <si>
    <t>質権設定消滅通知書（質権消滅届出書）</t>
    <rPh sb="0" eb="2">
      <t>シチケン</t>
    </rPh>
    <rPh sb="2" eb="4">
      <t>セッテイ</t>
    </rPh>
    <rPh sb="4" eb="6">
      <t>ショウメツ</t>
    </rPh>
    <rPh sb="6" eb="9">
      <t>ツウチショ</t>
    </rPh>
    <rPh sb="10" eb="17">
      <t>シチケンショウメツトドケデショ</t>
    </rPh>
    <phoneticPr fontId="3"/>
  </si>
  <si>
    <t>質権消滅通知書（質権消滅届出書）</t>
    <rPh sb="0" eb="2">
      <t>シチケン</t>
    </rPh>
    <rPh sb="2" eb="4">
      <t>ショウメツ</t>
    </rPh>
    <rPh sb="4" eb="7">
      <t>ツウチショ</t>
    </rPh>
    <rPh sb="8" eb="10">
      <t>シチケン</t>
    </rPh>
    <rPh sb="10" eb="12">
      <t>ショウメツ</t>
    </rPh>
    <rPh sb="12" eb="15">
      <t>トドケデショ</t>
    </rPh>
    <phoneticPr fontId="15"/>
  </si>
  <si>
    <t>質権消滅届出書</t>
    <rPh sb="0" eb="2">
      <t>シチケン</t>
    </rPh>
    <rPh sb="2" eb="4">
      <t>ショウメツ</t>
    </rPh>
    <rPh sb="4" eb="7">
      <t>トドケデショ</t>
    </rPh>
    <phoneticPr fontId="15"/>
  </si>
  <si>
    <t>【種目共通】　質権消滅届出書</t>
  </si>
  <si>
    <t>質権消滅届出書（質権設定抹消依頼書）</t>
  </si>
  <si>
    <t>質権消滅届出書</t>
    <rPh sb="0" eb="2">
      <t>シチケン</t>
    </rPh>
    <rPh sb="2" eb="4">
      <t>ショウメツ</t>
    </rPh>
    <rPh sb="4" eb="7">
      <t>トドケデショ</t>
    </rPh>
    <phoneticPr fontId="19"/>
  </si>
  <si>
    <t>質権消滅届出書</t>
    <rPh sb="0" eb="2">
      <t>シチケン</t>
    </rPh>
    <rPh sb="2" eb="4">
      <t>ショウメツ</t>
    </rPh>
    <rPh sb="4" eb="7">
      <t>トドケデショ</t>
    </rPh>
    <phoneticPr fontId="25"/>
  </si>
  <si>
    <t>質権消滅届出書</t>
    <rPh sb="0" eb="2">
      <t>シチケン</t>
    </rPh>
    <rPh sb="2" eb="4">
      <t>ショウメツ</t>
    </rPh>
    <rPh sb="4" eb="7">
      <t>トドケデショ</t>
    </rPh>
    <phoneticPr fontId="26"/>
  </si>
  <si>
    <t>移転</t>
    <rPh sb="0" eb="2">
      <t>イテン</t>
    </rPh>
    <phoneticPr fontId="5"/>
  </si>
  <si>
    <t>質権移転承認請求書</t>
  </si>
  <si>
    <t>質権移転承認請求書</t>
    <rPh sb="0" eb="4">
      <t>シチケンイテン</t>
    </rPh>
    <rPh sb="4" eb="9">
      <t>ショウニンセイキュウショ</t>
    </rPh>
    <phoneticPr fontId="25"/>
  </si>
  <si>
    <t>質権移転承認請求書</t>
    <rPh sb="0" eb="4">
      <t>シチケンイテン</t>
    </rPh>
    <rPh sb="4" eb="9">
      <t>ショウニンセイキュウショ</t>
    </rPh>
    <phoneticPr fontId="6"/>
  </si>
  <si>
    <t>質権移転承認請求書</t>
    <rPh sb="0" eb="4">
      <t>シチケンイテン</t>
    </rPh>
    <rPh sb="4" eb="9">
      <t>ショウニンセイキュウショ</t>
    </rPh>
    <phoneticPr fontId="3"/>
  </si>
  <si>
    <t>質権移転承認請求書</t>
    <rPh sb="0" eb="4">
      <t>シチケンイテン</t>
    </rPh>
    <rPh sb="4" eb="9">
      <t>ショウニンセイキュウショ</t>
    </rPh>
    <phoneticPr fontId="15"/>
  </si>
  <si>
    <t>【種目共通】　質権移転承認請求書</t>
  </si>
  <si>
    <t>質権移転承認依頼書</t>
  </si>
  <si>
    <t>質権移転承認請求書</t>
    <rPh sb="0" eb="4">
      <t>シチケンイテン</t>
    </rPh>
    <rPh sb="4" eb="9">
      <t>ショウニンセイキュウショ</t>
    </rPh>
    <phoneticPr fontId="19"/>
  </si>
  <si>
    <t>質権移転承認請求書</t>
    <rPh sb="0" eb="4">
      <t>シチケンイテン</t>
    </rPh>
    <rPh sb="4" eb="9">
      <t>ショウニンセイキュウショ</t>
    </rPh>
    <phoneticPr fontId="26"/>
  </si>
  <si>
    <t>転質</t>
    <rPh sb="0" eb="2">
      <t>テンシチ</t>
    </rPh>
    <phoneticPr fontId="5"/>
  </si>
  <si>
    <t>転質権設定承認請求書</t>
  </si>
  <si>
    <t>転質権設定承認請求書</t>
    <rPh sb="0" eb="2">
      <t>テンシチ</t>
    </rPh>
    <rPh sb="2" eb="3">
      <t>ケン</t>
    </rPh>
    <rPh sb="3" eb="10">
      <t>セッテイショウニンセイキュウショ</t>
    </rPh>
    <phoneticPr fontId="25"/>
  </si>
  <si>
    <t>転質権設定承認請求書</t>
    <rPh sb="0" eb="2">
      <t>テンシチ</t>
    </rPh>
    <rPh sb="2" eb="3">
      <t>ケン</t>
    </rPh>
    <rPh sb="3" eb="10">
      <t>セッテイショウニンセイキュウショ</t>
    </rPh>
    <phoneticPr fontId="6"/>
  </si>
  <si>
    <t>転質権設定承認請求書</t>
    <rPh sb="0" eb="2">
      <t>テンシチ</t>
    </rPh>
    <rPh sb="2" eb="3">
      <t>ケン</t>
    </rPh>
    <rPh sb="3" eb="10">
      <t>セッテイショウニンセイキュウショ</t>
    </rPh>
    <phoneticPr fontId="3"/>
  </si>
  <si>
    <t>転質権設定承認請求書</t>
    <rPh sb="0" eb="2">
      <t>テンシチ</t>
    </rPh>
    <rPh sb="2" eb="3">
      <t>ケン</t>
    </rPh>
    <rPh sb="3" eb="10">
      <t>セッテイショウニンセイキュウショ</t>
    </rPh>
    <phoneticPr fontId="15"/>
  </si>
  <si>
    <t>【種目共通】　転質権設定承認請求書</t>
  </si>
  <si>
    <t>転質権設定承認依頼書</t>
  </si>
  <si>
    <t>転質権設定承認請求書</t>
    <rPh sb="0" eb="2">
      <t>テンシチ</t>
    </rPh>
    <rPh sb="2" eb="3">
      <t>ケン</t>
    </rPh>
    <rPh sb="3" eb="10">
      <t>セッテイショウニンセイキュウショ</t>
    </rPh>
    <phoneticPr fontId="19"/>
  </si>
  <si>
    <t>転質権設定承認請求書</t>
    <rPh sb="0" eb="2">
      <t>テンシチ</t>
    </rPh>
    <rPh sb="2" eb="3">
      <t>ケン</t>
    </rPh>
    <rPh sb="3" eb="10">
      <t>セッテイショウニンセイキュウショ</t>
    </rPh>
    <phoneticPr fontId="26"/>
  </si>
  <si>
    <t>その他</t>
    <rPh sb="2" eb="3">
      <t>タ</t>
    </rPh>
    <phoneticPr fontId="5"/>
  </si>
  <si>
    <t>質権者取扱店等変更通知書</t>
    <rPh sb="0" eb="3">
      <t>シチケンシャ</t>
    </rPh>
    <phoneticPr fontId="21"/>
  </si>
  <si>
    <t>質権者取扱店等変更通知書</t>
  </si>
  <si>
    <t>質権者取扱店等変更通知書</t>
    <rPh sb="3" eb="5">
      <t>トリアツカ</t>
    </rPh>
    <rPh sb="5" eb="6">
      <t>テン</t>
    </rPh>
    <rPh sb="6" eb="7">
      <t>トウ</t>
    </rPh>
    <rPh sb="7" eb="12">
      <t>ヘンコウツウチショ</t>
    </rPh>
    <phoneticPr fontId="25"/>
  </si>
  <si>
    <t>ー</t>
  </si>
  <si>
    <t>質権者取扱店等変更通知書</t>
    <rPh sb="3" eb="5">
      <t>トリアツカ</t>
    </rPh>
    <rPh sb="5" eb="6">
      <t>テン</t>
    </rPh>
    <rPh sb="6" eb="7">
      <t>トウ</t>
    </rPh>
    <rPh sb="7" eb="12">
      <t>ヘンコウツウチショ</t>
    </rPh>
    <phoneticPr fontId="6"/>
  </si>
  <si>
    <t>質権者取扱店等変更通知書</t>
    <rPh sb="3" eb="5">
      <t>トリアツカ</t>
    </rPh>
    <rPh sb="5" eb="6">
      <t>テン</t>
    </rPh>
    <rPh sb="6" eb="7">
      <t>トウ</t>
    </rPh>
    <rPh sb="7" eb="12">
      <t>ヘンコウツウチショ</t>
    </rPh>
    <phoneticPr fontId="3"/>
  </si>
  <si>
    <t>質権者取扱店等変更通知書</t>
    <rPh sb="3" eb="5">
      <t>トリアツカ</t>
    </rPh>
    <rPh sb="5" eb="6">
      <t>テン</t>
    </rPh>
    <rPh sb="6" eb="7">
      <t>トウ</t>
    </rPh>
    <rPh sb="7" eb="12">
      <t>ヘンコウツウチショ</t>
    </rPh>
    <phoneticPr fontId="15"/>
  </si>
  <si>
    <t>【種目共通】　質権者取扱店等変更通知書</t>
    <rPh sb="7" eb="10">
      <t>シチケンシャ</t>
    </rPh>
    <phoneticPr fontId="16"/>
  </si>
  <si>
    <t>質権者取扱店等変更通知書</t>
    <rPh sb="3" eb="5">
      <t>トリアツカ</t>
    </rPh>
    <rPh sb="5" eb="6">
      <t>テン</t>
    </rPh>
    <rPh sb="6" eb="7">
      <t>トウ</t>
    </rPh>
    <rPh sb="7" eb="12">
      <t>ヘンコウツウチショ</t>
    </rPh>
    <phoneticPr fontId="19"/>
  </si>
  <si>
    <t>質権者取扱店等変更通知書</t>
    <rPh sb="3" eb="5">
      <t>トリアツカ</t>
    </rPh>
    <rPh sb="5" eb="6">
      <t>テン</t>
    </rPh>
    <rPh sb="6" eb="7">
      <t>トウ</t>
    </rPh>
    <rPh sb="7" eb="12">
      <t>ヘンコウツウチショ</t>
    </rPh>
    <phoneticPr fontId="26"/>
  </si>
  <si>
    <t>留意点</t>
    <rPh sb="0" eb="3">
      <t>リュウイテン</t>
    </rPh>
    <phoneticPr fontId="5"/>
  </si>
  <si>
    <t>自動車保険に質権設定が必要な場合は、記入要領についてあいおいニッセイ同和損保営業店へご連絡ください。</t>
  </si>
  <si>
    <t>火災保険以外で使用する場合は、入力要領についてAIG損保営業店または取扱代理店にご連絡ください。</t>
    <rPh sb="15" eb="17">
      <t>ニュウリョク</t>
    </rPh>
    <phoneticPr fontId="5"/>
  </si>
  <si>
    <t>共同で質権を設定する場合や、先順位質権が設定されている場合は、共栄火災代理店または共栄火災営業店にお問い合わせください。
また、被保険者（質権設定者）の署名をいただく場合は、被保険者（質権設定者）に質権設定承認請求書をコピーのうえ、お渡ししてください。</t>
    <rPh sb="64" eb="68">
      <t>ヒホケンシャ</t>
    </rPh>
    <rPh sb="69" eb="71">
      <t>シチケン</t>
    </rPh>
    <rPh sb="71" eb="73">
      <t>セッテイ</t>
    </rPh>
    <rPh sb="73" eb="74">
      <t>シャ</t>
    </rPh>
    <rPh sb="76" eb="78">
      <t>ショメイ</t>
    </rPh>
    <rPh sb="83" eb="85">
      <t>バアイ</t>
    </rPh>
    <rPh sb="105" eb="108">
      <t>セイキュウショ</t>
    </rPh>
    <rPh sb="117" eb="118">
      <t>ワタ</t>
    </rPh>
    <phoneticPr fontId="5"/>
  </si>
  <si>
    <t>控えとして、1枚目「質権設定承認請求書」コピーをお客様にお渡しください。</t>
    <rPh sb="7" eb="9">
      <t>マイメ</t>
    </rPh>
    <phoneticPr fontId="4"/>
  </si>
  <si>
    <t>以下の場合または商品では使用できません。
・積立固有の満期返れい金や契約者配当金等に質権設定する場合
・特約火災保険（住機・沖公・財形）・船舶保険
※1枚目をコピーしてお客様にお渡しください。</t>
    <rPh sb="3" eb="5">
      <t>バアイ</t>
    </rPh>
    <rPh sb="8" eb="10">
      <t>ショウヒン</t>
    </rPh>
    <phoneticPr fontId="19"/>
  </si>
  <si>
    <t>当帳票には【個人情報の取扱いに関する事項】が記載されています。被保険者（契約者）様にも当帳票をコピーの上、控えとしてお渡しください。
【送付先】〒170-8789　サンシャイン60内郵便局　私書箱1112号
SOMPOダイレクト損害保険株式会社　書類受付係　行</t>
    <rPh sb="0" eb="1">
      <t>トウ</t>
    </rPh>
    <rPh sb="1" eb="3">
      <t>チョウヒョウ</t>
    </rPh>
    <rPh sb="6" eb="8">
      <t>コジン</t>
    </rPh>
    <rPh sb="8" eb="10">
      <t>ジョウホウ</t>
    </rPh>
    <rPh sb="11" eb="13">
      <t>トリアツカ</t>
    </rPh>
    <rPh sb="15" eb="16">
      <t>カン</t>
    </rPh>
    <rPh sb="18" eb="20">
      <t>ジコウ</t>
    </rPh>
    <rPh sb="22" eb="24">
      <t>キサイ</t>
    </rPh>
    <rPh sb="31" eb="35">
      <t>ヒホケンシャ</t>
    </rPh>
    <rPh sb="36" eb="39">
      <t>ケイヤクシャ</t>
    </rPh>
    <rPh sb="40" eb="41">
      <t>サマ</t>
    </rPh>
    <rPh sb="43" eb="44">
      <t>トウ</t>
    </rPh>
    <rPh sb="44" eb="46">
      <t>チョウヒョウ</t>
    </rPh>
    <rPh sb="51" eb="52">
      <t>ウエ</t>
    </rPh>
    <rPh sb="53" eb="54">
      <t>ヒカ</t>
    </rPh>
    <rPh sb="59" eb="60">
      <t>ワタ</t>
    </rPh>
    <rPh sb="69" eb="72">
      <t>ソウフサキ</t>
    </rPh>
    <rPh sb="91" eb="92">
      <t>ナイ</t>
    </rPh>
    <rPh sb="92" eb="95">
      <t>ユウビンキョク</t>
    </rPh>
    <rPh sb="96" eb="99">
      <t>シショバコ</t>
    </rPh>
    <rPh sb="103" eb="104">
      <t>ゴウ</t>
    </rPh>
    <rPh sb="115" eb="117">
      <t>ソンガイ</t>
    </rPh>
    <rPh sb="117" eb="119">
      <t>ホケン</t>
    </rPh>
    <rPh sb="119" eb="123">
      <t>カブシキガイシャ</t>
    </rPh>
    <rPh sb="124" eb="126">
      <t>ショルイ</t>
    </rPh>
    <rPh sb="126" eb="128">
      <t>ウケツケ</t>
    </rPh>
    <rPh sb="128" eb="129">
      <t>カカリ</t>
    </rPh>
    <rPh sb="130" eb="131">
      <t>イキ</t>
    </rPh>
    <phoneticPr fontId="21"/>
  </si>
  <si>
    <t>火災保険（含む超ビジネス保険、超保険）のみ使用可能です。
上記以外の保険商品で質権設定が必要な場合は、東京海上日動営業店へご連絡ください。</t>
    <rPh sb="5" eb="6">
      <t>フク</t>
    </rPh>
    <phoneticPr fontId="3"/>
  </si>
  <si>
    <t>お客さまへ控えをお渡しする場合は、損害保険会社への提出分とは別に、1枚目「質権設定承認依頼書（承認請求書）」をコピーし、お客さまへお渡しください。原本は保険会社へご提出いただきます。</t>
  </si>
  <si>
    <t>船舶保険では使用できません。</t>
  </si>
  <si>
    <t>お客さまには１枚目のコピーをお渡しください。</t>
    <rPh sb="1" eb="2">
      <t>キャク</t>
    </rPh>
    <rPh sb="7" eb="9">
      <t>マイメ</t>
    </rPh>
    <rPh sb="15" eb="16">
      <t>ワタ</t>
    </rPh>
    <phoneticPr fontId="5"/>
  </si>
  <si>
    <t>積立型の満期戻保険は、保険の種類を「下欄のとおり」に変更し、保険種類を「満期戻火災（総合）保険」とご入力ください。 
【各質権書類送付先】
〒790-0003　愛媛県松山市三番町4-7-2　グランディア三番町ビル
楽天損害保険株式会社　松山プロセッシングセンター　質権チーム 宛</t>
    <rPh sb="60" eb="61">
      <t>カク</t>
    </rPh>
    <rPh sb="61" eb="63">
      <t>シチケン</t>
    </rPh>
    <phoneticPr fontId="21"/>
  </si>
  <si>
    <t>● 火災・財物保険のみ使用可能です。その他の保険商品で質権設定が必要な場合は、入力要領について取扱代理店または弊社営業店へご連絡ください。
● 質権設定時は「除かれる保険金」欄をご確認のうえ、ここから除外する項目があれば入力要領に従い訂正してください。</t>
    <rPh sb="20" eb="21">
      <t>タ</t>
    </rPh>
    <phoneticPr fontId="21"/>
  </si>
  <si>
    <t xml:space="preserve">
企業地震保険・自然災害包括保険・企業財産包括保険の場合には保険の種類を「下欄のとおり」に変更し、保険種類をご入力ください。</t>
    <rPh sb="1" eb="3">
      <t>キギョウ</t>
    </rPh>
    <rPh sb="3" eb="5">
      <t>ジシン</t>
    </rPh>
    <rPh sb="5" eb="7">
      <t>ホケン</t>
    </rPh>
    <rPh sb="8" eb="10">
      <t>シゼン</t>
    </rPh>
    <rPh sb="10" eb="12">
      <t>サイガイ</t>
    </rPh>
    <rPh sb="12" eb="14">
      <t>ホウカツ</t>
    </rPh>
    <rPh sb="14" eb="16">
      <t>ホケン</t>
    </rPh>
    <rPh sb="17" eb="19">
      <t>キギョウ</t>
    </rPh>
    <rPh sb="19" eb="21">
      <t>ザイサン</t>
    </rPh>
    <rPh sb="21" eb="23">
      <t>ホウカツ</t>
    </rPh>
    <rPh sb="23" eb="25">
      <t>ホケン</t>
    </rPh>
    <rPh sb="26" eb="28">
      <t>バアイ</t>
    </rPh>
    <rPh sb="30" eb="32">
      <t>ホケン</t>
    </rPh>
    <rPh sb="33" eb="35">
      <t>シュルイ</t>
    </rPh>
    <rPh sb="37" eb="38">
      <t>シタ</t>
    </rPh>
    <rPh sb="38" eb="39">
      <t>ラン</t>
    </rPh>
    <rPh sb="45" eb="47">
      <t>ヘンコウ</t>
    </rPh>
    <rPh sb="49" eb="51">
      <t>ホケン</t>
    </rPh>
    <rPh sb="51" eb="53">
      <t>シュルイ</t>
    </rPh>
    <rPh sb="55" eb="57">
      <t>ニュウリョク</t>
    </rPh>
    <phoneticPr fontId="21"/>
  </si>
  <si>
    <t>明細</t>
    <rPh sb="0" eb="2">
      <t>メイサイ</t>
    </rPh>
    <phoneticPr fontId="5"/>
  </si>
  <si>
    <t>以下の場合または商品では使用できません。
・積立固有の満期返れい金や契約者配当金等に質権設定する場合
・特約火災保険（住機・沖公・財形）・船舶保険</t>
  </si>
  <si>
    <t>-</t>
  </si>
  <si>
    <t>約定書</t>
    <rPh sb="0" eb="3">
      <t>ヤクジョウショ</t>
    </rPh>
    <phoneticPr fontId="5"/>
  </si>
  <si>
    <t>以下の場合または商品では使用できません。
・積立固有の満期返れい金や契約者配当金等に質権設定する場合
・特約火災保険（住機・沖公・財形）</t>
  </si>
  <si>
    <t>質権の複数同順位同時設定の場合、設定方法によって必要な書類が異なりますので、日新火災代理店もしくは日新火災営業店へお問い合わせください。</t>
  </si>
  <si>
    <t>● 原本は保険会社保管用です。質権者様にはコピーをお戻しします。
● 複数の質権者様がそれぞれ捺印のある原本を保有する場合、捺印済みの約定書を必要部数ご提出ください。</t>
    <rPh sb="2" eb="4">
      <t>ゲンポン</t>
    </rPh>
    <rPh sb="5" eb="9">
      <t>ホケンガイシャ</t>
    </rPh>
    <rPh sb="9" eb="12">
      <t>ホカンヨウ</t>
    </rPh>
    <rPh sb="15" eb="18">
      <t>シチケンシャ</t>
    </rPh>
    <rPh sb="18" eb="19">
      <t>サマ</t>
    </rPh>
    <rPh sb="26" eb="27">
      <t>モド</t>
    </rPh>
    <rPh sb="35" eb="37">
      <t>フクスウ</t>
    </rPh>
    <rPh sb="38" eb="41">
      <t>シチケンシャ</t>
    </rPh>
    <rPh sb="41" eb="42">
      <t>サマ</t>
    </rPh>
    <rPh sb="47" eb="49">
      <t>ナツイン</t>
    </rPh>
    <rPh sb="52" eb="54">
      <t>ゲンポン</t>
    </rPh>
    <rPh sb="55" eb="57">
      <t>ホユウ</t>
    </rPh>
    <rPh sb="59" eb="61">
      <t>バアイ</t>
    </rPh>
    <rPh sb="62" eb="65">
      <t>ナツインズ</t>
    </rPh>
    <rPh sb="67" eb="70">
      <t>ヤクジョウショ</t>
    </rPh>
    <rPh sb="71" eb="75">
      <t>ヒツヨウブスウ</t>
    </rPh>
    <rPh sb="76" eb="78">
      <t>テイシュツ</t>
    </rPh>
    <phoneticPr fontId="21"/>
  </si>
  <si>
    <t>以下の場合または商品では使用できません。
・積立固有の満期返れい金や契約者配当金等に質権設定している場合
・特約火災保険（住機・沖公・財形）</t>
  </si>
  <si>
    <t>【送付先】〒170-8789　サンシャイン60内郵便局　私書箱1112号
SOMPOダイレクト損害保険株式会社　書類受付係　行</t>
    <rPh sb="47" eb="49">
      <t>ソンガイ</t>
    </rPh>
    <rPh sb="49" eb="51">
      <t>ホケン</t>
    </rPh>
    <phoneticPr fontId="21"/>
  </si>
  <si>
    <t>被保険者（質権設定者）の署名をいただく場合は、被保険者（質権設定者）に質権移転承認請求書をコピーのうえ、お渡ししてください。</t>
    <rPh sb="41" eb="44">
      <t>セイキュウショ</t>
    </rPh>
    <phoneticPr fontId="5"/>
  </si>
  <si>
    <t>包括移転（同一質権者における複数質権を１枚の承認請求書で手続きする方式）には使用できません。</t>
  </si>
  <si>
    <t>お客さまへ控えをお渡しする場合は、損害保険会社への提出分とは別に、1枚目「質権移転承認依頼書」をコピーし、お客さまへお渡しください。原本は保険会社へご提出いただきます。</t>
  </si>
  <si>
    <t>被保険者（質権設定者）の署名をいただく場合は、被保険者（質権設定者）に転質権設定承認請求書をコピーのうえ、お渡ししてください。</t>
    <rPh sb="42" eb="44">
      <t>セイキュウ</t>
    </rPh>
    <phoneticPr fontId="5"/>
  </si>
  <si>
    <t>お客さまへ控えをお渡しする場合は、損害保険会社への提出分とは別に、1枚目「転質権設定承認依頼書」をコピーし、お客さまへお渡しください。原本は保険会社へご提出いただきます。</t>
  </si>
  <si>
    <t>取扱店等</t>
    <rPh sb="0" eb="4">
      <t>トリアツカイテントウ</t>
    </rPh>
    <phoneticPr fontId="5"/>
  </si>
  <si>
    <t>保険契約上の訂正・変更を伴う場合は使用できません。債務者・債務額の訂正・変更が生じる場合は、日新火災で帳票を用意していますので、日新火災代理店または日新火災営業店にお問い合わせください。</t>
  </si>
  <si>
    <t>用途</t>
    <rPh sb="0" eb="2">
      <t>ヨウト</t>
    </rPh>
    <phoneticPr fontId="5"/>
  </si>
  <si>
    <t>保険金請求権等に質権設定した旨、損害保険会社に承認請求する帳票</t>
    <rPh sb="29" eb="31">
      <t>チョウヒョウ</t>
    </rPh>
    <phoneticPr fontId="21"/>
  </si>
  <si>
    <t>保険金請求権等に質権設定した旨、損害保険会社に承認請求する帳票</t>
  </si>
  <si>
    <t>質権設定承認請求時、被保険者が3名以上存在する場合に入力する帳票
※質権設定承認請求書とあわせて提出してください。</t>
    <rPh sb="34" eb="36">
      <t>シチケン</t>
    </rPh>
    <phoneticPr fontId="16"/>
  </si>
  <si>
    <t>質権設定承認請求時、被保険者が3名以上存在する場合に入力する帳票
※質権設定承認請求書とあわせて提出してください。</t>
    <rPh sb="34" eb="36">
      <t>シチケン</t>
    </rPh>
    <phoneticPr fontId="15"/>
  </si>
  <si>
    <t>質権設定承認請求時、被保険者が3名以上存在する場合に入力する帳票
※質権設定承認請求書とあわせて提出してください。</t>
    <rPh sb="26" eb="28">
      <t>ニュウリョク</t>
    </rPh>
    <rPh sb="34" eb="36">
      <t>シチケン</t>
    </rPh>
    <phoneticPr fontId="25"/>
  </si>
  <si>
    <t>質権設定承認請求時、被保険者が3名以上存在する場合に記入する帳票
※質権設定承認請求書とあわせて提出してください。</t>
    <rPh sb="30" eb="32">
      <t>チョウヒョウ</t>
    </rPh>
    <rPh sb="34" eb="36">
      <t>シチケン</t>
    </rPh>
    <phoneticPr fontId="25"/>
  </si>
  <si>
    <t>質権設定承認請求時、被保険者が3名以上存在する場合に入力する帳票
※質権設定承認請求書とあわせて提出してください。</t>
    <rPh sb="34" eb="36">
      <t>シチケン</t>
    </rPh>
    <phoneticPr fontId="6"/>
  </si>
  <si>
    <t>質権設定承認請求時、被保険者が3名以上存在する場合に入力する帳票
※質権設定承認請求書とあわせて提出してください。</t>
    <rPh sb="34" eb="36">
      <t>シチケン</t>
    </rPh>
    <phoneticPr fontId="3"/>
  </si>
  <si>
    <t>質権設定承認請求時、被保険者が3名以上存在する場合に入力する帳票
※質権設定確認依頼書とあわせて提出してください。</t>
    <rPh sb="34" eb="36">
      <t>シチケン</t>
    </rPh>
    <rPh sb="36" eb="38">
      <t>セッテイ</t>
    </rPh>
    <rPh sb="38" eb="40">
      <t>カクニン</t>
    </rPh>
    <rPh sb="40" eb="43">
      <t>イライショ</t>
    </rPh>
    <phoneticPr fontId="15"/>
  </si>
  <si>
    <t>質権設定承認請求時、被保険者が3名以上存在する場合に入力する帳票
※質権設定承認請求書とあわせて提出してください。</t>
  </si>
  <si>
    <t>質権設定承認請求時、被保険者が3名以上存在する場合に入力する帳票
※質権設定承認請求書とあわせて提出してください。</t>
    <rPh sb="34" eb="36">
      <t>シチケン</t>
    </rPh>
    <phoneticPr fontId="19"/>
  </si>
  <si>
    <t>質権設定承認請求時、被保険者が3名以上存在する場合に入力する帳票
※質権設定承認請求書とあわせて提出してください。</t>
    <rPh sb="34" eb="36">
      <t>シチケン</t>
    </rPh>
    <phoneticPr fontId="25"/>
  </si>
  <si>
    <t>質権設定承認請求時、被保険者が3名以上存在する場合に入力する帳票
※質権設定承認請求書とあわせて提出してください。</t>
    <rPh sb="34" eb="36">
      <t>シチケン</t>
    </rPh>
    <phoneticPr fontId="26"/>
  </si>
  <si>
    <t>約定書　</t>
    <rPh sb="0" eb="3">
      <t>ヤクジョウショ</t>
    </rPh>
    <phoneticPr fontId="5"/>
  </si>
  <si>
    <t>質権者間での約定により、質権の順位を決定したことを損害保険会社に通知する帳票</t>
    <rPh sb="25" eb="29">
      <t>ソンガイホケン</t>
    </rPh>
    <phoneticPr fontId="16"/>
  </si>
  <si>
    <t>質権者間での約定により、質権の順位を決定したことを損害保険会社に通知する帳票</t>
    <rPh sb="25" eb="29">
      <t>ソンガイホケン</t>
    </rPh>
    <phoneticPr fontId="15"/>
  </si>
  <si>
    <t>質権者間での約定により、質権の順位を決定したことを損害保険会社に通知する帳票</t>
    <rPh sb="36" eb="38">
      <t>チョウヒョウ</t>
    </rPh>
    <phoneticPr fontId="21"/>
  </si>
  <si>
    <t>質権者間での約定により、質権の順位を決定したことを損害保険会社に通知する帳票。質権設定承認請求書とあわせて提出。</t>
    <rPh sb="25" eb="29">
      <t>ソンガイホケン</t>
    </rPh>
    <rPh sb="53" eb="55">
      <t>テイシュツ</t>
    </rPh>
    <phoneticPr fontId="3"/>
  </si>
  <si>
    <t>質権者から質権消滅した旨、損害保険会社に通知する帳票</t>
  </si>
  <si>
    <t>質権者から質権消滅した旨、損害保険会社に通知する帳票</t>
    <rPh sb="24" eb="26">
      <t>チョウヒョウ</t>
    </rPh>
    <phoneticPr fontId="21"/>
  </si>
  <si>
    <t>質権者から質権消滅（抹消）した旨、損害保険会社に通知する帳票</t>
  </si>
  <si>
    <t>原質権者から承継質権者に質権移転した旨、損害保険会社に承認請求する帳票</t>
  </si>
  <si>
    <t>原質権者から承継質権者に質権移転した旨、損害保険会社に承認請求する帳票</t>
    <rPh sb="33" eb="35">
      <t>チョウヒョウ</t>
    </rPh>
    <phoneticPr fontId="21"/>
  </si>
  <si>
    <t>原質権者から新質権者に質権移転した旨、損害保険会社に承認請求する帳票</t>
    <rPh sb="6" eb="7">
      <t>シン</t>
    </rPh>
    <phoneticPr fontId="11"/>
  </si>
  <si>
    <t>原質権者から転質権者に転質した旨、損害保険会社に承認請求する帳票</t>
  </si>
  <si>
    <t>原質権者から転質権者に転質した旨、損害保険会社に承認請求する帳票</t>
    <rPh sb="30" eb="32">
      <t>チョウヒョウ</t>
    </rPh>
    <phoneticPr fontId="21"/>
  </si>
  <si>
    <t>質権者の取扱店等に変更があった場合に損害保険会社に通知する帳票
※取扱店変更、社名変更（金融機関合併ではない）、住所変更のみ使用可能です。ただし、これらの変更については損害保険会社への通知は任意です。</t>
  </si>
  <si>
    <t>質権者の取扱店等に変更があった場合に損害保険会社に通知する帳票
※取扱店変更、住所変更のみ使用可能です。ただし、これらの変更については損害保険会社への通知は任意です。</t>
  </si>
  <si>
    <t>質権者の取扱店等に変更があった場合に損害保険会社に通知する帳票※取扱店変更、社名変更（金融機関合併ではない）のみ使用可能です。
ただしこれらの変更については損害保険会社への通知は任意です。</t>
  </si>
  <si>
    <t>■質権設定承認請求書</t>
    <rPh sb="1" eb="10">
      <t>シチケンセッテイショウニンセイキュウショ</t>
    </rPh>
    <phoneticPr fontId="21"/>
  </si>
  <si>
    <t>本様式の要否（不要ならば○）</t>
    <rPh sb="0" eb="1">
      <t>ホン</t>
    </rPh>
    <rPh sb="1" eb="3">
      <t>ヨウシキ</t>
    </rPh>
    <rPh sb="4" eb="6">
      <t>ヨウヒ</t>
    </rPh>
    <rPh sb="7" eb="9">
      <t>フヨウ</t>
    </rPh>
    <phoneticPr fontId="21"/>
  </si>
  <si>
    <t>1</t>
    <phoneticPr fontId="21"/>
  </si>
  <si>
    <t>請求日</t>
    <rPh sb="0" eb="3">
      <t>セイキュウビ</t>
    </rPh>
    <phoneticPr fontId="21"/>
  </si>
  <si>
    <t>刷込み</t>
    <rPh sb="0" eb="2">
      <t>スリコ</t>
    </rPh>
    <phoneticPr fontId="21"/>
  </si>
  <si>
    <t>なし</t>
    <phoneticPr fontId="21"/>
  </si>
  <si>
    <t>請求日：</t>
    <rPh sb="0" eb="3">
      <t>セイキュウビ</t>
    </rPh>
    <phoneticPr fontId="21"/>
  </si>
  <si>
    <t>請求日：</t>
    <rPh sb="0" eb="3">
      <t>セイキュウビ</t>
    </rPh>
    <phoneticPr fontId="8"/>
  </si>
  <si>
    <t>届出日：</t>
    <rPh sb="0" eb="2">
      <t>トドケデ</t>
    </rPh>
    <rPh sb="2" eb="3">
      <t>ビ</t>
    </rPh>
    <phoneticPr fontId="5"/>
  </si>
  <si>
    <t>請求日：</t>
    <rPh sb="0" eb="3">
      <t>セイキュウビ</t>
    </rPh>
    <phoneticPr fontId="5"/>
  </si>
  <si>
    <t>請求日：</t>
    <rPh sb="0" eb="3">
      <t>セイキュウビ</t>
    </rPh>
    <phoneticPr fontId="15"/>
  </si>
  <si>
    <t>請求日：</t>
    <rPh sb="0" eb="3">
      <t>セイキュウビ</t>
    </rPh>
    <phoneticPr fontId="11"/>
  </si>
  <si>
    <t>請求日：</t>
    <rPh sb="0" eb="3">
      <t>セイキュウビ</t>
    </rPh>
    <phoneticPr fontId="19"/>
  </si>
  <si>
    <t>請求日：</t>
    <rPh sb="0" eb="3">
      <t>セイキュウビ</t>
    </rPh>
    <phoneticPr fontId="16"/>
  </si>
  <si>
    <t>請求日：</t>
    <rPh sb="0" eb="2">
      <t>セイキュウ</t>
    </rPh>
    <rPh sb="2" eb="3">
      <t>ヒ</t>
    </rPh>
    <phoneticPr fontId="16"/>
  </si>
  <si>
    <t>請求日：</t>
  </si>
  <si>
    <t>請求日：</t>
    <rPh sb="0" eb="3">
      <t>セイキュウビ</t>
    </rPh>
    <phoneticPr fontId="18"/>
  </si>
  <si>
    <t>請求日：</t>
    <rPh sb="0" eb="3">
      <t>セイキュウビ</t>
    </rPh>
    <phoneticPr fontId="4"/>
  </si>
  <si>
    <t>和暦／西暦</t>
    <rPh sb="0" eb="2">
      <t>ワレキ</t>
    </rPh>
    <rPh sb="3" eb="5">
      <t>セイレキ</t>
    </rPh>
    <phoneticPr fontId="21"/>
  </si>
  <si>
    <t>リスト</t>
    <phoneticPr fontId="21"/>
  </si>
  <si>
    <t>あり</t>
    <phoneticPr fontId="21"/>
  </si>
  <si>
    <t>和暦</t>
  </si>
  <si>
    <t>西暦</t>
  </si>
  <si>
    <t>帳票名称</t>
    <rPh sb="0" eb="4">
      <t>チョウヒョウメイショウ</t>
    </rPh>
    <phoneticPr fontId="21"/>
  </si>
  <si>
    <t>上段のみ○を付けた場合の名称</t>
    <rPh sb="0" eb="2">
      <t>ジョウダン</t>
    </rPh>
    <rPh sb="6" eb="7">
      <t>ツ</t>
    </rPh>
    <rPh sb="9" eb="11">
      <t>バアイ</t>
    </rPh>
    <rPh sb="12" eb="14">
      <t>メイショウ</t>
    </rPh>
    <phoneticPr fontId="21"/>
  </si>
  <si>
    <t>下段にも○を付けた場合の名称</t>
    <rPh sb="0" eb="2">
      <t>ゲダン</t>
    </rPh>
    <rPh sb="6" eb="7">
      <t>ツ</t>
    </rPh>
    <rPh sb="9" eb="11">
      <t>バアイ</t>
    </rPh>
    <rPh sb="12" eb="14">
      <t>メイショウ</t>
    </rPh>
    <phoneticPr fontId="21"/>
  </si>
  <si>
    <t>質権設定承認請求書</t>
    <rPh sb="0" eb="2">
      <t>シチケン</t>
    </rPh>
    <rPh sb="2" eb="4">
      <t>セッテイ</t>
    </rPh>
    <rPh sb="4" eb="6">
      <t>ショウニン</t>
    </rPh>
    <rPh sb="6" eb="9">
      <t>セイキュウショ</t>
    </rPh>
    <phoneticPr fontId="21"/>
  </si>
  <si>
    <t>質権設定確認依頼書（承認請求書）</t>
    <rPh sb="0" eb="2">
      <t>シチケン</t>
    </rPh>
    <rPh sb="2" eb="4">
      <t>セッテイ</t>
    </rPh>
    <rPh sb="4" eb="6">
      <t>カクニン</t>
    </rPh>
    <rPh sb="6" eb="9">
      <t>イライショ</t>
    </rPh>
    <rPh sb="10" eb="12">
      <t>ショウニン</t>
    </rPh>
    <rPh sb="12" eb="15">
      <t>セイキュウショ</t>
    </rPh>
    <phoneticPr fontId="11"/>
  </si>
  <si>
    <t>質権設定承認請求書</t>
    <rPh sb="0" eb="2">
      <t>シチケン</t>
    </rPh>
    <rPh sb="2" eb="4">
      <t>セッテイ</t>
    </rPh>
    <rPh sb="4" eb="6">
      <t>ショウニン</t>
    </rPh>
    <rPh sb="6" eb="9">
      <t>セイキュウショ</t>
    </rPh>
    <phoneticPr fontId="16"/>
  </si>
  <si>
    <t>質権設定承認請求書</t>
    <rPh sb="0" eb="2">
      <t>シチケン</t>
    </rPh>
    <rPh sb="2" eb="4">
      <t>セッテイ</t>
    </rPh>
    <rPh sb="4" eb="6">
      <t>ショウニン</t>
    </rPh>
    <rPh sb="6" eb="9">
      <t>セイキュウショ</t>
    </rPh>
    <phoneticPr fontId="4"/>
  </si>
  <si>
    <t>保険会社名</t>
    <rPh sb="0" eb="5">
      <t>ホケンカイシャメイ</t>
    </rPh>
    <phoneticPr fontId="21"/>
  </si>
  <si>
    <t>　　　　　宛</t>
    <rPh sb="5" eb="6">
      <t>アテ</t>
    </rPh>
    <phoneticPr fontId="21"/>
  </si>
  <si>
    <t>社名出し分け</t>
    <rPh sb="0" eb="2">
      <t>シャメイ</t>
    </rPh>
    <rPh sb="2" eb="3">
      <t>ダ</t>
    </rPh>
    <rPh sb="4" eb="5">
      <t>ワ</t>
    </rPh>
    <phoneticPr fontId="21"/>
  </si>
  <si>
    <t>入力要領損害保険株式会社　宛</t>
    <rPh sb="0" eb="4">
      <t>ニュウリョクヨウリョウ</t>
    </rPh>
    <rPh sb="4" eb="6">
      <t>ソンガイ</t>
    </rPh>
    <rPh sb="6" eb="8">
      <t>ホケン</t>
    </rPh>
    <rPh sb="8" eb="12">
      <t>カブシキガイシャ</t>
    </rPh>
    <rPh sb="13" eb="14">
      <t>アテ</t>
    </rPh>
    <phoneticPr fontId="21"/>
  </si>
  <si>
    <t>あいおいニッセイ同和損害保険株式会社　宛</t>
    <rPh sb="8" eb="10">
      <t>ドウワ</t>
    </rPh>
    <rPh sb="10" eb="14">
      <t>ソンガイホケン</t>
    </rPh>
    <rPh sb="14" eb="18">
      <t>カブシキカイシャ</t>
    </rPh>
    <rPh sb="19" eb="20">
      <t>アテ</t>
    </rPh>
    <phoneticPr fontId="16"/>
  </si>
  <si>
    <t>AIG損害保険株式会社 宛</t>
    <rPh sb="3" eb="7">
      <t>ソンガイホケン</t>
    </rPh>
    <rPh sb="7" eb="11">
      <t>カブシキカイシャ</t>
    </rPh>
    <phoneticPr fontId="11"/>
  </si>
  <si>
    <t>共栄火災海上保険株式会社　宛</t>
    <rPh sb="0" eb="2">
      <t>キョウエイ</t>
    </rPh>
    <rPh sb="2" eb="4">
      <t>カサイ</t>
    </rPh>
    <rPh sb="4" eb="6">
      <t>カイジョウ</t>
    </rPh>
    <rPh sb="6" eb="8">
      <t>ホケン</t>
    </rPh>
    <rPh sb="8" eb="12">
      <t>カブシキガイシャ</t>
    </rPh>
    <phoneticPr fontId="11"/>
  </si>
  <si>
    <t>ジェイアイ傷害火災保険株式会社　宛</t>
    <rPh sb="16" eb="17">
      <t>アテ</t>
    </rPh>
    <phoneticPr fontId="3"/>
  </si>
  <si>
    <t>セコム損害保険株式会社　宛</t>
    <rPh sb="3" eb="7">
      <t>ソンガイホケン</t>
    </rPh>
    <rPh sb="7" eb="11">
      <t>カブシキカイシャ</t>
    </rPh>
    <phoneticPr fontId="19"/>
  </si>
  <si>
    <t>損害保険ジャパン株式会社　宛</t>
    <rPh sb="0" eb="4">
      <t>ソンガイホケン</t>
    </rPh>
    <rPh sb="8" eb="12">
      <t>カブシキカイシャ</t>
    </rPh>
    <phoneticPr fontId="25"/>
  </si>
  <si>
    <t>SOMPOダイレクト損害保険株式会社　宛</t>
    <rPh sb="10" eb="14">
      <t>ソンガイホケン</t>
    </rPh>
    <rPh sb="19" eb="20">
      <t>アテ</t>
    </rPh>
    <phoneticPr fontId="3"/>
  </si>
  <si>
    <t>大同火災保険株式会社　宛</t>
    <rPh sb="11" eb="12">
      <t>アテ</t>
    </rPh>
    <phoneticPr fontId="5"/>
  </si>
  <si>
    <t>東京海上日動火災保険株式会社　宛</t>
    <rPh sb="0" eb="4">
      <t>トウキョウカイジョウ</t>
    </rPh>
    <rPh sb="4" eb="6">
      <t>ニチドウ</t>
    </rPh>
    <rPh sb="6" eb="8">
      <t>カサイ</t>
    </rPh>
    <rPh sb="8" eb="10">
      <t>ホケン</t>
    </rPh>
    <rPh sb="10" eb="14">
      <t>カブシキカイシャ</t>
    </rPh>
    <phoneticPr fontId="5"/>
  </si>
  <si>
    <t>日新火災海上保険株式会社　宛</t>
  </si>
  <si>
    <t>三井住友海上火災保険株式会社　宛</t>
    <rPh sb="0" eb="10">
      <t>ミツイスミトモカイジョウカサイホケン</t>
    </rPh>
    <rPh sb="10" eb="14">
      <t>カブシキカイシャ</t>
    </rPh>
    <phoneticPr fontId="20"/>
  </si>
  <si>
    <t>明治安田損害保険株式会社　宛</t>
    <rPh sb="13" eb="14">
      <t>アテ</t>
    </rPh>
    <phoneticPr fontId="11"/>
  </si>
  <si>
    <t>楽天損害保険株式会社　宛</t>
    <rPh sb="11" eb="12">
      <t>アテ</t>
    </rPh>
    <phoneticPr fontId="8"/>
  </si>
  <si>
    <t>Chubb損害保険株式会社　宛</t>
    <rPh sb="14" eb="15">
      <t>アテ</t>
    </rPh>
    <phoneticPr fontId="5"/>
  </si>
  <si>
    <t>現代海上火災保険株式会社　宛</t>
    <rPh sb="0" eb="2">
      <t>ゲンダイ</t>
    </rPh>
    <rPh sb="2" eb="4">
      <t>カイジョウ</t>
    </rPh>
    <rPh sb="4" eb="6">
      <t>カサイ</t>
    </rPh>
    <rPh sb="6" eb="8">
      <t>ホケン</t>
    </rPh>
    <rPh sb="8" eb="12">
      <t>カブシキガイシャ</t>
    </rPh>
    <rPh sb="13" eb="14">
      <t>アテ</t>
    </rPh>
    <phoneticPr fontId="3"/>
  </si>
  <si>
    <t>ザ・ニュー・インディア・アシュアランス・カンパニー・リミテッド　宛</t>
    <rPh sb="32" eb="33">
      <t>アテ</t>
    </rPh>
    <phoneticPr fontId="21"/>
  </si>
  <si>
    <t>スイス・リー・インターナショナル・エスイー　宛</t>
    <rPh sb="22" eb="23">
      <t>アテ</t>
    </rPh>
    <phoneticPr fontId="21"/>
  </si>
  <si>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t>
    <phoneticPr fontId="21"/>
  </si>
  <si>
    <t>文言変更</t>
    <rPh sb="0" eb="4">
      <t>モンゴンヘンコウ</t>
    </rPh>
    <phoneticPr fontId="21"/>
  </si>
  <si>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t>
    <rPh sb="501" eb="503">
      <t>イカ</t>
    </rPh>
    <phoneticPr fontId="21"/>
  </si>
  <si>
    <t>　以下の被保険者、保険契約者、死亡保険金受取人は、以下の質権者に対する以下の債務弁済の担保として、以下の保険契約（自動継続特約（長期用）により継続された契約を含み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または貸付金の元利合計額があるときは、これらの金額をその返れい金および保険金から差し引いた残額とします。）はその支払時における債務額を限度として債務の弁済期前であっても直接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なお、保険契約者は貴社に対し、質権者の同意が無い限り以下保険契約の解約もしくは解約の請求を行わない旨約定いたします。</t>
    <rPh sb="212" eb="213">
      <t>キン</t>
    </rPh>
    <rPh sb="213" eb="214">
      <t>ガク</t>
    </rPh>
    <phoneticPr fontId="8"/>
  </si>
  <si>
    <t>　下記被保険者は、下記質権者に対する下記債務弁済の担保として、下記保険契約およびその継続契約（保険契約継続証が発行される場合の保険契約をいいます。）に基づく保険金請求権（下記「除かれる保険金」欄に記載の請求権を除きます。）の上に質権を設定いたしましたのでご承認ください。
ついては、貴社が保険金（積立保険契約の場合で、普通保険約款および積立型基本特約条項の規定に基づき当該保険金から差し引くべき未払保険料があるときはその額を、または貸付金があるときはその元利合計額を、当該保険金から差し引いた残額とします。）をお支払いのときは、損害発生時の債務額を限度として、債務の弁済期前であっても、その弁済に充当するため直接質権者にお支払い願います。
　以上の件、ここに保険証券を添え被保険者・質権者連署をもって請求いたします。なお、下記保険契約者は貴社に対し、質権者の同意がない限り、下記保険契約につき、解除権の行使または合意解約の請求をいたしません。また、定められた期日までに保険料の払込がないときは、貴社により保険契約が解除されることがあることをあらかじめ承諾いたします。</t>
  </si>
  <si>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以下の保険金請求権等（ただし、「除かれる保険金」に対する請求権を除きます。）のうえに質権を設定いたしました。
　ついては、普通保険約款および特約の規定により貴社から支払いを受けるべきこれらの保険金等（未払込保険料等があるときはその額を、また貸付金があるときはその元利合計額を差引く旨の規定がある場合は、これらの金額をその保険金等から差し引いた残額とします。）はその損害発生時（ただし、その保険金等が満期返れい金、契約者配当金、または解約・失効返れい金の場合は、満期日または解約・失効日とします。）における債務額を限度として債務の弁済期前であっても直接質権者にお支払いください。
　また、質権者は、定められた期日までに保険料の払込みがないときは、貴社により免責が主張されることまたは保険契約が解除されることがあることをあらかじめ承諾いたします。
　なお、保険契約者は貴社に対し、質権者の同意が無い限り以下の保険契約およびその継続契約の解除もしくは解除の請求ならびに死亡保険金受取人の指定変更を行わない旨約定するとともに、以下の被保険者、契約者、死亡保険金受取人および質権者は、以下記載の【個人情報の取扱に関する事項】を確認し、貴社の質権設定に関する個人情報の取扱に同意します。
【個人情報の取扱に関する事項】　共栄火災（以下、「弊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詳細につきましては、弊社のホームページ（https：//www.kyoeikasai.co.jp/）に掲載の共栄火災個人情報保護指針をご覧ください。</t>
    <rPh sb="1" eb="3">
      <t>イカ</t>
    </rPh>
    <rPh sb="9" eb="11">
      <t>ホケン</t>
    </rPh>
    <rPh sb="25" eb="27">
      <t>イカ</t>
    </rPh>
    <rPh sb="35" eb="37">
      <t>イカ</t>
    </rPh>
    <rPh sb="49" eb="51">
      <t>イカ</t>
    </rPh>
    <rPh sb="105" eb="107">
      <t>イカ</t>
    </rPh>
    <rPh sb="432" eb="434">
      <t>メンセキ</t>
    </rPh>
    <rPh sb="435" eb="437">
      <t>シュチョウ</t>
    </rPh>
    <rPh sb="504" eb="506">
      <t>イカ</t>
    </rPh>
    <rPh sb="564" eb="566">
      <t>イカ</t>
    </rPh>
    <rPh sb="592" eb="594">
      <t>イカ</t>
    </rPh>
    <rPh sb="594" eb="596">
      <t>キサイ</t>
    </rPh>
    <rPh sb="660" eb="662">
      <t>キョウエイ</t>
    </rPh>
    <rPh sb="662" eb="664">
      <t>カサイ</t>
    </rPh>
    <rPh sb="836" eb="838">
      <t>ヘイシャ</t>
    </rPh>
    <phoneticPr fontId="14"/>
  </si>
  <si>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なお、保険契約者は貴社に対し、質権者の同意が無い限り以下保険契約およびその継続契約の解除もしくは解除の請求を行わない旨約定いたします。
【個人情報の取扱に関する事項】
　ジェイアイ傷害火災保険（以下、「当社」とい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
　当社の個人情報の取扱いに関する詳細等につきましては、当社ホームページ（https://www.jihoken.co.jp/）をご参照ください。</t>
    <rPh sb="501" eb="503">
      <t>イカ</t>
    </rPh>
    <rPh sb="566" eb="572">
      <t>ショウガイカサイホケン</t>
    </rPh>
    <phoneticPr fontId="4"/>
  </si>
  <si>
    <t>　下記被保険者は、質権者に対する下記債務弁済の担保として、下記保険契約およびその継続契約（保険契約継続証が発行される場合の保険契約をいう。）にもとづく保険金請求権等（ただし、「除かれる保険金」に対する保険金請求権を除く。）の上にこのたび質権を設定いたしました。ついては保険期間中に下記保険の対象（目的）に保険事故が発生した場合、貴社から支払を受けるべき保険金（満期戻総合保険の場合は、普通保険約款の規定にもとづきその保険金から差し引くべき未払込保険料があるときはその額を、また貸付金があるときはその元利合計額を、その保険金から差し引いた残額とします。）は、下記債務の保険事故発生時の額を限度として、その債務の弁済期前においても、その弁済に充当するため直接質権者が受領する契約をいたしましたので、その旨ご確認（承認）くださるよう連署して依頼します。
【個人情報の取扱に関する事項】
　弊社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
　詳細につきましては、弊社のホームページ（https://www.secom-sonpo.co.jp/）に掲載の「個人情報に関する取扱いについて」をご覧ください。</t>
  </si>
  <si>
    <t>　被保険者は、以下質権者に対する以下債務弁済の担保として、以下保険契約およびその継続契約（保険契約継続証が発行される場合の保険契約をいいます。以下同様とします。）に基づく保険金請求権（以下「質権設定の対象から除かれる保険金」に対する請求権を除きます。）の上に質権を設定いたしました。ついては、保険金（保険契約に適用される普通保険約款および特約の規定に基づき、当該保険金から差し引くべき未払込保険料および保険料調整金があるときはその額を、または貸付金があるときはその元利合計額を、当該保険金から差し引いた残額とします。）をお支払いのときは、その支払時の債務額を限度として、当該債務の弁済期限前であってもその弁済に充当するため、質権者に直接お支払い願います。なお、質権者は普通保険約款および特約の規定により、保険金が支払われないことがある旨をあらかじめ承諾いたします。また、保険契約者は質権者の書面による同意がない限り、以下保険契約およびその継続契約につき、解除権の行使または解除の請求をいたしません。以下の被保険者、保険契約者および質権者は、以下記載の【個人情報の取扱いに関する事項】を確認し、質権設定に関する個人情報の取扱いに同意します。以上の件、承認願いたく連署をもって請求いたします。
【個人情報の取扱いに関する事項】損保ジャパン（以下、「当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提供を受けることがあります。なお、これらの者には外国にある事業者等を含みます。なお、保健医療等のセンシティブ情報（人種、信条、社会的身分、病歴、犯罪の経歴、犯罪被害事実等の要配慮個人情報を含みます。）の利用目的は、法令等に従い、業務の適切な運営の確保その他必要と認められる範囲に限定します。当社の個人情報の取扱いに関する詳細（国外在住者の個人情報を含みます。）については当社公式ウェブサイト（https://www.sompo-japan.co.jp/）をご覧ください。</t>
    <rPh sb="7" eb="9">
      <t>イカ</t>
    </rPh>
    <rPh sb="16" eb="18">
      <t>イカ</t>
    </rPh>
    <rPh sb="29" eb="31">
      <t>イカ</t>
    </rPh>
    <rPh sb="82" eb="83">
      <t>モト</t>
    </rPh>
    <rPh sb="92" eb="94">
      <t>イカ</t>
    </rPh>
    <rPh sb="95" eb="97">
      <t>シチケン</t>
    </rPh>
    <rPh sb="97" eb="99">
      <t>セッテイ</t>
    </rPh>
    <rPh sb="100" eb="102">
      <t>タイショウ</t>
    </rPh>
    <rPh sb="127" eb="128">
      <t>ウエ</t>
    </rPh>
    <rPh sb="146" eb="149">
      <t>ホケンキン</t>
    </rPh>
    <rPh sb="150" eb="152">
      <t>ホケン</t>
    </rPh>
    <rPh sb="152" eb="154">
      <t>ケイヤク</t>
    </rPh>
    <rPh sb="155" eb="157">
      <t>テキヨウ</t>
    </rPh>
    <rPh sb="160" eb="162">
      <t>フツウ</t>
    </rPh>
    <rPh sb="162" eb="164">
      <t>ホケン</t>
    </rPh>
    <rPh sb="164" eb="166">
      <t>ヤッカン</t>
    </rPh>
    <rPh sb="169" eb="171">
      <t>トクヤク</t>
    </rPh>
    <rPh sb="172" eb="174">
      <t>キテイ</t>
    </rPh>
    <rPh sb="175" eb="176">
      <t>モト</t>
    </rPh>
    <rPh sb="179" eb="181">
      <t>トウガイ</t>
    </rPh>
    <rPh sb="181" eb="183">
      <t>ホケン</t>
    </rPh>
    <rPh sb="183" eb="184">
      <t>キン</t>
    </rPh>
    <rPh sb="186" eb="187">
      <t>サ</t>
    </rPh>
    <rPh sb="188" eb="189">
      <t>ヒ</t>
    </rPh>
    <rPh sb="261" eb="263">
      <t>シハラ</t>
    </rPh>
    <rPh sb="285" eb="287">
      <t>トウガイ</t>
    </rPh>
    <rPh sb="292" eb="294">
      <t>キゲン</t>
    </rPh>
    <rPh sb="294" eb="295">
      <t>マエ</t>
    </rPh>
    <rPh sb="302" eb="304">
      <t>ベンサイ</t>
    </rPh>
    <rPh sb="305" eb="307">
      <t>ジュウトウ</t>
    </rPh>
    <rPh sb="312" eb="314">
      <t>シチケン</t>
    </rPh>
    <rPh sb="314" eb="315">
      <t>シャ</t>
    </rPh>
    <rPh sb="316" eb="318">
      <t>チョクセツ</t>
    </rPh>
    <rPh sb="319" eb="321">
      <t>シハラ</t>
    </rPh>
    <rPh sb="322" eb="323">
      <t>ネガ</t>
    </rPh>
    <rPh sb="330" eb="332">
      <t>シチケン</t>
    </rPh>
    <rPh sb="332" eb="333">
      <t>シャ</t>
    </rPh>
    <rPh sb="334" eb="336">
      <t>フツウ</t>
    </rPh>
    <rPh sb="336" eb="338">
      <t>ホケン</t>
    </rPh>
    <rPh sb="338" eb="340">
      <t>ヤッカン</t>
    </rPh>
    <rPh sb="343" eb="345">
      <t>トクヤク</t>
    </rPh>
    <rPh sb="346" eb="348">
      <t>キテイ</t>
    </rPh>
    <rPh sb="352" eb="355">
      <t>ホケンキン</t>
    </rPh>
    <rPh sb="356" eb="358">
      <t>シハラ</t>
    </rPh>
    <rPh sb="367" eb="368">
      <t>ムネ</t>
    </rPh>
    <rPh sb="374" eb="376">
      <t>ショウダク</t>
    </rPh>
    <rPh sb="391" eb="393">
      <t>シチケン</t>
    </rPh>
    <rPh sb="393" eb="394">
      <t>シャ</t>
    </rPh>
    <rPh sb="395" eb="397">
      <t>ショメン</t>
    </rPh>
    <rPh sb="400" eb="402">
      <t>ドウイ</t>
    </rPh>
    <rPh sb="405" eb="406">
      <t>カギ</t>
    </rPh>
    <rPh sb="408" eb="410">
      <t>イカ</t>
    </rPh>
    <rPh sb="410" eb="412">
      <t>ホケン</t>
    </rPh>
    <rPh sb="412" eb="414">
      <t>ケイヤク</t>
    </rPh>
    <rPh sb="419" eb="421">
      <t>ケイゾク</t>
    </rPh>
    <rPh sb="421" eb="423">
      <t>ケイヤク</t>
    </rPh>
    <rPh sb="427" eb="430">
      <t>カイジョケン</t>
    </rPh>
    <rPh sb="431" eb="433">
      <t>コウシ</t>
    </rPh>
    <rPh sb="436" eb="438">
      <t>カイジョ</t>
    </rPh>
    <rPh sb="439" eb="441">
      <t>セイキュウ</t>
    </rPh>
    <rPh sb="449" eb="451">
      <t>イカ</t>
    </rPh>
    <rPh sb="452" eb="456">
      <t>ヒホケンシャ</t>
    </rPh>
    <rPh sb="457" eb="459">
      <t>ホケン</t>
    </rPh>
    <rPh sb="459" eb="461">
      <t>ケイヤク</t>
    </rPh>
    <rPh sb="461" eb="462">
      <t>シャ</t>
    </rPh>
    <rPh sb="465" eb="467">
      <t>シチケン</t>
    </rPh>
    <rPh sb="467" eb="468">
      <t>シャ</t>
    </rPh>
    <rPh sb="470" eb="472">
      <t>イカ</t>
    </rPh>
    <rPh sb="472" eb="474">
      <t>キサイ</t>
    </rPh>
    <rPh sb="476" eb="478">
      <t>コジン</t>
    </rPh>
    <rPh sb="478" eb="480">
      <t>ジョウホウ</t>
    </rPh>
    <rPh sb="481" eb="483">
      <t>トリアツカ</t>
    </rPh>
    <rPh sb="485" eb="486">
      <t>カン</t>
    </rPh>
    <rPh sb="488" eb="490">
      <t>ジコウ</t>
    </rPh>
    <rPh sb="492" eb="494">
      <t>カクニン</t>
    </rPh>
    <rPh sb="496" eb="498">
      <t>シチケン</t>
    </rPh>
    <rPh sb="498" eb="500">
      <t>セッテイ</t>
    </rPh>
    <rPh sb="501" eb="502">
      <t>カン</t>
    </rPh>
    <rPh sb="504" eb="506">
      <t>コジン</t>
    </rPh>
    <rPh sb="506" eb="508">
      <t>ジョウホウ</t>
    </rPh>
    <rPh sb="509" eb="511">
      <t>トリアツカ</t>
    </rPh>
    <rPh sb="513" eb="515">
      <t>ドウイ</t>
    </rPh>
    <rPh sb="519" eb="521">
      <t>イジョウ</t>
    </rPh>
    <rPh sb="522" eb="523">
      <t>ケン</t>
    </rPh>
    <rPh sb="524" eb="526">
      <t>ショウニン</t>
    </rPh>
    <rPh sb="526" eb="527">
      <t>ネガ</t>
    </rPh>
    <rPh sb="530" eb="532">
      <t>レンショ</t>
    </rPh>
    <rPh sb="536" eb="538">
      <t>セイキュウ</t>
    </rPh>
    <rPh sb="546" eb="548">
      <t>コジン</t>
    </rPh>
    <rPh sb="548" eb="550">
      <t>ジョウホウ</t>
    </rPh>
    <rPh sb="551" eb="553">
      <t>トリアツカ</t>
    </rPh>
    <rPh sb="555" eb="556">
      <t>カン</t>
    </rPh>
    <rPh sb="558" eb="560">
      <t>ジコウ</t>
    </rPh>
    <rPh sb="561" eb="563">
      <t>ソンポ</t>
    </rPh>
    <rPh sb="568" eb="570">
      <t>イカ</t>
    </rPh>
    <rPh sb="572" eb="574">
      <t>トウシャ</t>
    </rPh>
    <rPh sb="576" eb="577">
      <t>イ</t>
    </rPh>
    <rPh sb="586" eb="588">
      <t>シチケン</t>
    </rPh>
    <rPh sb="588" eb="590">
      <t>セッテイ</t>
    </rPh>
    <rPh sb="591" eb="592">
      <t>カン</t>
    </rPh>
    <rPh sb="594" eb="596">
      <t>コジン</t>
    </rPh>
    <rPh sb="596" eb="598">
      <t>ジョウホウ</t>
    </rPh>
    <rPh sb="600" eb="602">
      <t>シチケン</t>
    </rPh>
    <rPh sb="602" eb="604">
      <t>セッテイ</t>
    </rPh>
    <rPh sb="605" eb="607">
      <t>ショウニン</t>
    </rPh>
    <rPh sb="610" eb="612">
      <t>ヘンコウ</t>
    </rPh>
    <rPh sb="615" eb="617">
      <t>シチケン</t>
    </rPh>
    <rPh sb="617" eb="619">
      <t>ジム</t>
    </rPh>
    <rPh sb="620" eb="622">
      <t>シチケン</t>
    </rPh>
    <rPh sb="623" eb="625">
      <t>セッテイ</t>
    </rPh>
    <rPh sb="627" eb="629">
      <t>ホケン</t>
    </rPh>
    <rPh sb="629" eb="631">
      <t>ケイヤク</t>
    </rPh>
    <rPh sb="632" eb="634">
      <t>リコウ</t>
    </rPh>
    <rPh sb="635" eb="638">
      <t>ホケンキン</t>
    </rPh>
    <rPh sb="638" eb="640">
      <t>シハラ</t>
    </rPh>
    <rPh sb="641" eb="643">
      <t>ハンダン</t>
    </rPh>
    <rPh sb="644" eb="646">
      <t>テツヅ</t>
    </rPh>
    <rPh sb="648" eb="649">
      <t>トウ</t>
    </rPh>
    <rPh sb="653" eb="655">
      <t>ギョウム</t>
    </rPh>
    <rPh sb="655" eb="656">
      <t>ジョウ</t>
    </rPh>
    <rPh sb="656" eb="658">
      <t>ヒツヨウ</t>
    </rPh>
    <rPh sb="661" eb="663">
      <t>ハンイ</t>
    </rPh>
    <rPh sb="664" eb="666">
      <t>シュトク</t>
    </rPh>
    <rPh sb="667" eb="669">
      <t>リヨウ</t>
    </rPh>
    <rPh sb="680" eb="682">
      <t>ギョウム</t>
    </rPh>
    <rPh sb="687" eb="689">
      <t>シチケン</t>
    </rPh>
    <rPh sb="690" eb="692">
      <t>セッテイ</t>
    </rPh>
    <rPh sb="694" eb="696">
      <t>ホケン</t>
    </rPh>
    <rPh sb="696" eb="698">
      <t>ケイヤク</t>
    </rPh>
    <rPh sb="699" eb="700">
      <t>カン</t>
    </rPh>
    <rPh sb="702" eb="704">
      <t>コジン</t>
    </rPh>
    <rPh sb="704" eb="706">
      <t>ジョウホウ</t>
    </rPh>
    <rPh sb="711" eb="713">
      <t>シチケン</t>
    </rPh>
    <rPh sb="713" eb="714">
      <t>シャ</t>
    </rPh>
    <rPh sb="715" eb="717">
      <t>ギョウム</t>
    </rPh>
    <rPh sb="717" eb="720">
      <t>イタクサキ</t>
    </rPh>
    <rPh sb="721" eb="723">
      <t>ホケン</t>
    </rPh>
    <rPh sb="723" eb="726">
      <t>ダイリテン</t>
    </rPh>
    <rPh sb="727" eb="728">
      <t>フク</t>
    </rPh>
    <rPh sb="734" eb="736">
      <t>ホケン</t>
    </rPh>
    <phoneticPr fontId="19"/>
  </si>
  <si>
    <t>　下記被保険者は、今般、下記質権者に対する下記債務弁済の担保として、下記保険契約による保険金請求権（ただし、下記の保険金に対する請求権を除く。）のうえに質権を設定しました。ついては、保険の対象（目的）が罹災した場合、貴社から支払を受けるべき保険金（下記保険契約の普通保険約款または特約において、未払込保険料があるときはその額を、また貸付金があるときはその元利合計額を保険金から差引く旨の規定がある場合は、これらの金額を当該保険金から差引いた残額とします。）は、下記債務の罹災時の額を限度として、当該債務の弁済期前においてもその弁済に充当するため直接質権者が受領する旨ご承認くださるよう保険証券を添え双方連署してお願いします。先順位質権者に罹災時の債務額を限度として支払い、なお残余がある場合、後順位質権者がいるときは債務の弁済期前であっても直接後順位質権者にお支払いください。なお、質権者は普通保険約款および特約の規定により、保険金が支払われないことがある旨をあらかじめ承諾します。なお、下記保険契約者は貴社に対し質権者の同意を得ないで下記保険契約を解除し、もしくは解除の請求を行わない旨約定します。下記の被保険者、保険契約者および質権者は、以下記載の「個人情報の取扱いに関する事項」を確認し、貴社の質権設定に関する個人情報の取扱いに同意します。
【個人情報の取扱いに関する事項】SOMPOダイレクト損害保険株式会社（以下、「当社」と言います。）は、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提供を受けることがあります。なお、これらの者には外国にある事業者等を含みます。なお、保健医療等のセンシティブ情報（要配慮個人情報を含みます。）の利用目的は、法令等に従い、業務の適切な運営の確保その他必要と認められる範囲に限定します。当社の個人情報の取扱いに関する詳細（国外在住者の個人情報を含みます。）については当社ウェブサイト（https://www.sompo-direct.co.jp/）をご覧ください。</t>
    <rPh sb="249" eb="251">
      <t>サイム</t>
    </rPh>
    <rPh sb="600" eb="602">
      <t>ソンガイ</t>
    </rPh>
    <phoneticPr fontId="21"/>
  </si>
  <si>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なお、保険契約者は貴社に対し、質権者の同意が無い限り以下保険契約およびその継続契約の解除もしくは解除の請求を行わない旨約定いたします。</t>
  </si>
  <si>
    <r>
      <t>　以下被保険者および保険契約者は、今般以下質権者に対する以下債務弁済の担保として、以下保険契約</t>
    </r>
    <r>
      <rPr>
        <b/>
        <sz val="8"/>
        <rFont val="Meiryo UI"/>
        <family val="3"/>
        <charset val="128"/>
      </rPr>
      <t>＊１</t>
    </r>
    <r>
      <rPr>
        <sz val="8"/>
        <rFont val="Meiryo UI"/>
        <family val="3"/>
        <charset val="128"/>
      </rPr>
      <t xml:space="preserve"> およびその継続契約（継続証が発行される場合の保険契約をいいます。以下同じ。）による以下請求権（「除かれる保険金」に対する請求権を除きます。）のうえに質権を設定いたしました。
　ついては、保険期間中に以下保険の対象に保険事故が発生した場合、貴会社から支払を受けるべき保険金は、以下債務の保険事故発生時の額を限度として、また解除返還保険料請求権および失効返還保険料請求権へ質権を設定する場合、以下保険契約が解除されもしくは失効したとき、貴会社から支払を受けるべき解除返還保険料もしくは失効返還保険料は、解除もしくは失効時における以下債務の額を限度として、その債務の弁済期前においてもその弁済に充当するため直接質権者が受領することに契約いたしましたので、その旨ご確認（承認）くださるよう連署して依頼いたします。
　なお、以下保険契約者は貴会社に対し質権者の同意を得ないで以下保険契約</t>
    </r>
    <r>
      <rPr>
        <b/>
        <sz val="8"/>
        <rFont val="Meiryo UI"/>
        <family val="3"/>
        <charset val="128"/>
      </rPr>
      <t xml:space="preserve">＊１ </t>
    </r>
    <r>
      <rPr>
        <sz val="8"/>
        <rFont val="Meiryo UI"/>
        <family val="3"/>
        <charset val="128"/>
      </rPr>
      <t>およびその継続契約の解除もしくは解除の請求を行わない旨約定いたします。</t>
    </r>
    <rPh sb="1" eb="3">
      <t>イカ</t>
    </rPh>
    <rPh sb="19" eb="21">
      <t>イカ</t>
    </rPh>
    <rPh sb="28" eb="30">
      <t>イカ</t>
    </rPh>
    <rPh sb="41" eb="43">
      <t>イカ</t>
    </rPh>
    <rPh sb="91" eb="93">
      <t>イカ</t>
    </rPh>
    <rPh sb="93" eb="96">
      <t>セイキュウケン</t>
    </rPh>
    <rPh sb="149" eb="151">
      <t>イカ</t>
    </rPh>
    <rPh sb="187" eb="189">
      <t>イカ</t>
    </rPh>
    <rPh sb="244" eb="246">
      <t>イカ</t>
    </rPh>
    <rPh sb="312" eb="314">
      <t>イカ</t>
    </rPh>
    <rPh sb="407" eb="409">
      <t>イカ</t>
    </rPh>
    <rPh sb="432" eb="434">
      <t>イカ</t>
    </rPh>
    <phoneticPr fontId="16"/>
  </si>
  <si>
    <t>　下記の被保険者、保険契約者、死亡保険金受取人は、下記の質権者に対する下記の債務弁済の担保として、下記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また、質権者は、定められた期日までに保険料の払込みがないときは、貴社により保険契約が解除されることがあることをあらかじめ承諾いたします。なお、保険契約者は貴社に対し、質権者の同意が無い限り下記保険契約およびその継続契約の解除もしくは解除の請求を行わない旨約定いたします。下記の被保険者、保険契約者および質権者は、質権設定承認依頼書（承認請求書）に記載の【お客さま情報のお取扱いに関する事項】を確認し、質権設定に関するお客さま情報の取扱いに同意します。
【お客さま情報のお取扱いに関する事項】日新火災海上保険株式会社（以下、「弊社」といいます。）は、この質権設定に関する個人情報を、質権設定・承認および変更などの質権事務、質権を設定する保険契約の履行、保険金支払い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の提供を受けることがあります。なお、これらの者には外国にある事業者等を含みます。詳細については、弊社ホームページ（https://www.nisshinfire.co.jp/）をご覧いただくか、取扱代理店または弊社までお問い合わせください。</t>
    <rPh sb="1" eb="3">
      <t>カキ</t>
    </rPh>
    <rPh sb="25" eb="27">
      <t>カキ</t>
    </rPh>
    <rPh sb="35" eb="37">
      <t>カキ</t>
    </rPh>
    <rPh sb="49" eb="51">
      <t>カキ</t>
    </rPh>
    <phoneticPr fontId="21"/>
  </si>
  <si>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なお、保険契約者は貴社に対し、質権者の同意が無い限り以下の保険契約およびその継続契約の解約もしくは解約の請求を行わない旨約定いたします。</t>
    <rPh sb="501" eb="503">
      <t>イカ</t>
    </rPh>
    <phoneticPr fontId="18"/>
  </si>
  <si>
    <t xml:space="preserve">　下記の被保険者、保険契約者は、下記の質権者に対する下記の債務弁済の担保として、下記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等があるときはその額を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なお、保険契約者は貴社に対し、質権者の同意がないかぎり下記保険契約およびその継続契約の解除もしくは解除の請求を行わない旨約定いたします。
【個人情報の取扱いに関する事項】当社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を、質権者等に提供することがあります。
詳細については、当社のホームページ（https://www.meijiyasuda-sonpo.co.jp/）をご覧ください。
</t>
    <rPh sb="40" eb="42">
      <t>カキ</t>
    </rPh>
    <rPh sb="634" eb="636">
      <t>ショウサイ</t>
    </rPh>
    <rPh sb="642" eb="644">
      <t>トウシャ</t>
    </rPh>
    <rPh sb="691" eb="692">
      <t>ラン</t>
    </rPh>
    <phoneticPr fontId="6"/>
  </si>
  <si>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t>
  </si>
  <si>
    <r>
      <t>　</t>
    </r>
    <r>
      <rPr>
        <sz val="8"/>
        <color rgb="FFFF00FF"/>
        <rFont val="Meiryo UI"/>
        <family val="3"/>
        <charset val="128"/>
      </rPr>
      <t>下記</t>
    </r>
    <r>
      <rPr>
        <sz val="8"/>
        <rFont val="Meiryo UI"/>
        <family val="3"/>
        <charset val="128"/>
      </rPr>
      <t>の被保険者、保険契約者、死亡保険金受取人は、</t>
    </r>
    <r>
      <rPr>
        <sz val="8"/>
        <color rgb="FFFF00FF"/>
        <rFont val="Meiryo UI"/>
        <family val="3"/>
        <charset val="128"/>
      </rPr>
      <t>下記</t>
    </r>
    <r>
      <rPr>
        <sz val="8"/>
        <rFont val="Meiryo UI"/>
        <family val="3"/>
        <charset val="128"/>
      </rPr>
      <t>の質権者に対する</t>
    </r>
    <r>
      <rPr>
        <sz val="8"/>
        <color rgb="FFFF00FF"/>
        <rFont val="Meiryo UI"/>
        <family val="3"/>
        <charset val="128"/>
      </rPr>
      <t>下記</t>
    </r>
    <r>
      <rPr>
        <sz val="8"/>
        <rFont val="Meiryo UI"/>
        <family val="3"/>
        <charset val="128"/>
      </rPr>
      <t>の債務弁済の担保として、</t>
    </r>
    <r>
      <rPr>
        <sz val="8"/>
        <color rgb="FFFF00FF"/>
        <rFont val="Meiryo UI"/>
        <family val="3"/>
        <charset val="128"/>
      </rPr>
      <t>下記</t>
    </r>
    <r>
      <rPr>
        <sz val="8"/>
        <rFont val="Meiryo UI"/>
        <family val="3"/>
        <charset val="128"/>
      </rPr>
      <t>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t>
    </r>
    <r>
      <rPr>
        <sz val="8"/>
        <color rgb="FFFF00FF"/>
        <rFont val="Meiryo UI"/>
        <family val="3"/>
        <charset val="128"/>
      </rPr>
      <t>下記</t>
    </r>
    <r>
      <rPr>
        <sz val="8"/>
        <rFont val="Meiryo UI"/>
        <family val="3"/>
        <charset val="128"/>
      </rPr>
      <t>保険契約およびその継続契約の解除もしくは解除の請求を行わない旨約定いたします。</t>
    </r>
    <rPh sb="1" eb="3">
      <t>カキ</t>
    </rPh>
    <rPh sb="25" eb="27">
      <t>カキ</t>
    </rPh>
    <rPh sb="35" eb="37">
      <t>カキ</t>
    </rPh>
    <rPh sb="49" eb="51">
      <t>カキ</t>
    </rPh>
    <rPh sb="501" eb="503">
      <t>カキ</t>
    </rPh>
    <phoneticPr fontId="21"/>
  </si>
  <si>
    <t>　下記の被保険者、保険契約者、死亡保険金受取人は、下記の質権者に対する下記の債務弁済の担保として、下記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t>
    <rPh sb="49" eb="51">
      <t>カキ</t>
    </rPh>
    <phoneticPr fontId="21"/>
  </si>
  <si>
    <t xml:space="preserve">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
</t>
    <rPh sb="501" eb="503">
      <t>イカ</t>
    </rPh>
    <phoneticPr fontId="21"/>
  </si>
  <si>
    <t>2</t>
    <phoneticPr fontId="21"/>
  </si>
  <si>
    <t>証券番号欄</t>
    <rPh sb="0" eb="4">
      <t>ショウケンバンゴウ</t>
    </rPh>
    <rPh sb="4" eb="5">
      <t>ラン</t>
    </rPh>
    <phoneticPr fontId="21"/>
  </si>
  <si>
    <t>証券番号</t>
    <rPh sb="0" eb="4">
      <t>ショウケンバンゴウ</t>
    </rPh>
    <phoneticPr fontId="21"/>
  </si>
  <si>
    <t>証券番号</t>
    <rPh sb="0" eb="4">
      <t>ショウケンバンゴウ</t>
    </rPh>
    <phoneticPr fontId="16"/>
  </si>
  <si>
    <t>証券番号</t>
    <rPh sb="0" eb="4">
      <t>ショウケンバンゴウ</t>
    </rPh>
    <phoneticPr fontId="11"/>
  </si>
  <si>
    <t>証券番号</t>
    <rPh sb="0" eb="4">
      <t>ショウケンバンゴウ</t>
    </rPh>
    <phoneticPr fontId="3"/>
  </si>
  <si>
    <t>証券番号</t>
    <rPh sb="0" eb="4">
      <t>ショウケンバンゴウ</t>
    </rPh>
    <phoneticPr fontId="19"/>
  </si>
  <si>
    <t>証券番号</t>
    <rPh sb="0" eb="4">
      <t>ショウケンバンゴウ</t>
    </rPh>
    <phoneticPr fontId="25"/>
  </si>
  <si>
    <t>証券番号</t>
    <rPh sb="0" eb="4">
      <t>ショウケンバンゴウ</t>
    </rPh>
    <phoneticPr fontId="5"/>
  </si>
  <si>
    <t>証券番号</t>
  </si>
  <si>
    <t>証券番号</t>
    <rPh sb="0" eb="4">
      <t>ショウケンバンゴウ</t>
    </rPh>
    <phoneticPr fontId="20"/>
  </si>
  <si>
    <t>証券番号</t>
    <rPh sb="0" eb="4">
      <t>ショウケンバンゴウ</t>
    </rPh>
    <phoneticPr fontId="26"/>
  </si>
  <si>
    <t>入力欄</t>
    <rPh sb="0" eb="3">
      <t>ニュウリョクラン</t>
    </rPh>
    <phoneticPr fontId="21"/>
  </si>
  <si>
    <t>入力</t>
    <rPh sb="0" eb="2">
      <t>ニュウリョク</t>
    </rPh>
    <phoneticPr fontId="21"/>
  </si>
  <si>
    <t>英数字</t>
    <rPh sb="0" eb="3">
      <t>エイスウジ</t>
    </rPh>
    <phoneticPr fontId="21"/>
  </si>
  <si>
    <t>（仮）15桁</t>
    <rPh sb="1" eb="2">
      <t>カリ</t>
    </rPh>
    <rPh sb="5" eb="6">
      <t>ケタ</t>
    </rPh>
    <phoneticPr fontId="21"/>
  </si>
  <si>
    <t>3</t>
  </si>
  <si>
    <t>保険種類欄</t>
    <rPh sb="0" eb="4">
      <t>ホケンシュルイ</t>
    </rPh>
    <rPh sb="4" eb="5">
      <t>ラン</t>
    </rPh>
    <phoneticPr fontId="21"/>
  </si>
  <si>
    <t>保険種類</t>
    <rPh sb="0" eb="4">
      <t>ホケンシュルイ</t>
    </rPh>
    <phoneticPr fontId="21"/>
  </si>
  <si>
    <t>保険種類</t>
    <rPh sb="0" eb="4">
      <t>ホケンシュルイ</t>
    </rPh>
    <phoneticPr fontId="16"/>
  </si>
  <si>
    <t>保険種類</t>
    <rPh sb="0" eb="4">
      <t>ホケンシュルイ</t>
    </rPh>
    <phoneticPr fontId="11"/>
  </si>
  <si>
    <t>保険種類</t>
    <rPh sb="0" eb="4">
      <t>ホケンシュルイ</t>
    </rPh>
    <phoneticPr fontId="4"/>
  </si>
  <si>
    <t>保険種類</t>
    <rPh sb="0" eb="4">
      <t>ホケンシュルイ</t>
    </rPh>
    <phoneticPr fontId="19"/>
  </si>
  <si>
    <t>保険種類</t>
    <rPh sb="0" eb="4">
      <t>ホケンシュルイ</t>
    </rPh>
    <phoneticPr fontId="25"/>
  </si>
  <si>
    <t>保険種類</t>
    <rPh sb="0" eb="4">
      <t>ホケンシュルイ</t>
    </rPh>
    <phoneticPr fontId="5"/>
  </si>
  <si>
    <t>保険種類</t>
  </si>
  <si>
    <t>保険種類</t>
    <rPh sb="0" eb="4">
      <t>ホケンシュルイ</t>
    </rPh>
    <phoneticPr fontId="20"/>
  </si>
  <si>
    <t>保険種類</t>
    <rPh sb="0" eb="4">
      <t>ホケンシュルイ</t>
    </rPh>
    <phoneticPr fontId="8"/>
  </si>
  <si>
    <t>グレーアウトする場合は○</t>
    <rPh sb="8" eb="10">
      <t>バアイ</t>
    </rPh>
    <phoneticPr fontId="21"/>
  </si>
  <si>
    <t>グレーアウト</t>
    <phoneticPr fontId="21"/>
  </si>
  <si>
    <t>火災保険選択時の文言</t>
    <rPh sb="0" eb="2">
      <t>カサイ</t>
    </rPh>
    <rPh sb="2" eb="4">
      <t>ホケン</t>
    </rPh>
    <rPh sb="4" eb="6">
      <t>センタク</t>
    </rPh>
    <rPh sb="6" eb="7">
      <t>ジ</t>
    </rPh>
    <rPh sb="8" eb="10">
      <t>モンゴン</t>
    </rPh>
    <phoneticPr fontId="21"/>
  </si>
  <si>
    <t>刷込み（IF関数で出し分け想定）</t>
    <rPh sb="0" eb="2">
      <t>スリコ</t>
    </rPh>
    <rPh sb="6" eb="8">
      <t>カンスウ</t>
    </rPh>
    <rPh sb="9" eb="10">
      <t>ダ</t>
    </rPh>
    <rPh sb="11" eb="12">
      <t>ワ</t>
    </rPh>
    <rPh sb="13" eb="15">
      <t>ソウテイ</t>
    </rPh>
    <phoneticPr fontId="21"/>
  </si>
  <si>
    <t>←火災保険以外の場合は左欄で「下欄のとおり」を選択し、保険種類を入力</t>
  </si>
  <si>
    <t>その他を選択時の文言</t>
    <rPh sb="2" eb="3">
      <t>タ</t>
    </rPh>
    <rPh sb="4" eb="6">
      <t>センタク</t>
    </rPh>
    <rPh sb="6" eb="7">
      <t>ジ</t>
    </rPh>
    <rPh sb="8" eb="10">
      <t>モンゴン</t>
    </rPh>
    <phoneticPr fontId="21"/>
  </si>
  <si>
    <t>下欄に具体的な保険種類を入力</t>
  </si>
  <si>
    <t>制限なし</t>
    <rPh sb="0" eb="2">
      <t>セイゲン</t>
    </rPh>
    <phoneticPr fontId="21"/>
  </si>
  <si>
    <t>入力欄</t>
    <rPh sb="0" eb="3">
      <t>ニュウリョクラン</t>
    </rPh>
    <phoneticPr fontId="8"/>
  </si>
  <si>
    <t>入力欄</t>
    <rPh sb="0" eb="3">
      <t>ニュウリョクラン</t>
    </rPh>
    <phoneticPr fontId="5"/>
  </si>
  <si>
    <t>入力欄</t>
    <rPh sb="0" eb="3">
      <t>ニュウリョクラン</t>
    </rPh>
    <phoneticPr fontId="19"/>
  </si>
  <si>
    <t>入力欄</t>
    <rPh sb="0" eb="3">
      <t>ニュウリョクラン</t>
    </rPh>
    <phoneticPr fontId="16"/>
  </si>
  <si>
    <t>入力欄</t>
  </si>
  <si>
    <t>入力欄</t>
    <rPh sb="0" eb="3">
      <t>ニュウリョクラン</t>
    </rPh>
    <phoneticPr fontId="18"/>
  </si>
  <si>
    <t>入力欄</t>
    <rPh sb="0" eb="3">
      <t>ニュウリョクラン</t>
    </rPh>
    <phoneticPr fontId="4"/>
  </si>
  <si>
    <t>4</t>
    <phoneticPr fontId="21"/>
  </si>
  <si>
    <t>＊入力のないときは保険証券（変更手続き完了のお知らせ）のとおり</t>
    <rPh sb="1" eb="3">
      <t>ニュウリョク</t>
    </rPh>
    <phoneticPr fontId="21"/>
  </si>
  <si>
    <t>文言変更</t>
    <rPh sb="0" eb="2">
      <t>モンゴン</t>
    </rPh>
    <rPh sb="2" eb="4">
      <t>ヘンコウ</t>
    </rPh>
    <phoneticPr fontId="21"/>
  </si>
  <si>
    <t>＊入力のないときは保険証券（変更手続き完了のお知らせ）のとおり</t>
  </si>
  <si>
    <t>＊入力のないときは保険証券、明細書（変更承認書を含む）記載のとおり</t>
  </si>
  <si>
    <t>＊記入のないときは保険証券（変更手続き完了のお知らせ）のとおり</t>
  </si>
  <si>
    <t>＊入力のないときは保険証券（契約内容変更確認書）のとおり</t>
  </si>
  <si>
    <t>＊入力のないときは保険証券（保険継続証）のとおり</t>
  </si>
  <si>
    <t>入力のないときは保険証券（変更手続き完了のお知らせ）のとおり</t>
  </si>
  <si>
    <t>＊入力のないときは保険証券（異動完了通知）のとおり</t>
    <rPh sb="14" eb="16">
      <t>イドウ</t>
    </rPh>
    <rPh sb="16" eb="18">
      <t>カンリョウ</t>
    </rPh>
    <rPh sb="18" eb="20">
      <t>ツウチ</t>
    </rPh>
    <phoneticPr fontId="3"/>
  </si>
  <si>
    <t>＊入力のないときは保険証券（変更手続き完了のお知らせ）のとおり</t>
    <rPh sb="1" eb="3">
      <t>ニュウリョク</t>
    </rPh>
    <phoneticPr fontId="4"/>
  </si>
  <si>
    <t>＊質権の対象が保険証券（明細書・変更承認書を含む）の記載と異なる場合のみ入力</t>
  </si>
  <si>
    <t>5</t>
    <phoneticPr fontId="21"/>
  </si>
  <si>
    <t>保険期間欄</t>
    <rPh sb="0" eb="4">
      <t>ホケンキカン</t>
    </rPh>
    <rPh sb="4" eb="5">
      <t>ラン</t>
    </rPh>
    <phoneticPr fontId="21"/>
  </si>
  <si>
    <t>保険期間</t>
    <rPh sb="0" eb="4">
      <t>ホケンキカン</t>
    </rPh>
    <phoneticPr fontId="21"/>
  </si>
  <si>
    <t>保険期間</t>
    <rPh sb="0" eb="4">
      <t>ホケンキカン</t>
    </rPh>
    <phoneticPr fontId="16"/>
  </si>
  <si>
    <t>保険期間</t>
    <rPh sb="0" eb="4">
      <t>ホケンキカン</t>
    </rPh>
    <phoneticPr fontId="11"/>
  </si>
  <si>
    <t>保険期間</t>
    <rPh sb="0" eb="4">
      <t>ホケンキカン</t>
    </rPh>
    <phoneticPr fontId="4"/>
  </si>
  <si>
    <t>保険期間</t>
    <rPh sb="0" eb="4">
      <t>ホケンキカン</t>
    </rPh>
    <phoneticPr fontId="19"/>
  </si>
  <si>
    <t>保険期間</t>
    <rPh sb="0" eb="4">
      <t>ホケンキカン</t>
    </rPh>
    <phoneticPr fontId="25"/>
  </si>
  <si>
    <t>保険期間</t>
    <rPh sb="0" eb="4">
      <t>ホケンキカン</t>
    </rPh>
    <phoneticPr fontId="5"/>
  </si>
  <si>
    <t>保険期間</t>
  </si>
  <si>
    <t>保険期間</t>
    <rPh sb="0" eb="4">
      <t>ホケンキカン</t>
    </rPh>
    <phoneticPr fontId="20"/>
  </si>
  <si>
    <t>保険期間</t>
    <rPh sb="0" eb="4">
      <t>ホケンキカン</t>
    </rPh>
    <phoneticPr fontId="8"/>
  </si>
  <si>
    <t>和暦／西暦／グレーアウト</t>
    <rPh sb="0" eb="2">
      <t>ワレキ</t>
    </rPh>
    <rPh sb="3" eb="5">
      <t>セイレキ</t>
    </rPh>
    <phoneticPr fontId="21"/>
  </si>
  <si>
    <t>グレーアウト</t>
  </si>
  <si>
    <t>グレーアウト時に表示する文言</t>
    <rPh sb="6" eb="7">
      <t>ジ</t>
    </rPh>
    <rPh sb="8" eb="10">
      <t>ヒョウジ</t>
    </rPh>
    <rPh sb="12" eb="14">
      <t>モンゴン</t>
    </rPh>
    <phoneticPr fontId="21"/>
  </si>
  <si>
    <t>数字のみ</t>
    <rPh sb="0" eb="2">
      <t>スウジ</t>
    </rPh>
    <phoneticPr fontId="21"/>
  </si>
  <si>
    <t>（和暦）2-2-2桁
（西暦）4-2-2桁</t>
    <rPh sb="1" eb="3">
      <t>ワレキ</t>
    </rPh>
    <rPh sb="9" eb="10">
      <t>ケタ</t>
    </rPh>
    <rPh sb="12" eb="14">
      <t>セイレキ</t>
    </rPh>
    <rPh sb="20" eb="21">
      <t>ケタ</t>
    </rPh>
    <phoneticPr fontId="21"/>
  </si>
  <si>
    <t>保険証券、明細書（変更承認書を含む）記載のとおり</t>
  </si>
  <si>
    <t>保険証券記載のとおり</t>
  </si>
  <si>
    <t>6</t>
    <phoneticPr fontId="21"/>
  </si>
  <si>
    <t>保険金額欄</t>
    <rPh sb="0" eb="4">
      <t>ホケンキンガク</t>
    </rPh>
    <phoneticPr fontId="21"/>
  </si>
  <si>
    <t>保険金額</t>
    <rPh sb="0" eb="4">
      <t>ホケンキンガク</t>
    </rPh>
    <phoneticPr fontId="21"/>
  </si>
  <si>
    <t>保険金額</t>
    <rPh sb="0" eb="4">
      <t>ホケンキンガク</t>
    </rPh>
    <phoneticPr fontId="16"/>
  </si>
  <si>
    <t>保険金額</t>
    <rPh sb="0" eb="4">
      <t>ホケンキンガク</t>
    </rPh>
    <phoneticPr fontId="11"/>
  </si>
  <si>
    <t>保険金額</t>
    <rPh sb="0" eb="4">
      <t>ホケンキンガク</t>
    </rPh>
    <phoneticPr fontId="4"/>
  </si>
  <si>
    <t>保険金額</t>
    <rPh sb="0" eb="4">
      <t>ホケンキンガク</t>
    </rPh>
    <phoneticPr fontId="19"/>
  </si>
  <si>
    <t>保険金額</t>
    <rPh sb="0" eb="4">
      <t>ホケンキンガク</t>
    </rPh>
    <phoneticPr fontId="25"/>
  </si>
  <si>
    <t>保険金額</t>
    <rPh sb="0" eb="4">
      <t>ホケンキンガク</t>
    </rPh>
    <phoneticPr fontId="5"/>
  </si>
  <si>
    <t>保険金額</t>
  </si>
  <si>
    <t>保険金額</t>
    <rPh sb="0" eb="4">
      <t>ホケンキンガク</t>
    </rPh>
    <phoneticPr fontId="20"/>
  </si>
  <si>
    <t>保険金額</t>
    <rPh sb="0" eb="4">
      <t>ホケンキンガク</t>
    </rPh>
    <phoneticPr fontId="8"/>
  </si>
  <si>
    <t>数字のみ
カンマ</t>
    <rPh sb="0" eb="2">
      <t>スウジ</t>
    </rPh>
    <phoneticPr fontId="21"/>
  </si>
  <si>
    <t>（仮）10桁</t>
    <rPh sb="1" eb="2">
      <t>カリ</t>
    </rPh>
    <rPh sb="5" eb="6">
      <t>ケタ</t>
    </rPh>
    <phoneticPr fontId="21"/>
  </si>
  <si>
    <t>グレーアウト時に表示する文言</t>
    <phoneticPr fontId="21"/>
  </si>
  <si>
    <t>7</t>
    <phoneticPr fontId="21"/>
  </si>
  <si>
    <t>保険の対象欄</t>
    <rPh sb="0" eb="2">
      <t>ホケン</t>
    </rPh>
    <rPh sb="3" eb="5">
      <t>タイショウ</t>
    </rPh>
    <phoneticPr fontId="21"/>
  </si>
  <si>
    <t>保険の対象</t>
    <rPh sb="0" eb="2">
      <t>ホケン</t>
    </rPh>
    <rPh sb="3" eb="5">
      <t>タイショウ</t>
    </rPh>
    <phoneticPr fontId="21"/>
  </si>
  <si>
    <t>保険の対象</t>
    <rPh sb="0" eb="2">
      <t>ホケン</t>
    </rPh>
    <rPh sb="3" eb="5">
      <t>タイショウ</t>
    </rPh>
    <phoneticPr fontId="16"/>
  </si>
  <si>
    <t>保険の対象</t>
    <rPh sb="0" eb="2">
      <t>ホケン</t>
    </rPh>
    <rPh sb="3" eb="5">
      <t>タイショウ</t>
    </rPh>
    <phoneticPr fontId="11"/>
  </si>
  <si>
    <t>保険の対象</t>
    <rPh sb="0" eb="2">
      <t>ホケン</t>
    </rPh>
    <rPh sb="3" eb="5">
      <t>タイショウ</t>
    </rPh>
    <phoneticPr fontId="4"/>
  </si>
  <si>
    <t>保険の対象</t>
    <rPh sb="0" eb="2">
      <t>ホケン</t>
    </rPh>
    <rPh sb="3" eb="5">
      <t>タイショウ</t>
    </rPh>
    <phoneticPr fontId="19"/>
  </si>
  <si>
    <t>保険の対象</t>
    <rPh sb="0" eb="2">
      <t>ホケン</t>
    </rPh>
    <rPh sb="3" eb="5">
      <t>タイショウ</t>
    </rPh>
    <phoneticPr fontId="25"/>
  </si>
  <si>
    <t xml:space="preserve">保険の対象
</t>
    <rPh sb="0" eb="2">
      <t>ホケン</t>
    </rPh>
    <rPh sb="3" eb="5">
      <t>タイショウ</t>
    </rPh>
    <phoneticPr fontId="5"/>
  </si>
  <si>
    <t>保険の対象</t>
    <rPh sb="0" eb="2">
      <t>ホケン</t>
    </rPh>
    <rPh sb="3" eb="5">
      <t>タイショウ</t>
    </rPh>
    <phoneticPr fontId="5"/>
  </si>
  <si>
    <t>保険の対象</t>
  </si>
  <si>
    <t>保険の対象</t>
    <rPh sb="0" eb="2">
      <t>ホケン</t>
    </rPh>
    <rPh sb="3" eb="5">
      <t>タイショウ</t>
    </rPh>
    <phoneticPr fontId="20"/>
  </si>
  <si>
    <t>保険の対象</t>
    <rPh sb="0" eb="2">
      <t>ホケン</t>
    </rPh>
    <rPh sb="3" eb="5">
      <t>タイショウ</t>
    </rPh>
    <phoneticPr fontId="8"/>
  </si>
  <si>
    <t>グレーアウト
入力欄不要で、「保険証券記載のとおり」等を刷込む</t>
    <phoneticPr fontId="21"/>
  </si>
  <si>
    <t>保険証券（契約内容変更確認書を含む）記載のとおり</t>
    <rPh sb="5" eb="7">
      <t>ケイヤク</t>
    </rPh>
    <rPh sb="7" eb="9">
      <t>ナイヨウ</t>
    </rPh>
    <rPh sb="9" eb="11">
      <t>ヘンコウ</t>
    </rPh>
    <rPh sb="11" eb="14">
      <t>カクニンショ</t>
    </rPh>
    <rPh sb="15" eb="16">
      <t>フク</t>
    </rPh>
    <rPh sb="18" eb="20">
      <t>キサイ</t>
    </rPh>
    <phoneticPr fontId="18"/>
  </si>
  <si>
    <t>保険証券（変更手続き完了のお知らせ（裏書承認書）
を含む）記載のとおり</t>
  </si>
  <si>
    <t>保険証券（保険契約継続証)記載の通り</t>
  </si>
  <si>
    <t>8</t>
    <phoneticPr fontId="21"/>
  </si>
  <si>
    <t>保険の所在地欄</t>
    <rPh sb="0" eb="2">
      <t>ホケン</t>
    </rPh>
    <rPh sb="3" eb="6">
      <t>ショザイチ</t>
    </rPh>
    <phoneticPr fontId="21"/>
  </si>
  <si>
    <t>保険の対象の所在地</t>
    <rPh sb="0" eb="2">
      <t>ホケン</t>
    </rPh>
    <rPh sb="3" eb="5">
      <t>タイショウ</t>
    </rPh>
    <rPh sb="6" eb="9">
      <t>ショザイチ</t>
    </rPh>
    <phoneticPr fontId="21"/>
  </si>
  <si>
    <t>保険の対象の
所在地</t>
    <rPh sb="0" eb="2">
      <t>ホケン</t>
    </rPh>
    <rPh sb="3" eb="5">
      <t>タイショウ</t>
    </rPh>
    <rPh sb="7" eb="10">
      <t>ショザイチ</t>
    </rPh>
    <phoneticPr fontId="21"/>
  </si>
  <si>
    <t>保険の対象の
所在地</t>
    <rPh sb="0" eb="2">
      <t>ホケン</t>
    </rPh>
    <rPh sb="3" eb="5">
      <t>タイショウ</t>
    </rPh>
    <rPh sb="7" eb="10">
      <t>ショザイチ</t>
    </rPh>
    <phoneticPr fontId="8"/>
  </si>
  <si>
    <t>保険の対象の
所在地</t>
    <rPh sb="0" eb="2">
      <t>ホケン</t>
    </rPh>
    <rPh sb="3" eb="5">
      <t>タイショウ</t>
    </rPh>
    <rPh sb="7" eb="10">
      <t>ショザイチ</t>
    </rPh>
    <phoneticPr fontId="5"/>
  </si>
  <si>
    <t>保険の対象の
所在地</t>
    <rPh sb="0" eb="2">
      <t>ホケン</t>
    </rPh>
    <rPh sb="3" eb="5">
      <t>タイショウ</t>
    </rPh>
    <rPh sb="7" eb="10">
      <t>ショザイチ</t>
    </rPh>
    <phoneticPr fontId="15"/>
  </si>
  <si>
    <t>保険の対象の
所在地</t>
    <rPh sb="0" eb="2">
      <t>ホケン</t>
    </rPh>
    <rPh sb="3" eb="5">
      <t>タイショウ</t>
    </rPh>
    <rPh sb="7" eb="10">
      <t>ショザイチ</t>
    </rPh>
    <phoneticPr fontId="11"/>
  </si>
  <si>
    <t>保険の対象の
所在地</t>
    <rPh sb="0" eb="2">
      <t>ホケン</t>
    </rPh>
    <rPh sb="3" eb="5">
      <t>タイショウ</t>
    </rPh>
    <rPh sb="7" eb="10">
      <t>ショザイチ</t>
    </rPh>
    <phoneticPr fontId="19"/>
  </si>
  <si>
    <t>保険の対象の
所在地</t>
    <rPh sb="0" eb="2">
      <t>ホケン</t>
    </rPh>
    <rPh sb="3" eb="5">
      <t>タイショウ</t>
    </rPh>
    <rPh sb="7" eb="10">
      <t>ショザイチ</t>
    </rPh>
    <phoneticPr fontId="16"/>
  </si>
  <si>
    <t>保険の対象の
所在地</t>
  </si>
  <si>
    <t>保険の対象の
所在地</t>
    <rPh sb="0" eb="2">
      <t>ホケン</t>
    </rPh>
    <rPh sb="3" eb="5">
      <t>タイショウ</t>
    </rPh>
    <rPh sb="7" eb="10">
      <t>ショザイチ</t>
    </rPh>
    <phoneticPr fontId="18"/>
  </si>
  <si>
    <t>保険の対象の
所在地</t>
    <rPh sb="0" eb="2">
      <t>ホケン</t>
    </rPh>
    <rPh sb="3" eb="5">
      <t>タイショウ</t>
    </rPh>
    <rPh sb="7" eb="10">
      <t>ショザイチ</t>
    </rPh>
    <phoneticPr fontId="4"/>
  </si>
  <si>
    <t>保険証券（変更手続き完了のお知らせ（裏書承認書）を
含む）記載のとおり</t>
  </si>
  <si>
    <t>9</t>
    <phoneticPr fontId="21"/>
  </si>
  <si>
    <t>質権を設定する請求権欄</t>
    <rPh sb="0" eb="2">
      <t>シチケン</t>
    </rPh>
    <rPh sb="3" eb="5">
      <t>セッテイ</t>
    </rPh>
    <rPh sb="7" eb="10">
      <t>セイキュウケン</t>
    </rPh>
    <phoneticPr fontId="21"/>
  </si>
  <si>
    <t>質権を設定する請求権</t>
    <rPh sb="0" eb="2">
      <t>シチケン</t>
    </rPh>
    <rPh sb="3" eb="5">
      <t>セッテイ</t>
    </rPh>
    <rPh sb="7" eb="10">
      <t>セイキュウケン</t>
    </rPh>
    <phoneticPr fontId="21"/>
  </si>
  <si>
    <t>質権を設定
する請求権
(対象に○)</t>
    <rPh sb="0" eb="2">
      <t>シチケン</t>
    </rPh>
    <rPh sb="3" eb="5">
      <t>セッテイ</t>
    </rPh>
    <rPh sb="8" eb="11">
      <t>セイキュウケン</t>
    </rPh>
    <rPh sb="13" eb="15">
      <t>タイショウ</t>
    </rPh>
    <phoneticPr fontId="21"/>
  </si>
  <si>
    <t>質権を設定
する請求権
(対象に〇)</t>
    <rPh sb="0" eb="2">
      <t>シチケン</t>
    </rPh>
    <rPh sb="3" eb="5">
      <t>セッテイ</t>
    </rPh>
    <rPh sb="8" eb="11">
      <t>セイキュウケン</t>
    </rPh>
    <rPh sb="13" eb="15">
      <t>タイショウ</t>
    </rPh>
    <phoneticPr fontId="5"/>
  </si>
  <si>
    <t>質権を設定
する請求権
(対象に○)</t>
    <rPh sb="0" eb="2">
      <t>シチケン</t>
    </rPh>
    <rPh sb="3" eb="5">
      <t>セッテイ</t>
    </rPh>
    <rPh sb="8" eb="11">
      <t>セイキュウケン</t>
    </rPh>
    <phoneticPr fontId="5"/>
  </si>
  <si>
    <t>質権を設定
する請求権
(対象に○)</t>
    <rPh sb="0" eb="2">
      <t>シチケン</t>
    </rPh>
    <rPh sb="3" eb="5">
      <t>セッテイ</t>
    </rPh>
    <rPh sb="8" eb="11">
      <t>セイキュウケン</t>
    </rPh>
    <rPh sb="13" eb="15">
      <t>タイショウ</t>
    </rPh>
    <phoneticPr fontId="4"/>
  </si>
  <si>
    <t>質権を設定
する請求権
(対象に○)</t>
    <rPh sb="0" eb="2">
      <t>シチケン</t>
    </rPh>
    <rPh sb="3" eb="5">
      <t>セッテイ</t>
    </rPh>
    <rPh sb="8" eb="11">
      <t>セイキュウケン</t>
    </rPh>
    <rPh sb="13" eb="15">
      <t>タイショウ</t>
    </rPh>
    <phoneticPr fontId="5"/>
  </si>
  <si>
    <t>質権を設定
する請求権
(対象に○)</t>
    <rPh sb="0" eb="2">
      <t>シチケン</t>
    </rPh>
    <rPh sb="3" eb="5">
      <t>セッテイ</t>
    </rPh>
    <rPh sb="8" eb="11">
      <t>セイキュウケン</t>
    </rPh>
    <rPh sb="13" eb="15">
      <t>タイショウ</t>
    </rPh>
    <phoneticPr fontId="19"/>
  </si>
  <si>
    <t>質権を設定
する請求権</t>
    <rPh sb="0" eb="2">
      <t>シチケン</t>
    </rPh>
    <rPh sb="3" eb="5">
      <t>セッテイ</t>
    </rPh>
    <rPh sb="8" eb="11">
      <t>セイキュウケン</t>
    </rPh>
    <phoneticPr fontId="21"/>
  </si>
  <si>
    <t>質権を設定
する請求権
(対象に○)</t>
    <rPh sb="0" eb="2">
      <t>シチケン</t>
    </rPh>
    <rPh sb="3" eb="5">
      <t>セッテイ</t>
    </rPh>
    <rPh sb="8" eb="11">
      <t>セイキュウケン</t>
    </rPh>
    <rPh sb="13" eb="15">
      <t>タイショウ</t>
    </rPh>
    <phoneticPr fontId="16"/>
  </si>
  <si>
    <t>質権を設定
する請求権
(対象に○)</t>
    <rPh sb="0" eb="2">
      <t>シチケン</t>
    </rPh>
    <rPh sb="3" eb="5">
      <t>セッテイ</t>
    </rPh>
    <rPh sb="8" eb="11">
      <t>セイキュウケン</t>
    </rPh>
    <phoneticPr fontId="16"/>
  </si>
  <si>
    <t>質権を設定
する請求権
(対象に○)</t>
  </si>
  <si>
    <t>質権を設定
する請求権
(対象に○)</t>
    <rPh sb="0" eb="2">
      <t>シチケン</t>
    </rPh>
    <rPh sb="3" eb="5">
      <t>セッテイ</t>
    </rPh>
    <rPh sb="8" eb="11">
      <t>セイキュウケン</t>
    </rPh>
    <rPh sb="13" eb="15">
      <t>タイショウ</t>
    </rPh>
    <phoneticPr fontId="8"/>
  </si>
  <si>
    <t>質権を設定
する請求権
(対象に○)</t>
    <rPh sb="0" eb="2">
      <t>シチケン</t>
    </rPh>
    <rPh sb="3" eb="5">
      <t>セッテイ</t>
    </rPh>
    <rPh sb="8" eb="11">
      <t>セイキュウケン</t>
    </rPh>
    <phoneticPr fontId="4"/>
  </si>
  <si>
    <t>1つ目の○つけ欄</t>
    <rPh sb="2" eb="3">
      <t>メ</t>
    </rPh>
    <rPh sb="7" eb="8">
      <t>ラン</t>
    </rPh>
    <phoneticPr fontId="21"/>
  </si>
  <si>
    <t>入力（プルダウン）
※○をデフォルト表示</t>
    <rPh sb="0" eb="2">
      <t>ニュウリョク</t>
    </rPh>
    <rPh sb="18" eb="20">
      <t>ヒョウジ</t>
    </rPh>
    <phoneticPr fontId="21"/>
  </si>
  <si>
    <t>「○,ブランク」の
プルダウン</t>
    <phoneticPr fontId="21"/>
  </si>
  <si>
    <t>1桁</t>
    <rPh sb="1" eb="2">
      <t>ケタ</t>
    </rPh>
    <phoneticPr fontId="21"/>
  </si>
  <si>
    <t>1つ目の○つけ欄</t>
    <rPh sb="2" eb="3">
      <t>メ</t>
    </rPh>
    <rPh sb="7" eb="8">
      <t>ラン</t>
    </rPh>
    <phoneticPr fontId="8"/>
  </si>
  <si>
    <t>1つ目の○つけ欄</t>
    <rPh sb="2" eb="3">
      <t>メ</t>
    </rPh>
    <rPh sb="7" eb="8">
      <t>ラン</t>
    </rPh>
    <phoneticPr fontId="5"/>
  </si>
  <si>
    <t>デフォルトで○を表示</t>
    <rPh sb="8" eb="10">
      <t>ヒョウジ</t>
    </rPh>
    <phoneticPr fontId="5"/>
  </si>
  <si>
    <t>1つ目の○つけ欄</t>
    <rPh sb="2" eb="3">
      <t>メ</t>
    </rPh>
    <rPh sb="7" eb="8">
      <t>ラン</t>
    </rPh>
    <phoneticPr fontId="15"/>
  </si>
  <si>
    <t>1つ目の○つけ欄</t>
    <rPh sb="2" eb="3">
      <t>メ</t>
    </rPh>
    <rPh sb="7" eb="8">
      <t>ラン</t>
    </rPh>
    <phoneticPr fontId="11"/>
  </si>
  <si>
    <t>1つ目の○つけ欄</t>
    <rPh sb="2" eb="3">
      <t>メ</t>
    </rPh>
    <rPh sb="7" eb="8">
      <t>ラン</t>
    </rPh>
    <phoneticPr fontId="19"/>
  </si>
  <si>
    <t>1つ目の○つけ欄</t>
    <rPh sb="2" eb="3">
      <t>メ</t>
    </rPh>
    <rPh sb="7" eb="8">
      <t>ラン</t>
    </rPh>
    <phoneticPr fontId="16"/>
  </si>
  <si>
    <t>1つ目の○つけ欄</t>
  </si>
  <si>
    <t>左記保険契約に基づく保険金請求権</t>
    <phoneticPr fontId="21"/>
  </si>
  <si>
    <t>※書き</t>
    <rPh sb="1" eb="2">
      <t>ガ</t>
    </rPh>
    <phoneticPr fontId="21"/>
  </si>
  <si>
    <t>左記保険契約に基づく保険金請求権</t>
  </si>
  <si>
    <t>左記保険契約に基づく保険金請求権</t>
    <rPh sb="0" eb="2">
      <t>サキ</t>
    </rPh>
    <rPh sb="2" eb="4">
      <t>ホケン</t>
    </rPh>
    <rPh sb="4" eb="6">
      <t>ケイヤク</t>
    </rPh>
    <rPh sb="7" eb="8">
      <t>モト</t>
    </rPh>
    <rPh sb="10" eb="12">
      <t>ホケン</t>
    </rPh>
    <rPh sb="12" eb="13">
      <t>キン</t>
    </rPh>
    <rPh sb="13" eb="16">
      <t>セイキュウケン</t>
    </rPh>
    <phoneticPr fontId="21"/>
  </si>
  <si>
    <t>左記保険契約に基づく保険金請求権　</t>
  </si>
  <si>
    <t>2つ目の○つけ欄
グレーアウトする場合は○
入力欄とせず指定文言を表示する場合は「指定文言（1行）」または「指定文言（2行）」</t>
    <rPh sb="2" eb="3">
      <t>メ</t>
    </rPh>
    <rPh sb="7" eb="8">
      <t>ラン</t>
    </rPh>
    <phoneticPr fontId="21"/>
  </si>
  <si>
    <t>指定文言（2行）</t>
  </si>
  <si>
    <t>上記以外（右欄入力）</t>
    <rPh sb="0" eb="4">
      <t>ジョウキイガイ</t>
    </rPh>
    <rPh sb="5" eb="7">
      <t>ウラン</t>
    </rPh>
    <rPh sb="7" eb="9">
      <t>ニュウリョク</t>
    </rPh>
    <phoneticPr fontId="21"/>
  </si>
  <si>
    <t>上記以外
（右欄入力）</t>
    <rPh sb="0" eb="4">
      <t>ジョウキイガイ</t>
    </rPh>
    <rPh sb="6" eb="8">
      <t>ウラン</t>
    </rPh>
    <phoneticPr fontId="21"/>
  </si>
  <si>
    <t>上記以外
（右欄入力）</t>
    <rPh sb="0" eb="4">
      <t>ジョウキイガイ</t>
    </rPh>
    <rPh sb="6" eb="8">
      <t>ウラン</t>
    </rPh>
    <phoneticPr fontId="8"/>
  </si>
  <si>
    <t>上記以外
（右欄入力）</t>
    <rPh sb="0" eb="4">
      <t>ジョウキイガイ</t>
    </rPh>
    <rPh sb="6" eb="8">
      <t>ウラン</t>
    </rPh>
    <phoneticPr fontId="5"/>
  </si>
  <si>
    <t>上記以外
（右欄記入）</t>
    <rPh sb="0" eb="4">
      <t>ジョウキイガイ</t>
    </rPh>
    <rPh sb="6" eb="8">
      <t>ウラン</t>
    </rPh>
    <rPh sb="8" eb="10">
      <t>キニュウ</t>
    </rPh>
    <phoneticPr fontId="5"/>
  </si>
  <si>
    <t>上記以外
（右欄入力）</t>
    <rPh sb="0" eb="4">
      <t>ジョウキイガイ</t>
    </rPh>
    <rPh sb="6" eb="8">
      <t>ウラン</t>
    </rPh>
    <phoneticPr fontId="11"/>
  </si>
  <si>
    <t>上記以外
（右欄入力）</t>
    <rPh sb="0" eb="4">
      <t>ジョウキイガイ</t>
    </rPh>
    <rPh sb="6" eb="8">
      <t>ウラン</t>
    </rPh>
    <phoneticPr fontId="19"/>
  </si>
  <si>
    <t>上記以外
（右欄入力）</t>
    <rPh sb="0" eb="4">
      <t>ジョウキイガイ</t>
    </rPh>
    <rPh sb="6" eb="8">
      <t>ウラン</t>
    </rPh>
    <phoneticPr fontId="16"/>
  </si>
  <si>
    <t>上記以外
（右欄入力）</t>
  </si>
  <si>
    <t>上記以外
（右欄入力）</t>
    <rPh sb="0" eb="4">
      <t>ジョウキイガイ</t>
    </rPh>
    <rPh sb="6" eb="8">
      <t>ウラン</t>
    </rPh>
    <phoneticPr fontId="18"/>
  </si>
  <si>
    <t>上記以外
（右欄入力）</t>
    <rPh sb="0" eb="4">
      <t>ジョウキイガイ</t>
    </rPh>
    <rPh sb="6" eb="8">
      <t>ウラン</t>
    </rPh>
    <phoneticPr fontId="4"/>
  </si>
  <si>
    <t>指定文言（1行目）</t>
    <rPh sb="0" eb="2">
      <t>シテイ</t>
    </rPh>
    <rPh sb="2" eb="4">
      <t>モンゴン</t>
    </rPh>
    <rPh sb="6" eb="7">
      <t>ギョウ</t>
    </rPh>
    <rPh sb="7" eb="8">
      <t>メ</t>
    </rPh>
    <phoneticPr fontId="21"/>
  </si>
  <si>
    <t>左記保険契約に基づく返還保険料または返れい金請求権、および満期返れい金または</t>
    <rPh sb="0" eb="2">
      <t>サキ</t>
    </rPh>
    <rPh sb="2" eb="4">
      <t>ホケン</t>
    </rPh>
    <rPh sb="4" eb="6">
      <t>ケイヤク</t>
    </rPh>
    <rPh sb="7" eb="8">
      <t>モト</t>
    </rPh>
    <phoneticPr fontId="21"/>
  </si>
  <si>
    <t>左記保険契約の解除・失効の場合の解除返還保険料請求権、失効返還保険</t>
  </si>
  <si>
    <t>指定文言（2行目）</t>
    <rPh sb="0" eb="2">
      <t>シテイ</t>
    </rPh>
    <rPh sb="2" eb="4">
      <t>モンゴン</t>
    </rPh>
    <rPh sb="6" eb="8">
      <t>ギョウメ</t>
    </rPh>
    <phoneticPr fontId="21"/>
  </si>
  <si>
    <t>入力欄に文言刷込み</t>
    <rPh sb="0" eb="3">
      <t>ニュウリョクラン</t>
    </rPh>
    <rPh sb="4" eb="6">
      <t>モンゴン</t>
    </rPh>
    <rPh sb="6" eb="8">
      <t>スリコ</t>
    </rPh>
    <phoneticPr fontId="21"/>
  </si>
  <si>
    <t>中途更新費用返れい金請求権</t>
  </si>
  <si>
    <t>料請求権（約款上貴会社に支払義務のない場合を除きます）</t>
  </si>
  <si>
    <t>10</t>
    <phoneticPr fontId="21"/>
  </si>
  <si>
    <t>除かれる保険金</t>
    <rPh sb="0" eb="1">
      <t>ノゾ</t>
    </rPh>
    <rPh sb="4" eb="7">
      <t>ホケンキン</t>
    </rPh>
    <phoneticPr fontId="21"/>
  </si>
  <si>
    <t>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t>
    <phoneticPr fontId="21"/>
  </si>
  <si>
    <t>＜除かれる保険金＞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t>
  </si>
  <si>
    <t>＜除かれる保険金＞
以下の保険金は質権設定の対象に含まれません。
＊質権設定の対象に含める場合は、該当の保険金を二重線で抹消のうえ、抹消箇所の上に被保険者・質権者双方が押印してください。
＊「６．すべての賠償保険金」には質権を設定できないため、抹消できません。
＊質権設定対象の保険契約で補償されない保険金の抹消は不要です。
＊以下に記載のない保険金を質権設定対象から除く場合は、「１２．その他」に具体的な保険金を入力ください。
１．地震保険に関する法律による地震保険契約に基づく保険金
２．火災、落雷、破裂・爆発以外の事故による損害に関する保険金
３．家財、家財明記物件に生じた損害保険金
４．すべての費用保険金
５．すべての特約保険金
６．すべての賠償保険金
７．持ち出し家財・携行品に関する保険金
８．傷害に関する保険金
９．疾病に関する保険金
１０．労災事故に関する保険金
１１．利益、営業継続費用保険金および休業損失または家賃損失に関する保険金</t>
    <rPh sb="53" eb="56">
      <t>ホケンキン</t>
    </rPh>
    <phoneticPr fontId="8"/>
  </si>
  <si>
    <t xml:space="preserve">＜除かれる保険金＞
内容を訂正する場合は、該当部分の記載を二重線で抹消のうえ、抹消箇所の上に被保険者・質権者双方が署名または押印してください。ただし、下記８．賠償責任に関する保険金は質権設定ができないため抹消できません。
１．地震保険に関する法律による地震保険契約に基づく保険金
２．火災、落雷、破裂・爆発以外の事故に関する保険金
３．持ち出し家財または携行品に関する保険金
４．費用に関する保険金
５．特約に基づく保険金（ただし企業財産保険契約の財物損害補償特約および財物損害補償特約Nは質権設定対象とします。）
６．家財、設備・什器等、商品・製品等に生じた損害保険金
７．利益、営業継続費用保険金および休業損失または家賃損失に関する保険金
８.　賠償責任に関する保険金
</t>
    <rPh sb="58" eb="60">
      <t>ショメイ</t>
    </rPh>
    <rPh sb="252" eb="256">
      <t>シチケンセッテイ</t>
    </rPh>
    <rPh sb="256" eb="258">
      <t>タイショウ</t>
    </rPh>
    <phoneticPr fontId="11"/>
  </si>
  <si>
    <t>＜除かれる保険金＞
　内容を訂正する場合は、該当部分の記載を取消線で抹消または訂正内容を記入のうえ、抹消箇所の上に被保険者・質権者双方が押印してください。ただし、７．すべての賠償保険金には質権設定ができないため抹消できません。
１．地震保険に関する法律による地震保険契約に基づく保険金
２．火災、落雷、破裂・爆発以外の事故による損害に関する保険金
３．家財・家財明記物件に生じた損害保険金
４．設備・什器等、商品・製品等に生じた損害保険金
５．すべての費用保険金
６．すべての特約保険金（ただし、持ち出し家財・携行品に関する特約を除き、
　　　財物損害を補償している特約は質権設定の対象とする）
７．すべての賠償保険金
８．持ち出し家財・携行品に関する保険金
９-1．傷害に関する保険金（死亡・後遺障害）
９-2．傷害に関する保険金（死亡・後遺障害以外）
１０-1．疾病に関する保険金（死亡・後遺障害）
１０-2．疾病に関する保険金（死亡・後遺障害以外）
１１．労災事故に関する保険金
１２．利益、営業継続費用保険金および休業損失または家賃損失に関する保険金
１３．自動車保険の場合、自損事故・搭乗者傷害・無保険車傷害・人身傷害・傷害一時金
１４．工事に関する保険金</t>
  </si>
  <si>
    <t>＜除かれる保険金＞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t>
  </si>
  <si>
    <t xml:space="preserve">＜除かれる保険金＞
内容を訂正する場合は、該当部分の記載を二重線で抹消のうえ、抹消箇所の上に被保険者・質権者双方が押印してください。ただし、下記８．賠償責任に関する保険金は質権設定ができないため抹消できません。
１．火災、落雷、破裂・爆発以外の事故に関する保険金
２．費用に関する保険金（ただし、火災、落雷、破裂・爆発に関する残存物取片づけ費用、仮修理費用および損害範囲確定費用に関する保険金を除きます。）
３．家財に関する保険金
４．特約における保険金
５．「地震保険に関する法律」による地震保険普通約款に基づく地震保険金
６．傷害保険の場合は、質権設定者である被保険者の死亡・後遺障害保険金を除くすべての保険金
７．自動車保険の場合は車両条項にかかる保険金（費用保険金は除く）を除くすべての保険金
８.　賠償責任に関する保険金
</t>
  </si>
  <si>
    <t>＜除かれる保険金＞
内容を訂正する場合は、該当部分の記載を二重線で抹消のうえ、抹消箇所の上に被保険者・質権者双方が署名または押印してください。ただし、１（１１）．すべての賠償保険金　には質権設定ができないため抹消できません。
１．火災保険契約（積立型含む）の次の保険金
（１）地震保険金
（２）風災・雹災・雪災の保険金
（３）盗難の保険金
（４）水災の保険金
（５）物体飛来・水濡れ・騒じょうの保険金
（６）(上記1～５の事故以外、かつ火災・落雷・破裂・爆発以外の偶然な事故による）
　　　破損・汚損の保険金
（７）家財について生じた損害に対する保険金
（８）電気的事故・機械的事故の保険金
（９）すべての費用保険金
（１０）すべての特約保険金
（１１）すべての賠償保険金
２．傷害保険契約における保険金（積立型保険の被保険者本人死亡・後遺障害保険金を除く）
３．自動車保険の場合は車両条項にかかる保険金（※）を除くすべての保険金
　　　（※）費用保険金は除く</t>
    <rPh sb="57" eb="59">
      <t>ショメイ</t>
    </rPh>
    <phoneticPr fontId="19"/>
  </si>
  <si>
    <t>＜質権設定の対象から除かれる保険金＞
下記、質権設定の対象から除かれる保険金の内容を訂正する場合は、該当部分の記載を
二重線で抹消のうえ、抹消箇所の上に被保険者・質権者双方が捺印してください。
1.火災保険契約の次の保険金
盗難の損害保険金、持ち出し家財保険金、持ち出し動産保険金、水害保険金（保険価格または再調達価格の30％以上の損害が生じた場合に支払われる保険金を除く）、傷害保険条項および賠償責任保険条項に基づく保険金
2.保険契約（保険種類問わず）における費用保険金
臨時費用保険金、残存物片づけ費用保険金、失火見舞費用保険金、傷害費用保険金、地震火災費用保険金、ドアロック交換費用保険金、損害防止費用、修理付帯費用保険金、特別費用保険金、水道管修理費用保険金、等
3.保険契約（保険種類問わず）に付帯されている特約（家庭保険基本特約、共用部分のみ担保特約を除く）に基づく保険金および費用保険金
4.「地震保険に関する法律」による地震保険契約に基づく地震保険金
5.傷害保険契約の被保険者本人死亡・後遺障害保険金以外の保険金</t>
    <rPh sb="1" eb="3">
      <t>シチケン</t>
    </rPh>
    <rPh sb="3" eb="5">
      <t>セッテイ</t>
    </rPh>
    <rPh sb="6" eb="8">
      <t>タイショウ</t>
    </rPh>
    <phoneticPr fontId="3"/>
  </si>
  <si>
    <t>＜除かれる保険金＞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t>
  </si>
  <si>
    <t>＜除かれる保険金＞
１．火災、落雷、破裂・爆発以外の事故に関する保険金
２．費用に関する保険金（ただし、火災、落雷、破裂・爆発に関する残存物取片づけ費用、仮修理費用および損害範囲確定費用に関する保険金を除きます。）
３．家財、設備・什（じゅう）器等および商品・製品等に関する保険金
４．特約に基づく保険金（ただし、「全損時の保険金支払いに関する特約」に基づく保険金を除きます。）
５．「地震保険に関する法律」による地震保険普通約款に基づく地震保険金
６．工事に関する補償の保険金
７．休業損失または家賃損失に関する補償の保険金
８．賠償責任に関する補償の保険金
９．労災事故に関する補償の保険金
１０．傷害・疾病に関する補償の保険金
１１．自動車に関する補償の保険金
-------------------------------------------------------------------------------------
＊１ 次の規定に基づき、保険金額が増額または減額した場合は、その変更内容は被保険者および契約者ならびに質権者の同意にかかわらず、質権設定対象の保険金請求権に自動的に反映されます。
①企業財産包括保険「包括・精算に関する特約（期末精算方式）」もしくは「包括・精算に関する特約（都度精算・小規模物件不精算方式）」または「特殊包括契約に関する特約」における新たな保険の対象の価額の協定または協定保険価額の修正の規定　
②事業活動包括保険「建物包括補償特約」における自動補償の規定</t>
  </si>
  <si>
    <t>＜除かれる保険金＞内容を訂正する場合は、該当部分の記載を二重線で抹消のうえ、抹消箇所の上に被保険者・質権者双方が押印してください。ただし、6．すべての賠償保険金には質権設定ができないため抹消できません。
1．火災、破裂・爆発以外の事故に関する保険金
2．すべての費用保険金
3．すべての特約保険金（ただし財物損害を補償している特約は質権設定対象とする）
4．持ち出し家財・携行品に関する保険金
5．「地震保険に関する法律」による地震保険普通約款に基づく地震保険金
6．すべての賠償保険金
7．傷害に関する保険金
8．疾病に関する保険金
9．労災事故に関する補償保険金
１０.利益、営業継続費用保険金および休業損失または家賃損失に関する保険金</t>
  </si>
  <si>
    <t>＜除かれる保険金＞
以下の保険金は質権設定の対象に含まれません。
＊質権設定の対象に含める場合は、該当の記載を二重線で抹消のうえ、抹消箇所の上に
　被保険者・質権者双方が押印してください。
＊「６．すべての賠償保険金」には質権を設定できないため、抹消できません。
＊質権設定対象の保険契約で補償されない保険金の抹消は不要です。
＊以下に記載のない保険金を質権設定対象から除く場合は、「１３．その他」に具体的な
　保険金を入力してください。
１．地震保険に関する法律による地震保険契約に基づく保険金
２．火災保険における火災、落雷、破裂・爆発以外の事故による損害に関する保険金
３．家財、家財明記物件に生じた損害保険金
４．すべての費用保険金
５．すべての特約保険金
６．すべての賠償保険金
７．持ち出し家財・携行品に関する保険金
８．傷害に関する保険金
９．疾病に関する保険金
１０．労災事故に関する保険金
１１．利益、営業継続費用保険金および休業損失または家賃損失に関する保険金
１２．自動車保険における自損事故保険金、搭乗者傷害保険金、無保険車傷害保険金、
　　　　 人身傷害保険金、傷害一時金</t>
    <rPh sb="10" eb="12">
      <t>イカ</t>
    </rPh>
    <rPh sb="13" eb="16">
      <t>ホケンキン</t>
    </rPh>
    <rPh sb="17" eb="19">
      <t>シチケン</t>
    </rPh>
    <rPh sb="19" eb="21">
      <t>セッテイ</t>
    </rPh>
    <rPh sb="22" eb="24">
      <t>タイショウ</t>
    </rPh>
    <rPh sb="25" eb="26">
      <t>フク</t>
    </rPh>
    <rPh sb="35" eb="37">
      <t>シチケン</t>
    </rPh>
    <rPh sb="37" eb="39">
      <t>セッテイ</t>
    </rPh>
    <rPh sb="40" eb="42">
      <t>タイショウ</t>
    </rPh>
    <rPh sb="43" eb="44">
      <t>フク</t>
    </rPh>
    <rPh sb="134" eb="136">
      <t>シチケン</t>
    </rPh>
    <rPh sb="136" eb="138">
      <t>セッテイ</t>
    </rPh>
    <rPh sb="138" eb="140">
      <t>タイショウ</t>
    </rPh>
    <rPh sb="141" eb="143">
      <t>ホケン</t>
    </rPh>
    <rPh sb="143" eb="145">
      <t>ケイヤク</t>
    </rPh>
    <rPh sb="146" eb="148">
      <t>ホショウ</t>
    </rPh>
    <rPh sb="152" eb="155">
      <t>ホケンキン</t>
    </rPh>
    <rPh sb="156" eb="158">
      <t>マッショウ</t>
    </rPh>
    <rPh sb="159" eb="161">
      <t>フヨウ</t>
    </rPh>
    <rPh sb="166" eb="168">
      <t>イカ</t>
    </rPh>
    <rPh sb="169" eb="171">
      <t>キサイ</t>
    </rPh>
    <rPh sb="174" eb="177">
      <t>ホケンキン</t>
    </rPh>
    <rPh sb="178" eb="180">
      <t>シチケン</t>
    </rPh>
    <rPh sb="180" eb="182">
      <t>セッテイ</t>
    </rPh>
    <rPh sb="182" eb="184">
      <t>タイショウ</t>
    </rPh>
    <rPh sb="186" eb="187">
      <t>ノゾ</t>
    </rPh>
    <rPh sb="188" eb="190">
      <t>バアイ</t>
    </rPh>
    <rPh sb="198" eb="199">
      <t>タ</t>
    </rPh>
    <rPh sb="207" eb="210">
      <t>ホケンキン</t>
    </rPh>
    <rPh sb="253" eb="255">
      <t>カサイ</t>
    </rPh>
    <rPh sb="255" eb="257">
      <t>ホケン</t>
    </rPh>
    <phoneticPr fontId="18"/>
  </si>
  <si>
    <t>＜除かれる保険金＞
内容を訂正する場合は、該当部分の記載を二重線で抹消のうえ、抹消箇所の上に被保険者・質権者双方が押印してください。ただし、６．すべての賠償保険金には質権設定ができないため抹消できません。
１．地震保険に関する法律による地震保険契約に基づく保険金
２．火災、落雷、破裂・爆発以外の事故による損害に関する保険金
３．家財、家財明記物件に生じた損害保険金
４．すべての費用保険金
５．すべての特約保険金
６．すべての賠償保険金
７．持ち出し家財・携行品に関する保険金
８．傷害に関する保険金
９．疾病に関する保険金
１０．労災事故に関する保険金
１１．利益、営業継続費用保険金および休業損失または家賃損失に関する保険金</t>
  </si>
  <si>
    <t>＜除かれる保険金＞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t>
  </si>
  <si>
    <t xml:space="preserve">＜除かれる保険金＞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
</t>
  </si>
  <si>
    <t>１８．その他（右欄に入力）</t>
    <rPh sb="5" eb="6">
      <t>タ</t>
    </rPh>
    <rPh sb="7" eb="9">
      <t>ウラン</t>
    </rPh>
    <rPh sb="10" eb="12">
      <t>ニュウリョク</t>
    </rPh>
    <phoneticPr fontId="21"/>
  </si>
  <si>
    <t>数字の変更</t>
    <rPh sb="0" eb="2">
      <t>スウジ</t>
    </rPh>
    <rPh sb="3" eb="5">
      <t>ヘンコウ</t>
    </rPh>
    <phoneticPr fontId="21"/>
  </si>
  <si>
    <t>１８．その他（右欄に入力）</t>
  </si>
  <si>
    <t>１２．その他（右欄に入力）</t>
  </si>
  <si>
    <t>１５．その他（右欄に入力）</t>
  </si>
  <si>
    <t>１2．その他（右欄に入力）</t>
    <rPh sb="5" eb="6">
      <t>タ</t>
    </rPh>
    <rPh sb="7" eb="9">
      <t>ウラン</t>
    </rPh>
    <rPh sb="10" eb="12">
      <t>ニュウリョク</t>
    </rPh>
    <phoneticPr fontId="4"/>
  </si>
  <si>
    <t xml:space="preserve">９．その他（右欄に入力）
</t>
    <rPh sb="4" eb="5">
      <t>タ</t>
    </rPh>
    <rPh sb="6" eb="8">
      <t>ウラン</t>
    </rPh>
    <rPh sb="9" eb="11">
      <t>ニュウリョク</t>
    </rPh>
    <phoneticPr fontId="19"/>
  </si>
  <si>
    <t>４．その他（右欄に入力）</t>
    <rPh sb="4" eb="5">
      <t>タ</t>
    </rPh>
    <rPh sb="6" eb="8">
      <t>ウラン</t>
    </rPh>
    <rPh sb="9" eb="11">
      <t>ニュウリョク</t>
    </rPh>
    <phoneticPr fontId="25"/>
  </si>
  <si>
    <t>１８．その他（右欄に入力）</t>
    <rPh sb="5" eb="6">
      <t>タ</t>
    </rPh>
    <rPh sb="7" eb="9">
      <t>ウラン</t>
    </rPh>
    <rPh sb="10" eb="12">
      <t>ニュウリョク</t>
    </rPh>
    <phoneticPr fontId="5"/>
  </si>
  <si>
    <t>１３．その他（右欄に入力）</t>
  </si>
  <si>
    <t>１８．その他（右欄に入力）</t>
    <rPh sb="5" eb="6">
      <t>タ</t>
    </rPh>
    <rPh sb="7" eb="9">
      <t>ウラン</t>
    </rPh>
    <rPh sb="10" eb="12">
      <t>ニュウリョク</t>
    </rPh>
    <phoneticPr fontId="8"/>
  </si>
  <si>
    <t>１８．その他（右欄に入力）</t>
    <rPh sb="5" eb="6">
      <t>タ</t>
    </rPh>
    <rPh sb="7" eb="9">
      <t>ウラン</t>
    </rPh>
    <rPh sb="10" eb="12">
      <t>ニュウリョク</t>
    </rPh>
    <phoneticPr fontId="11"/>
  </si>
  <si>
    <t>欄の要否</t>
    <rPh sb="0" eb="1">
      <t>ラン</t>
    </rPh>
    <rPh sb="2" eb="4">
      <t>ヨウヒ</t>
    </rPh>
    <phoneticPr fontId="21"/>
  </si>
  <si>
    <t>入力欄</t>
    <rPh sb="0" eb="3">
      <t>ニュウリョクラン</t>
    </rPh>
    <phoneticPr fontId="3"/>
  </si>
  <si>
    <t>入力欄</t>
    <rPh sb="0" eb="3">
      <t>ニュウリョクラン</t>
    </rPh>
    <phoneticPr fontId="25"/>
  </si>
  <si>
    <t>背景色設定しない（白にする）</t>
    <rPh sb="0" eb="3">
      <t>ハイケイショク</t>
    </rPh>
    <rPh sb="3" eb="5">
      <t>セッテイ</t>
    </rPh>
    <rPh sb="9" eb="10">
      <t>シロ</t>
    </rPh>
    <phoneticPr fontId="3"/>
  </si>
  <si>
    <t>入力欄</t>
    <rPh sb="0" eb="3">
      <t>ニュウリョクラン</t>
    </rPh>
    <phoneticPr fontId="20"/>
  </si>
  <si>
    <t>11</t>
    <phoneticPr fontId="21"/>
  </si>
  <si>
    <t>連絡欄</t>
    <rPh sb="0" eb="3">
      <t>レンラクラン</t>
    </rPh>
    <phoneticPr fontId="21"/>
  </si>
  <si>
    <t>連絡欄</t>
    <rPh sb="0" eb="3">
      <t>レンラクラン</t>
    </rPh>
    <phoneticPr fontId="16"/>
  </si>
  <si>
    <t>連絡欄</t>
    <rPh sb="0" eb="3">
      <t>レンラクラン</t>
    </rPh>
    <phoneticPr fontId="11"/>
  </si>
  <si>
    <t>連絡欄</t>
    <rPh sb="0" eb="3">
      <t>レンラクラン</t>
    </rPh>
    <phoneticPr fontId="4"/>
  </si>
  <si>
    <t>連絡欄</t>
    <rPh sb="0" eb="3">
      <t>レンラクラン</t>
    </rPh>
    <phoneticPr fontId="19"/>
  </si>
  <si>
    <t>連絡欄</t>
    <rPh sb="0" eb="3">
      <t>レンラクラン</t>
    </rPh>
    <phoneticPr fontId="25"/>
  </si>
  <si>
    <t>連絡欄</t>
    <rPh sb="0" eb="3">
      <t>レンラクラン</t>
    </rPh>
    <phoneticPr fontId="5"/>
  </si>
  <si>
    <t>連絡欄</t>
  </si>
  <si>
    <t>連絡欄</t>
    <rPh sb="0" eb="3">
      <t>レンラクラン</t>
    </rPh>
    <phoneticPr fontId="20"/>
  </si>
  <si>
    <t>連絡欄</t>
    <rPh sb="0" eb="3">
      <t>レンラクラン</t>
    </rPh>
    <phoneticPr fontId="8"/>
  </si>
  <si>
    <t>入力欄</t>
    <rPh sb="0" eb="3">
      <t>ニュウリョクラン</t>
    </rPh>
    <phoneticPr fontId="11"/>
  </si>
  <si>
    <t>13</t>
    <phoneticPr fontId="21"/>
  </si>
  <si>
    <t>被保険者欄（左側）</t>
    <rPh sb="0" eb="4">
      <t>ヒホケンシャ</t>
    </rPh>
    <rPh sb="4" eb="5">
      <t>ラン</t>
    </rPh>
    <rPh sb="6" eb="8">
      <t>ヒダリガワ</t>
    </rPh>
    <phoneticPr fontId="21"/>
  </si>
  <si>
    <t>被保険者</t>
    <rPh sb="0" eb="4">
      <t>ヒホケンシャ</t>
    </rPh>
    <phoneticPr fontId="21"/>
  </si>
  <si>
    <t>被保険者</t>
    <rPh sb="0" eb="4">
      <t>ヒホケンシャ</t>
    </rPh>
    <phoneticPr fontId="16"/>
  </si>
  <si>
    <t>被保険者</t>
    <rPh sb="0" eb="4">
      <t>ヒホケンシャ</t>
    </rPh>
    <phoneticPr fontId="11"/>
  </si>
  <si>
    <t>被保険者</t>
    <rPh sb="0" eb="4">
      <t>ヒホケンシャ</t>
    </rPh>
    <phoneticPr fontId="4"/>
  </si>
  <si>
    <t>被保険者</t>
    <rPh sb="0" eb="4">
      <t>ヒホケンシャ</t>
    </rPh>
    <phoneticPr fontId="19"/>
  </si>
  <si>
    <t>被保険者</t>
    <rPh sb="0" eb="4">
      <t>ヒホケンシャ</t>
    </rPh>
    <phoneticPr fontId="25"/>
  </si>
  <si>
    <t>被保険者</t>
    <rPh sb="0" eb="4">
      <t>ヒホケンシャ</t>
    </rPh>
    <phoneticPr fontId="5"/>
  </si>
  <si>
    <t>被保険者</t>
  </si>
  <si>
    <t>被保険者</t>
    <rPh sb="0" eb="4">
      <t>ヒホケンシャ</t>
    </rPh>
    <phoneticPr fontId="20"/>
  </si>
  <si>
    <t>被保険者</t>
    <rPh sb="0" eb="4">
      <t>ヒホケンシャ</t>
    </rPh>
    <phoneticPr fontId="8"/>
  </si>
  <si>
    <t>火災保険の場合、保険の対象の所有者</t>
    <phoneticPr fontId="6"/>
  </si>
  <si>
    <t>火災保険の場合、保険の対象の所有者</t>
  </si>
  <si>
    <t>火災保険の場合、保険の対象の所有者（質権設定者・死亡保険金受取人）</t>
  </si>
  <si>
    <t>保険の対象の所有者</t>
  </si>
  <si>
    <t>火災保険の場合、保険の対象の所有者（質権設定者）</t>
    <rPh sb="18" eb="20">
      <t>シチケン</t>
    </rPh>
    <rPh sb="20" eb="22">
      <t>セッテイ</t>
    </rPh>
    <rPh sb="22" eb="23">
      <t>シャ</t>
    </rPh>
    <phoneticPr fontId="3"/>
  </si>
  <si>
    <t>火災保険の場合、保険の対象の所有者（質権設定者）</t>
    <rPh sb="0" eb="2">
      <t>カサイ</t>
    </rPh>
    <rPh sb="2" eb="4">
      <t>ホケン</t>
    </rPh>
    <rPh sb="5" eb="7">
      <t>バアイ</t>
    </rPh>
    <rPh sb="8" eb="10">
      <t>ホケン</t>
    </rPh>
    <rPh sb="11" eb="13">
      <t>タイショウ</t>
    </rPh>
    <rPh sb="14" eb="17">
      <t>ショユウシャ</t>
    </rPh>
    <rPh sb="18" eb="20">
      <t>シチケン</t>
    </rPh>
    <rPh sb="20" eb="22">
      <t>セッテイ</t>
    </rPh>
    <rPh sb="22" eb="23">
      <t>シャ</t>
    </rPh>
    <phoneticPr fontId="21"/>
  </si>
  <si>
    <t>保険の対象の所有者</t>
    <rPh sb="0" eb="2">
      <t>ホケン</t>
    </rPh>
    <rPh sb="3" eb="5">
      <t>タイショウ</t>
    </rPh>
    <rPh sb="6" eb="9">
      <t>ショユウシャ</t>
    </rPh>
    <phoneticPr fontId="21"/>
  </si>
  <si>
    <t>住所</t>
    <rPh sb="0" eb="2">
      <t>ジュウショ</t>
    </rPh>
    <phoneticPr fontId="21"/>
  </si>
  <si>
    <t>住所</t>
    <rPh sb="0" eb="2">
      <t>ジュウショ</t>
    </rPh>
    <phoneticPr fontId="16"/>
  </si>
  <si>
    <t>住所</t>
    <rPh sb="0" eb="2">
      <t>ジュウショ</t>
    </rPh>
    <phoneticPr fontId="11"/>
  </si>
  <si>
    <t>住所</t>
    <rPh sb="0" eb="2">
      <t>ジュウショ</t>
    </rPh>
    <phoneticPr fontId="4"/>
  </si>
  <si>
    <t>住所</t>
    <rPh sb="0" eb="2">
      <t>ジュウショ</t>
    </rPh>
    <phoneticPr fontId="19"/>
  </si>
  <si>
    <t>住所</t>
    <rPh sb="0" eb="2">
      <t>ジュウショ</t>
    </rPh>
    <phoneticPr fontId="25"/>
  </si>
  <si>
    <t>住所</t>
    <rPh sb="0" eb="2">
      <t>ジュウショ</t>
    </rPh>
    <phoneticPr fontId="5"/>
  </si>
  <si>
    <t>住所</t>
  </si>
  <si>
    <t>住所</t>
    <rPh sb="0" eb="2">
      <t>ジュウショ</t>
    </rPh>
    <phoneticPr fontId="20"/>
  </si>
  <si>
    <t>住所</t>
    <rPh sb="0" eb="2">
      <t>ジュウショ</t>
    </rPh>
    <phoneticPr fontId="8"/>
  </si>
  <si>
    <t>住所入力欄</t>
    <rPh sb="0" eb="2">
      <t>ジュウショ</t>
    </rPh>
    <rPh sb="2" eb="5">
      <t>ニュウリョクラン</t>
    </rPh>
    <phoneticPr fontId="21"/>
  </si>
  <si>
    <t>住所入力欄</t>
    <rPh sb="0" eb="2">
      <t>ジュウショ</t>
    </rPh>
    <rPh sb="2" eb="5">
      <t>ニュウリョクラン</t>
    </rPh>
    <phoneticPr fontId="16"/>
  </si>
  <si>
    <t>住所入力欄</t>
    <rPh sb="0" eb="2">
      <t>ジュウショ</t>
    </rPh>
    <rPh sb="2" eb="5">
      <t>ニュウリョクラン</t>
    </rPh>
    <phoneticPr fontId="11"/>
  </si>
  <si>
    <t>住所入力欄</t>
    <rPh sb="0" eb="2">
      <t>ジュウショ</t>
    </rPh>
    <rPh sb="2" eb="5">
      <t>ニュウリョクラン</t>
    </rPh>
    <phoneticPr fontId="4"/>
  </si>
  <si>
    <t>住所入力欄</t>
    <rPh sb="0" eb="2">
      <t>ジュウショ</t>
    </rPh>
    <rPh sb="2" eb="5">
      <t>ニュウリョクラン</t>
    </rPh>
    <phoneticPr fontId="19"/>
  </si>
  <si>
    <t>住所入力欄</t>
    <rPh sb="0" eb="2">
      <t>ジュウショ</t>
    </rPh>
    <rPh sb="2" eb="5">
      <t>ニュウリョクラン</t>
    </rPh>
    <phoneticPr fontId="25"/>
  </si>
  <si>
    <t>住所入力欄</t>
    <rPh sb="0" eb="2">
      <t>ジュウショ</t>
    </rPh>
    <rPh sb="2" eb="5">
      <t>ニュウリョクラン</t>
    </rPh>
    <phoneticPr fontId="5"/>
  </si>
  <si>
    <t>住所入力欄</t>
  </si>
  <si>
    <t>住所入力欄</t>
    <rPh sb="0" eb="2">
      <t>ジュウショ</t>
    </rPh>
    <rPh sb="2" eb="5">
      <t>ニュウリョクラン</t>
    </rPh>
    <phoneticPr fontId="20"/>
  </si>
  <si>
    <t>住所入力欄</t>
    <rPh sb="0" eb="2">
      <t>ジュウショ</t>
    </rPh>
    <rPh sb="2" eb="5">
      <t>ニュウリョクラン</t>
    </rPh>
    <phoneticPr fontId="8"/>
  </si>
  <si>
    <r>
      <t>氏名　</t>
    </r>
    <r>
      <rPr>
        <sz val="8"/>
        <rFont val="Meiryo UI"/>
        <family val="3"/>
        <charset val="128"/>
      </rPr>
      <t>署名（法人の場合は記名・押印）してください。</t>
    </r>
    <rPh sb="0" eb="2">
      <t>シメイ</t>
    </rPh>
    <phoneticPr fontId="21"/>
  </si>
  <si>
    <r>
      <t>氏名　</t>
    </r>
    <r>
      <rPr>
        <sz val="8"/>
        <rFont val="Meiryo UI"/>
        <family val="3"/>
        <charset val="128"/>
      </rPr>
      <t>署名（法人の場合は記名・押印）してください。</t>
    </r>
    <rPh sb="0" eb="2">
      <t>シメイ</t>
    </rPh>
    <phoneticPr fontId="16"/>
  </si>
  <si>
    <r>
      <t>氏名　</t>
    </r>
    <r>
      <rPr>
        <sz val="8"/>
        <rFont val="Meiryo UI"/>
        <family val="3"/>
        <charset val="128"/>
      </rPr>
      <t>署名（法人の場合は記名・押印）してください。</t>
    </r>
    <rPh sb="0" eb="2">
      <t>シメイ</t>
    </rPh>
    <phoneticPr fontId="11"/>
  </si>
  <si>
    <r>
      <t>氏名　</t>
    </r>
    <r>
      <rPr>
        <sz val="8"/>
        <rFont val="Meiryo UI"/>
        <family val="3"/>
        <charset val="128"/>
      </rPr>
      <t>署名（法人の場合は記名・押印）してください。</t>
    </r>
    <rPh sb="0" eb="2">
      <t>シメイ</t>
    </rPh>
    <phoneticPr fontId="4"/>
  </si>
  <si>
    <r>
      <t>氏名　</t>
    </r>
    <r>
      <rPr>
        <sz val="8"/>
        <rFont val="Meiryo UI"/>
        <family val="3"/>
        <charset val="128"/>
      </rPr>
      <t>署名（法人の場合は記名・押印）してください。</t>
    </r>
    <rPh sb="0" eb="2">
      <t>シメイ</t>
    </rPh>
    <phoneticPr fontId="19"/>
  </si>
  <si>
    <r>
      <t>氏名　</t>
    </r>
    <r>
      <rPr>
        <sz val="8"/>
        <rFont val="Meiryo UI"/>
        <family val="3"/>
        <charset val="128"/>
      </rPr>
      <t>署名（法人の場合は記名・押印）してください。</t>
    </r>
    <rPh sb="0" eb="2">
      <t>シメイ</t>
    </rPh>
    <phoneticPr fontId="25"/>
  </si>
  <si>
    <r>
      <t>氏名　</t>
    </r>
    <r>
      <rPr>
        <sz val="8"/>
        <rFont val="Meiryo UI"/>
        <family val="3"/>
        <charset val="128"/>
      </rPr>
      <t>署名（法人の場合は記名・押印）してください。</t>
    </r>
    <rPh sb="0" eb="2">
      <t>シメイ</t>
    </rPh>
    <phoneticPr fontId="5"/>
  </si>
  <si>
    <t>氏名　署名（法人の場合は記名・押印）してください。</t>
  </si>
  <si>
    <r>
      <t>氏名　</t>
    </r>
    <r>
      <rPr>
        <sz val="8"/>
        <rFont val="Meiryo UI"/>
        <family val="3"/>
        <charset val="128"/>
      </rPr>
      <t>署名（法人の場合は記名・押印）してください。</t>
    </r>
    <rPh sb="0" eb="2">
      <t>シメイ</t>
    </rPh>
    <phoneticPr fontId="20"/>
  </si>
  <si>
    <r>
      <t>氏名　</t>
    </r>
    <r>
      <rPr>
        <sz val="8"/>
        <rFont val="Meiryo UI"/>
        <family val="3"/>
        <charset val="128"/>
      </rPr>
      <t>署名（法人の場合は記名・押印）してください。</t>
    </r>
    <rPh sb="0" eb="2">
      <t>シメイ</t>
    </rPh>
    <phoneticPr fontId="8"/>
  </si>
  <si>
    <t>氏名入力欄</t>
    <rPh sb="0" eb="5">
      <t>シメイニュウリョクラン</t>
    </rPh>
    <phoneticPr fontId="21"/>
  </si>
  <si>
    <t>氏名入力欄</t>
    <rPh sb="0" eb="5">
      <t>シメイニュウリョクラン</t>
    </rPh>
    <phoneticPr fontId="16"/>
  </si>
  <si>
    <t>氏名入力欄</t>
    <rPh sb="0" eb="5">
      <t>シメイニュウリョクラン</t>
    </rPh>
    <phoneticPr fontId="11"/>
  </si>
  <si>
    <t>氏名入力欄</t>
    <rPh sb="0" eb="5">
      <t>シメイニュウリョクラン</t>
    </rPh>
    <phoneticPr fontId="4"/>
  </si>
  <si>
    <t>氏名入力欄</t>
    <rPh sb="0" eb="5">
      <t>シメイニュウリョクラン</t>
    </rPh>
    <phoneticPr fontId="19"/>
  </si>
  <si>
    <t>氏名入力欄</t>
    <rPh sb="0" eb="5">
      <t>シメイニュウリョクラン</t>
    </rPh>
    <phoneticPr fontId="25"/>
  </si>
  <si>
    <t>氏名入力欄</t>
    <rPh sb="0" eb="5">
      <t>シメイニュウリョクラン</t>
    </rPh>
    <phoneticPr fontId="5"/>
  </si>
  <si>
    <t>氏名入力欄</t>
  </si>
  <si>
    <t>氏名入力欄</t>
    <rPh sb="0" eb="5">
      <t>シメイニュウリョクラン</t>
    </rPh>
    <phoneticPr fontId="20"/>
  </si>
  <si>
    <t>氏名入力欄</t>
    <rPh sb="0" eb="5">
      <t>シメイニュウリョクラン</t>
    </rPh>
    <phoneticPr fontId="8"/>
  </si>
  <si>
    <t>印マーク</t>
    <rPh sb="0" eb="1">
      <t>イン</t>
    </rPh>
    <phoneticPr fontId="21"/>
  </si>
  <si>
    <t>印</t>
  </si>
  <si>
    <t>印</t>
    <rPh sb="0" eb="1">
      <t>イン</t>
    </rPh>
    <phoneticPr fontId="11"/>
  </si>
  <si>
    <t>印</t>
    <rPh sb="0" eb="1">
      <t>イン</t>
    </rPh>
    <phoneticPr fontId="4"/>
  </si>
  <si>
    <t>印</t>
    <rPh sb="0" eb="1">
      <t>イン</t>
    </rPh>
    <phoneticPr fontId="5"/>
  </si>
  <si>
    <t>印</t>
    <rPh sb="0" eb="1">
      <t>イン</t>
    </rPh>
    <phoneticPr fontId="21"/>
  </si>
  <si>
    <t>14</t>
    <phoneticPr fontId="21"/>
  </si>
  <si>
    <t>被保険者欄（右側）</t>
    <rPh sb="0" eb="4">
      <t>ヒホケンシャ</t>
    </rPh>
    <rPh sb="4" eb="5">
      <t>ラン</t>
    </rPh>
    <rPh sb="6" eb="8">
      <t>ミギガワ</t>
    </rPh>
    <phoneticPr fontId="21"/>
  </si>
  <si>
    <t>注意書きの有無</t>
    <rPh sb="0" eb="3">
      <t>チュウイガ</t>
    </rPh>
    <rPh sb="5" eb="7">
      <t>ウム</t>
    </rPh>
    <phoneticPr fontId="21"/>
  </si>
  <si>
    <t>複数名の場合、ご入力ください。</t>
    <rPh sb="0" eb="2">
      <t>フクスウ</t>
    </rPh>
    <phoneticPr fontId="15"/>
  </si>
  <si>
    <t>被保険者が2名以上の場合はご入力ください。</t>
  </si>
  <si>
    <t>15</t>
    <phoneticPr fontId="21"/>
  </si>
  <si>
    <t>質権者順位欄</t>
    <rPh sb="0" eb="3">
      <t>シチケンシャ</t>
    </rPh>
    <rPh sb="3" eb="5">
      <t>ジュンイ</t>
    </rPh>
    <phoneticPr fontId="21"/>
  </si>
  <si>
    <t>順位表示が不要なら○</t>
    <rPh sb="0" eb="2">
      <t>ジュンイ</t>
    </rPh>
    <rPh sb="2" eb="4">
      <t>ヒョウジ</t>
    </rPh>
    <rPh sb="5" eb="7">
      <t>フヨウ</t>
    </rPh>
    <phoneticPr fontId="21"/>
  </si>
  <si>
    <t>2桁</t>
    <rPh sb="1" eb="2">
      <t>ケタ</t>
    </rPh>
    <phoneticPr fontId="21"/>
  </si>
  <si>
    <t>順位欄が不要</t>
    <rPh sb="0" eb="3">
      <t>ジュンイラン</t>
    </rPh>
    <rPh sb="4" eb="6">
      <t>フヨウ</t>
    </rPh>
    <phoneticPr fontId="21"/>
  </si>
  <si>
    <t>同一請求権に複数質権が設定される場合の参考欄。質権の順位に関して他の質権者に対する効力を有しません。</t>
    <phoneticPr fontId="21"/>
  </si>
  <si>
    <t>同一請求権に複数質権が設定される場合の参考欄。質権の順位に関して他の質権者に対する効力を有しません。</t>
  </si>
  <si>
    <t>質権者が複数名の場合、保険証券は原則第一順位質権者が代理占有するものとします。</t>
    <rPh sb="28" eb="30">
      <t>センユウ</t>
    </rPh>
    <phoneticPr fontId="21"/>
  </si>
  <si>
    <t>16</t>
    <phoneticPr fontId="21"/>
  </si>
  <si>
    <t>質権者欄</t>
    <rPh sb="0" eb="2">
      <t>シチケン</t>
    </rPh>
    <rPh sb="2" eb="3">
      <t>シャ</t>
    </rPh>
    <rPh sb="3" eb="4">
      <t>ラン</t>
    </rPh>
    <phoneticPr fontId="21"/>
  </si>
  <si>
    <t>質権者</t>
    <rPh sb="0" eb="3">
      <t>シチケンシャ</t>
    </rPh>
    <phoneticPr fontId="21"/>
  </si>
  <si>
    <t>質権者</t>
    <rPh sb="0" eb="3">
      <t>シチケンシャ</t>
    </rPh>
    <phoneticPr fontId="16"/>
  </si>
  <si>
    <t>質権者</t>
    <rPh sb="0" eb="3">
      <t>シチケンシャ</t>
    </rPh>
    <phoneticPr fontId="11"/>
  </si>
  <si>
    <t>質権者</t>
    <rPh sb="0" eb="3">
      <t>シチケンシャ</t>
    </rPh>
    <phoneticPr fontId="4"/>
  </si>
  <si>
    <t>質権者</t>
    <rPh sb="0" eb="3">
      <t>シチケンシャ</t>
    </rPh>
    <phoneticPr fontId="19"/>
  </si>
  <si>
    <t>質権者</t>
    <rPh sb="0" eb="3">
      <t>シチケンシャ</t>
    </rPh>
    <phoneticPr fontId="25"/>
  </si>
  <si>
    <t>質権者</t>
    <rPh sb="0" eb="3">
      <t>シチケンシャ</t>
    </rPh>
    <phoneticPr fontId="5"/>
  </si>
  <si>
    <t>質権者</t>
  </si>
  <si>
    <t>質権者</t>
    <rPh sb="0" eb="3">
      <t>シチケンシャ</t>
    </rPh>
    <phoneticPr fontId="20"/>
  </si>
  <si>
    <t>質権者</t>
    <rPh sb="0" eb="3">
      <t>シチケンシャ</t>
    </rPh>
    <phoneticPr fontId="8"/>
  </si>
  <si>
    <t>氏名</t>
    <rPh sb="0" eb="2">
      <t>シメイ</t>
    </rPh>
    <phoneticPr fontId="21"/>
  </si>
  <si>
    <t>氏名</t>
    <rPh sb="0" eb="2">
      <t>シメイ</t>
    </rPh>
    <phoneticPr fontId="16"/>
  </si>
  <si>
    <t>氏名</t>
    <rPh sb="0" eb="2">
      <t>シメイ</t>
    </rPh>
    <phoneticPr fontId="11"/>
  </si>
  <si>
    <t>氏名</t>
    <rPh sb="0" eb="2">
      <t>シメイ</t>
    </rPh>
    <phoneticPr fontId="4"/>
  </si>
  <si>
    <t>氏名</t>
    <rPh sb="0" eb="2">
      <t>シメイ</t>
    </rPh>
    <phoneticPr fontId="19"/>
  </si>
  <si>
    <t>氏名</t>
    <rPh sb="0" eb="2">
      <t>シメイ</t>
    </rPh>
    <phoneticPr fontId="25"/>
  </si>
  <si>
    <t>氏名</t>
    <rPh sb="0" eb="2">
      <t>シメイ</t>
    </rPh>
    <phoneticPr fontId="5"/>
  </si>
  <si>
    <t>氏名</t>
  </si>
  <si>
    <t>氏名</t>
    <rPh sb="0" eb="2">
      <t>シメイ</t>
    </rPh>
    <phoneticPr fontId="20"/>
  </si>
  <si>
    <t>氏名</t>
    <rPh sb="0" eb="2">
      <t>シメイ</t>
    </rPh>
    <phoneticPr fontId="8"/>
  </si>
  <si>
    <t>17</t>
    <phoneticPr fontId="21"/>
  </si>
  <si>
    <t>保険契約者欄</t>
    <rPh sb="0" eb="5">
      <t>ホケンケイヤクシャ</t>
    </rPh>
    <rPh sb="5" eb="6">
      <t>ラン</t>
    </rPh>
    <phoneticPr fontId="21"/>
  </si>
  <si>
    <t>保険契約者</t>
    <rPh sb="0" eb="5">
      <t>ホケンケイヤクシャ</t>
    </rPh>
    <phoneticPr fontId="21"/>
  </si>
  <si>
    <t>保険契約者</t>
    <rPh sb="0" eb="5">
      <t>ホケンケイヤクシャ</t>
    </rPh>
    <phoneticPr fontId="16"/>
  </si>
  <si>
    <t>保険契約者</t>
    <rPh sb="0" eb="5">
      <t>ホケンケイヤクシャ</t>
    </rPh>
    <phoneticPr fontId="11"/>
  </si>
  <si>
    <t>保険契約者</t>
    <rPh sb="0" eb="5">
      <t>ホケンケイヤクシャ</t>
    </rPh>
    <phoneticPr fontId="4"/>
  </si>
  <si>
    <t>保険契約者</t>
    <rPh sb="0" eb="5">
      <t>ホケンケイヤクシャ</t>
    </rPh>
    <phoneticPr fontId="19"/>
  </si>
  <si>
    <t>保険契約者</t>
    <rPh sb="0" eb="5">
      <t>ホケンケイヤクシャ</t>
    </rPh>
    <phoneticPr fontId="25"/>
  </si>
  <si>
    <t>保険契約者</t>
    <rPh sb="0" eb="5">
      <t>ホケンケイヤクシャ</t>
    </rPh>
    <phoneticPr fontId="5"/>
  </si>
  <si>
    <t>保険契約者</t>
  </si>
  <si>
    <t>保険契約者</t>
    <rPh sb="0" eb="5">
      <t>ホケンケイヤクシャ</t>
    </rPh>
    <phoneticPr fontId="20"/>
  </si>
  <si>
    <t>保険契約者</t>
    <rPh sb="0" eb="5">
      <t>ホケンケイヤクシャ</t>
    </rPh>
    <phoneticPr fontId="8"/>
  </si>
  <si>
    <t>被保険者と異なる場合にご入力ください。</t>
    <rPh sb="12" eb="14">
      <t>ニュウリョク</t>
    </rPh>
    <phoneticPr fontId="6"/>
  </si>
  <si>
    <t>被保険者と異なる場合にご入力ください。</t>
  </si>
  <si>
    <t>被保険者と異なる場合にご記入ください。</t>
  </si>
  <si>
    <t>被保険者と異なるときのみご入力ください。</t>
  </si>
  <si>
    <t>被保険者と異なる場合にご入力ください。</t>
    <rPh sb="12" eb="14">
      <t>ニュウリョク</t>
    </rPh>
    <phoneticPr fontId="4"/>
  </si>
  <si>
    <t>19</t>
    <phoneticPr fontId="21"/>
  </si>
  <si>
    <t>債権証書日付欄</t>
    <rPh sb="0" eb="4">
      <t>サイケンショウショ</t>
    </rPh>
    <rPh sb="4" eb="6">
      <t>ヒヅケ</t>
    </rPh>
    <rPh sb="6" eb="7">
      <t>ラン</t>
    </rPh>
    <phoneticPr fontId="21"/>
  </si>
  <si>
    <t>債権証書日付</t>
    <rPh sb="0" eb="4">
      <t>サイケンショウショ</t>
    </rPh>
    <rPh sb="4" eb="6">
      <t>ヒヅケ</t>
    </rPh>
    <phoneticPr fontId="21"/>
  </si>
  <si>
    <t>債権証書日付</t>
    <rPh sb="0" eb="4">
      <t>サイケンショウショ</t>
    </rPh>
    <rPh sb="4" eb="6">
      <t>ヒヅケ</t>
    </rPh>
    <phoneticPr fontId="16"/>
  </si>
  <si>
    <t>債権証書日付</t>
    <rPh sb="0" eb="4">
      <t>サイケンショウショ</t>
    </rPh>
    <rPh sb="4" eb="6">
      <t>ヒヅケ</t>
    </rPh>
    <phoneticPr fontId="11"/>
  </si>
  <si>
    <t>債権証書日付</t>
    <rPh sb="0" eb="4">
      <t>サイケンショウショ</t>
    </rPh>
    <rPh sb="4" eb="6">
      <t>ヒヅケ</t>
    </rPh>
    <phoneticPr fontId="4"/>
  </si>
  <si>
    <t>債権証書日付</t>
    <rPh sb="0" eb="4">
      <t>サイケンショウショ</t>
    </rPh>
    <rPh sb="4" eb="6">
      <t>ヒヅケ</t>
    </rPh>
    <phoneticPr fontId="19"/>
  </si>
  <si>
    <t>債権証書日付</t>
    <rPh sb="0" eb="4">
      <t>サイケンショウショ</t>
    </rPh>
    <rPh sb="4" eb="6">
      <t>ヒヅケ</t>
    </rPh>
    <phoneticPr fontId="25"/>
  </si>
  <si>
    <t>債権証書日付</t>
    <rPh sb="0" eb="4">
      <t>サイケンショウショ</t>
    </rPh>
    <rPh sb="4" eb="6">
      <t>ヒヅケ</t>
    </rPh>
    <phoneticPr fontId="5"/>
  </si>
  <si>
    <t>債権証書日付</t>
  </si>
  <si>
    <t>債権証書日付</t>
    <rPh sb="0" eb="4">
      <t>サイケンショウショ</t>
    </rPh>
    <rPh sb="4" eb="6">
      <t>ヒヅケ</t>
    </rPh>
    <phoneticPr fontId="20"/>
  </si>
  <si>
    <t>債権証書日付</t>
    <rPh sb="0" eb="4">
      <t>サイケンショウショ</t>
    </rPh>
    <rPh sb="4" eb="6">
      <t>ヒヅケ</t>
    </rPh>
    <phoneticPr fontId="8"/>
  </si>
  <si>
    <t>20</t>
    <phoneticPr fontId="21"/>
  </si>
  <si>
    <t>債務額欄</t>
    <rPh sb="0" eb="3">
      <t>サイムガク</t>
    </rPh>
    <rPh sb="3" eb="4">
      <t>ラン</t>
    </rPh>
    <phoneticPr fontId="21"/>
  </si>
  <si>
    <t>証書債権額</t>
    <rPh sb="0" eb="2">
      <t>ショウショ</t>
    </rPh>
    <rPh sb="2" eb="4">
      <t>サイケン</t>
    </rPh>
    <phoneticPr fontId="21"/>
  </si>
  <si>
    <t>債務額</t>
    <rPh sb="0" eb="2">
      <t>サイム</t>
    </rPh>
    <phoneticPr fontId="16"/>
  </si>
  <si>
    <t>債務額</t>
    <rPh sb="0" eb="2">
      <t>サイム</t>
    </rPh>
    <phoneticPr fontId="11"/>
  </si>
  <si>
    <t>証書債権額</t>
  </si>
  <si>
    <t>債務額</t>
    <rPh sb="0" eb="2">
      <t>サイム</t>
    </rPh>
    <rPh sb="2" eb="3">
      <t>ガク</t>
    </rPh>
    <phoneticPr fontId="25"/>
  </si>
  <si>
    <t>債務額</t>
    <rPh sb="2" eb="3">
      <t>ガク</t>
    </rPh>
    <phoneticPr fontId="21"/>
  </si>
  <si>
    <t>債務額</t>
    <rPh sb="0" eb="2">
      <t>サイム</t>
    </rPh>
    <phoneticPr fontId="20"/>
  </si>
  <si>
    <t>債務額</t>
    <rPh sb="0" eb="3">
      <t>サイムガク</t>
    </rPh>
    <phoneticPr fontId="5"/>
  </si>
  <si>
    <t>いずれにも記載がない 場合は元本額(普通質）</t>
    <phoneticPr fontId="6"/>
  </si>
  <si>
    <t>いずれにも記載がない場合は
元本額(普通質）</t>
  </si>
  <si>
    <t>いずれにも〇印がない場合は
元本額(普通質）</t>
  </si>
  <si>
    <t>いずれにも○がない場合は
元本額(普通質)</t>
  </si>
  <si>
    <t>いずれにも記載がない
場合は元本額(普通質）</t>
  </si>
  <si>
    <t>いずれにも〇がない場合は
元本額(普通質）</t>
  </si>
  <si>
    <t>いずれにも〇印がない場合は
元本額(普通質）</t>
    <rPh sb="6" eb="7">
      <t>イン</t>
    </rPh>
    <phoneticPr fontId="18"/>
  </si>
  <si>
    <t>いずれにも記載がない場合は
元本額（普通質）</t>
  </si>
  <si>
    <t>○つけ</t>
    <phoneticPr fontId="21"/>
  </si>
  <si>
    <t>入力（プルダウン）</t>
    <rPh sb="0" eb="2">
      <t>ニュウリョク</t>
    </rPh>
    <phoneticPr fontId="21"/>
  </si>
  <si>
    <t>○のプルダウン</t>
    <phoneticPr fontId="21"/>
  </si>
  <si>
    <t>○つけ</t>
  </si>
  <si>
    <t>元本額（普通質）</t>
    <rPh sb="0" eb="3">
      <t>ガンポンガク</t>
    </rPh>
    <rPh sb="4" eb="7">
      <t>フツウシチ</t>
    </rPh>
    <phoneticPr fontId="21"/>
  </si>
  <si>
    <t>元本額（普通質）</t>
    <rPh sb="0" eb="3">
      <t>ガンポンガク</t>
    </rPh>
    <rPh sb="4" eb="7">
      <t>フツウシチ</t>
    </rPh>
    <phoneticPr fontId="16"/>
  </si>
  <si>
    <t>元本額（普通質）</t>
    <rPh sb="0" eb="3">
      <t>ガンポンガク</t>
    </rPh>
    <rPh sb="4" eb="7">
      <t>フツウシチ</t>
    </rPh>
    <phoneticPr fontId="11"/>
  </si>
  <si>
    <t>元本額（普通質）</t>
    <rPh sb="0" eb="3">
      <t>ガンポンガク</t>
    </rPh>
    <rPh sb="4" eb="7">
      <t>フツウシチ</t>
    </rPh>
    <phoneticPr fontId="4"/>
  </si>
  <si>
    <t>元本額（普通質）</t>
    <rPh sb="0" eb="3">
      <t>ガンポンガク</t>
    </rPh>
    <rPh sb="4" eb="7">
      <t>フツウシチ</t>
    </rPh>
    <phoneticPr fontId="19"/>
  </si>
  <si>
    <t>元本額（普通質）</t>
    <rPh sb="0" eb="3">
      <t>ガンポンガク</t>
    </rPh>
    <rPh sb="4" eb="7">
      <t>フツウシチ</t>
    </rPh>
    <phoneticPr fontId="25"/>
  </si>
  <si>
    <t>元本額（普通質）</t>
    <rPh sb="0" eb="3">
      <t>ガンポンガク</t>
    </rPh>
    <rPh sb="4" eb="7">
      <t>フツウシチ</t>
    </rPh>
    <phoneticPr fontId="5"/>
  </si>
  <si>
    <t>元本額（普通質）</t>
  </si>
  <si>
    <t>元本額（普通質）</t>
    <rPh sb="0" eb="3">
      <t>ガンポンガク</t>
    </rPh>
    <rPh sb="4" eb="7">
      <t>フツウシチ</t>
    </rPh>
    <phoneticPr fontId="20"/>
  </si>
  <si>
    <t>元本額（普通質）</t>
    <rPh sb="0" eb="3">
      <t>ガンポンガク</t>
    </rPh>
    <rPh sb="4" eb="7">
      <t>フツウシチ</t>
    </rPh>
    <phoneticPr fontId="8"/>
  </si>
  <si>
    <t>極度額（根質）</t>
    <phoneticPr fontId="21"/>
  </si>
  <si>
    <t>極度額（根質）</t>
  </si>
  <si>
    <t>金額入力欄</t>
    <rPh sb="0" eb="5">
      <t>キンガクニュウリョクラン</t>
    </rPh>
    <phoneticPr fontId="21"/>
  </si>
  <si>
    <t>金額入力欄</t>
    <rPh sb="0" eb="5">
      <t>キンガクニュウリョクラン</t>
    </rPh>
    <phoneticPr fontId="16"/>
  </si>
  <si>
    <t>金額入力欄</t>
    <rPh sb="0" eb="5">
      <t>キンガクニュウリョクラン</t>
    </rPh>
    <phoneticPr fontId="11"/>
  </si>
  <si>
    <t>金額入力欄</t>
    <rPh sb="0" eb="5">
      <t>キンガクニュウリョクラン</t>
    </rPh>
    <phoneticPr fontId="4"/>
  </si>
  <si>
    <t>金額入力欄</t>
    <rPh sb="0" eb="5">
      <t>キンガクニュウリョクラン</t>
    </rPh>
    <phoneticPr fontId="19"/>
  </si>
  <si>
    <t>金額入力欄</t>
    <rPh sb="0" eb="5">
      <t>キンガクニュウリョクラン</t>
    </rPh>
    <phoneticPr fontId="25"/>
  </si>
  <si>
    <t>金額入力欄</t>
    <rPh sb="0" eb="5">
      <t>キンガクニュウリョクラン</t>
    </rPh>
    <phoneticPr fontId="5"/>
  </si>
  <si>
    <t>金額入力欄</t>
  </si>
  <si>
    <t>金額入力欄</t>
    <rPh sb="0" eb="5">
      <t>キンガクニュウリョクラン</t>
    </rPh>
    <phoneticPr fontId="20"/>
  </si>
  <si>
    <t>金額入力欄</t>
    <rPh sb="0" eb="5">
      <t>キンガクニュウリョクラン</t>
    </rPh>
    <phoneticPr fontId="8"/>
  </si>
  <si>
    <t>円</t>
    <rPh sb="0" eb="1">
      <t>エン</t>
    </rPh>
    <phoneticPr fontId="21"/>
  </si>
  <si>
    <t>円</t>
    <rPh sb="0" eb="1">
      <t>エン</t>
    </rPh>
    <phoneticPr fontId="16"/>
  </si>
  <si>
    <t>円</t>
    <rPh sb="0" eb="1">
      <t>エン</t>
    </rPh>
    <phoneticPr fontId="11"/>
  </si>
  <si>
    <t>円</t>
    <rPh sb="0" eb="1">
      <t>エン</t>
    </rPh>
    <phoneticPr fontId="4"/>
  </si>
  <si>
    <t>円</t>
    <rPh sb="0" eb="1">
      <t>エン</t>
    </rPh>
    <phoneticPr fontId="19"/>
  </si>
  <si>
    <t>円</t>
    <rPh sb="0" eb="1">
      <t>エン</t>
    </rPh>
    <phoneticPr fontId="25"/>
  </si>
  <si>
    <t>円</t>
    <rPh sb="0" eb="1">
      <t>エン</t>
    </rPh>
    <phoneticPr fontId="5"/>
  </si>
  <si>
    <t>円</t>
  </si>
  <si>
    <t>円</t>
    <rPh sb="0" eb="1">
      <t>エン</t>
    </rPh>
    <phoneticPr fontId="20"/>
  </si>
  <si>
    <t>円</t>
    <rPh sb="0" eb="1">
      <t>エン</t>
    </rPh>
    <phoneticPr fontId="8"/>
  </si>
  <si>
    <t>21</t>
    <phoneticPr fontId="21"/>
  </si>
  <si>
    <t>債務者の住所・氏名欄</t>
    <rPh sb="0" eb="3">
      <t>サイムシャ</t>
    </rPh>
    <rPh sb="4" eb="6">
      <t>ジュウショ</t>
    </rPh>
    <rPh sb="7" eb="9">
      <t>シメイ</t>
    </rPh>
    <rPh sb="9" eb="10">
      <t>ラン</t>
    </rPh>
    <phoneticPr fontId="21"/>
  </si>
  <si>
    <t>債務者の住所・氏名</t>
    <phoneticPr fontId="21"/>
  </si>
  <si>
    <t>債務者の住所・氏名</t>
  </si>
  <si>
    <t>被保険者と異なる場合にご入力ください。</t>
    <rPh sb="12" eb="14">
      <t>ニュウリョク</t>
    </rPh>
    <phoneticPr fontId="21"/>
  </si>
  <si>
    <t>質権設定者と異なる場合にご入力ください。</t>
  </si>
  <si>
    <t>質権設定者と異なる場合にご入力ください。</t>
    <rPh sb="0" eb="2">
      <t>シチケン</t>
    </rPh>
    <rPh sb="2" eb="4">
      <t>セッテイ</t>
    </rPh>
    <rPh sb="4" eb="5">
      <t>シャ</t>
    </rPh>
    <phoneticPr fontId="17"/>
  </si>
  <si>
    <t>被保険者（質権設定者）と異なる場合にご記入ください。</t>
  </si>
  <si>
    <t>質権設定者と異なる場合にご入力ください。</t>
    <rPh sb="0" eb="2">
      <t>シチケン</t>
    </rPh>
    <rPh sb="2" eb="4">
      <t>セッテイ</t>
    </rPh>
    <phoneticPr fontId="21"/>
  </si>
  <si>
    <t>22</t>
    <phoneticPr fontId="21"/>
  </si>
  <si>
    <t>保険会社使用欄</t>
    <rPh sb="0" eb="7">
      <t>ホケンカイシャシヨウラン</t>
    </rPh>
    <phoneticPr fontId="21"/>
  </si>
  <si>
    <t>（保険会社使用欄）</t>
    <rPh sb="1" eb="8">
      <t>ホケンカイシャシヨウラン</t>
    </rPh>
    <phoneticPr fontId="21"/>
  </si>
  <si>
    <t>（保険会社使用欄）</t>
    <rPh sb="1" eb="8">
      <t>ホケンカイシャシヨウラン</t>
    </rPh>
    <phoneticPr fontId="16"/>
  </si>
  <si>
    <t>（保険会社使用欄）</t>
    <rPh sb="1" eb="8">
      <t>ホケンカイシャシヨウラン</t>
    </rPh>
    <phoneticPr fontId="11"/>
  </si>
  <si>
    <t>（保険会社使用欄）</t>
    <rPh sb="1" eb="8">
      <t>ホケンカイシャシヨウラン</t>
    </rPh>
    <phoneticPr fontId="4"/>
  </si>
  <si>
    <t>（保険会社使用欄）</t>
    <rPh sb="1" eb="8">
      <t>ホケンカイシャシヨウラン</t>
    </rPh>
    <phoneticPr fontId="19"/>
  </si>
  <si>
    <t>（保険会社使用欄）</t>
    <rPh sb="1" eb="8">
      <t>ホケンカイシャシヨウラン</t>
    </rPh>
    <phoneticPr fontId="25"/>
  </si>
  <si>
    <t>（保険会社使用欄）</t>
    <rPh sb="1" eb="8">
      <t>ホケンカイシャシヨウラン</t>
    </rPh>
    <phoneticPr fontId="5"/>
  </si>
  <si>
    <t>（保険会社使用欄）</t>
  </si>
  <si>
    <t>（保険会社使用欄）</t>
    <rPh sb="1" eb="8">
      <t>ホケンカイシャシヨウラン</t>
    </rPh>
    <phoneticPr fontId="20"/>
  </si>
  <si>
    <t>（保険会社使用欄）</t>
    <rPh sb="1" eb="8">
      <t>ホケンカイシャシヨウラン</t>
    </rPh>
    <phoneticPr fontId="8"/>
  </si>
  <si>
    <t>注意書き</t>
    <phoneticPr fontId="21"/>
  </si>
  <si>
    <t>上記請求内容を承認いたします。</t>
    <rPh sb="0" eb="6">
      <t>ジョウキセイキュウナイヨウ</t>
    </rPh>
    <rPh sb="7" eb="9">
      <t>ショウニン</t>
    </rPh>
    <phoneticPr fontId="21"/>
  </si>
  <si>
    <t>上記請求内容を承認いたします。</t>
    <rPh sb="0" eb="6">
      <t>ジョウキセイキュウナイヨウ</t>
    </rPh>
    <rPh sb="7" eb="9">
      <t>ショウニン</t>
    </rPh>
    <phoneticPr fontId="16"/>
  </si>
  <si>
    <t>上記請求内容を承認いたします。</t>
    <rPh sb="0" eb="6">
      <t>ジョウキセイキュウナイヨウ</t>
    </rPh>
    <rPh sb="7" eb="9">
      <t>ショウニン</t>
    </rPh>
    <phoneticPr fontId="11"/>
  </si>
  <si>
    <t>上記請求内容を承認いたします。</t>
    <rPh sb="0" eb="6">
      <t>ジョウキセイキュウナイヨウ</t>
    </rPh>
    <rPh sb="7" eb="9">
      <t>ショウニン</t>
    </rPh>
    <phoneticPr fontId="4"/>
  </si>
  <si>
    <t>上記請求内容を承認（確認）いたします。</t>
    <rPh sb="0" eb="2">
      <t>ジョウキ</t>
    </rPh>
    <rPh sb="2" eb="4">
      <t>セイキュウ</t>
    </rPh>
    <rPh sb="4" eb="6">
      <t>ナイヨウ</t>
    </rPh>
    <rPh sb="7" eb="9">
      <t>ショウニン</t>
    </rPh>
    <rPh sb="10" eb="12">
      <t>カクニン</t>
    </rPh>
    <phoneticPr fontId="19"/>
  </si>
  <si>
    <t>上記請求内容を承認いたします。</t>
    <rPh sb="0" eb="6">
      <t>ジョウキセイキュウナイヨウ</t>
    </rPh>
    <rPh sb="7" eb="9">
      <t>ショウニン</t>
    </rPh>
    <phoneticPr fontId="25"/>
  </si>
  <si>
    <t>上記請求内容を承認いたします。</t>
    <rPh sb="0" eb="6">
      <t>ジョウキセイキュウナイヨウ</t>
    </rPh>
    <rPh sb="7" eb="9">
      <t>ショウニン</t>
    </rPh>
    <phoneticPr fontId="5"/>
  </si>
  <si>
    <t>上記依頼内容を確認（承認）いたしました。</t>
    <rPh sb="0" eb="2">
      <t>ジョウキ</t>
    </rPh>
    <rPh sb="2" eb="4">
      <t>イライ</t>
    </rPh>
    <rPh sb="4" eb="6">
      <t>ナイヨウ</t>
    </rPh>
    <rPh sb="7" eb="9">
      <t>カクニン</t>
    </rPh>
    <rPh sb="10" eb="12">
      <t>ショウニン</t>
    </rPh>
    <phoneticPr fontId="5"/>
  </si>
  <si>
    <t>上記請求内容を承認いたします。</t>
  </si>
  <si>
    <t>上記請求内容を承認いたします。</t>
    <rPh sb="0" eb="6">
      <t>ジョウキセイキュウナイヨウ</t>
    </rPh>
    <rPh sb="7" eb="9">
      <t>ショウニン</t>
    </rPh>
    <phoneticPr fontId="20"/>
  </si>
  <si>
    <t>上記請求内容を承認いたします。</t>
    <rPh sb="0" eb="6">
      <t>ジョウキセイキュウナイヨウ</t>
    </rPh>
    <rPh sb="7" eb="9">
      <t>ショウニン</t>
    </rPh>
    <phoneticPr fontId="8"/>
  </si>
  <si>
    <t>上記請求内容を承認いたします。　（承認番号）</t>
    <rPh sb="0" eb="6">
      <t>ジョウキセイキュウナイヨウ</t>
    </rPh>
    <rPh sb="7" eb="9">
      <t>ショウニン</t>
    </rPh>
    <rPh sb="17" eb="21">
      <t>ショウニンバンゴウ</t>
    </rPh>
    <phoneticPr fontId="5"/>
  </si>
  <si>
    <t>承認日：令和</t>
    <rPh sb="0" eb="3">
      <t>ショウニンビ</t>
    </rPh>
    <rPh sb="4" eb="6">
      <t>レイワ</t>
    </rPh>
    <phoneticPr fontId="21"/>
  </si>
  <si>
    <t>承認日：令和　　　　　年　　　　　月　　　　　日</t>
    <rPh sb="0" eb="2">
      <t>ショウニン</t>
    </rPh>
    <rPh sb="2" eb="3">
      <t>ビ</t>
    </rPh>
    <rPh sb="4" eb="6">
      <t>レイワ</t>
    </rPh>
    <rPh sb="11" eb="12">
      <t>トシ</t>
    </rPh>
    <rPh sb="17" eb="18">
      <t>ツキ</t>
    </rPh>
    <rPh sb="23" eb="24">
      <t>ヒ</t>
    </rPh>
    <phoneticPr fontId="16"/>
  </si>
  <si>
    <t>承認日：</t>
    <rPh sb="0" eb="3">
      <t>ショウニンビ</t>
    </rPh>
    <phoneticPr fontId="11"/>
  </si>
  <si>
    <t>承認日：令和</t>
    <rPh sb="0" eb="3">
      <t>ショウニンビ</t>
    </rPh>
    <rPh sb="4" eb="6">
      <t>レイワ</t>
    </rPh>
    <phoneticPr fontId="11"/>
  </si>
  <si>
    <t>承認日：  　　　年　　　月　　　日</t>
  </si>
  <si>
    <t>承認日：</t>
    <rPh sb="0" eb="3">
      <t>ショウニンビ</t>
    </rPh>
    <phoneticPr fontId="19"/>
  </si>
  <si>
    <t>承認日：</t>
    <rPh sb="0" eb="2">
      <t>ショウニン</t>
    </rPh>
    <rPh sb="2" eb="3">
      <t>ビ</t>
    </rPh>
    <phoneticPr fontId="25"/>
  </si>
  <si>
    <t>承認日：西暦    　  　　年　　　月　　　日</t>
  </si>
  <si>
    <t>承認日：令和</t>
    <rPh sb="0" eb="3">
      <t>ショウニンビ</t>
    </rPh>
    <rPh sb="4" eb="6">
      <t>レイワ</t>
    </rPh>
    <phoneticPr fontId="5"/>
  </si>
  <si>
    <t>確認日（承認日）：令和</t>
    <rPh sb="0" eb="2">
      <t>カクニン</t>
    </rPh>
    <rPh sb="2" eb="3">
      <t>ヒ</t>
    </rPh>
    <rPh sb="4" eb="6">
      <t>ショウニン</t>
    </rPh>
    <rPh sb="6" eb="7">
      <t>ヒ</t>
    </rPh>
    <rPh sb="9" eb="11">
      <t>レイワ</t>
    </rPh>
    <phoneticPr fontId="5"/>
  </si>
  <si>
    <t>承認日：</t>
  </si>
  <si>
    <t>承認日：令和</t>
    <rPh sb="0" eb="3">
      <t>ショウニンビ</t>
    </rPh>
    <rPh sb="4" eb="6">
      <t>レイワ</t>
    </rPh>
    <phoneticPr fontId="20"/>
  </si>
  <si>
    <t>承認日：令和    　  　　年　　　月　　　日</t>
    <rPh sb="4" eb="6">
      <t>レイワ</t>
    </rPh>
    <phoneticPr fontId="4"/>
  </si>
  <si>
    <t>承認日：西暦</t>
    <rPh sb="0" eb="3">
      <t>ショウニンビ</t>
    </rPh>
    <rPh sb="4" eb="6">
      <t>セイレキ</t>
    </rPh>
    <phoneticPr fontId="11"/>
  </si>
  <si>
    <t>承認日：</t>
    <rPh sb="0" eb="3">
      <t>ショウニンビ</t>
    </rPh>
    <phoneticPr fontId="5"/>
  </si>
  <si>
    <t>エリア①（左1行目）</t>
    <rPh sb="5" eb="6">
      <t>ヒダリ</t>
    </rPh>
    <rPh sb="7" eb="9">
      <t>ギョウメ</t>
    </rPh>
    <phoneticPr fontId="21"/>
  </si>
  <si>
    <t>表示要否</t>
    <rPh sb="0" eb="4">
      <t>ヒョウジヨウヒ</t>
    </rPh>
    <phoneticPr fontId="21"/>
  </si>
  <si>
    <t>エリア②（左2行目）</t>
    <rPh sb="5" eb="6">
      <t>ヒダリ</t>
    </rPh>
    <rPh sb="7" eb="9">
      <t>ギョウメ</t>
    </rPh>
    <phoneticPr fontId="21"/>
  </si>
  <si>
    <t>【保険料入金日】</t>
  </si>
  <si>
    <t>エリア③（左3行目）</t>
    <rPh sb="5" eb="6">
      <t>ヒダリ</t>
    </rPh>
    <rPh sb="7" eb="9">
      <t>ギョウメ</t>
    </rPh>
    <phoneticPr fontId="21"/>
  </si>
  <si>
    <t>年　　　　月　　　　日</t>
  </si>
  <si>
    <t>エリア④（左4行目）</t>
    <rPh sb="5" eb="6">
      <t>ヒダリ</t>
    </rPh>
    <rPh sb="7" eb="9">
      <t>ギョウメ</t>
    </rPh>
    <phoneticPr fontId="21"/>
  </si>
  <si>
    <t>部店課支社</t>
    <rPh sb="0" eb="5">
      <t>ブテンカシシャ</t>
    </rPh>
    <phoneticPr fontId="21"/>
  </si>
  <si>
    <t>部店課支社</t>
    <rPh sb="0" eb="5">
      <t>ブテンカシシャ</t>
    </rPh>
    <phoneticPr fontId="19"/>
  </si>
  <si>
    <t>取扱代理店・仲立人（コード・サブコード）</t>
    <rPh sb="0" eb="2">
      <t>トリアツカ</t>
    </rPh>
    <rPh sb="2" eb="5">
      <t>ダイリテン</t>
    </rPh>
    <rPh sb="6" eb="7">
      <t>ナカ</t>
    </rPh>
    <rPh sb="7" eb="8">
      <t>リツ</t>
    </rPh>
    <rPh sb="8" eb="9">
      <t>ニン</t>
    </rPh>
    <phoneticPr fontId="12"/>
  </si>
  <si>
    <t>部店課支社</t>
    <rPh sb="0" eb="5">
      <t>ブテンカシシャ</t>
    </rPh>
    <phoneticPr fontId="5"/>
  </si>
  <si>
    <t>営業店</t>
    <rPh sb="0" eb="2">
      <t>エイギョウ</t>
    </rPh>
    <rPh sb="2" eb="3">
      <t>ミセ</t>
    </rPh>
    <phoneticPr fontId="5"/>
  </si>
  <si>
    <t>担当店</t>
  </si>
  <si>
    <t>部店課支社</t>
    <rPh sb="0" eb="5">
      <t>ブテンカシシャ</t>
    </rPh>
    <phoneticPr fontId="20"/>
  </si>
  <si>
    <t>扱課所</t>
    <rPh sb="0" eb="1">
      <t>アツカ</t>
    </rPh>
    <rPh sb="1" eb="3">
      <t>カショ</t>
    </rPh>
    <phoneticPr fontId="11"/>
  </si>
  <si>
    <t>部店課支社</t>
    <rPh sb="0" eb="5">
      <t>ブテンカシシャ</t>
    </rPh>
    <phoneticPr fontId="8"/>
  </si>
  <si>
    <t>営業部店</t>
  </si>
  <si>
    <t>部店課支社</t>
    <rPh sb="0" eb="5">
      <t>ブテンカシシャ</t>
    </rPh>
    <phoneticPr fontId="11"/>
  </si>
  <si>
    <t>支店・営業所</t>
    <rPh sb="0" eb="2">
      <t>シテン</t>
    </rPh>
    <rPh sb="3" eb="6">
      <t>エイギョウショ</t>
    </rPh>
    <phoneticPr fontId="5"/>
  </si>
  <si>
    <t>エリア⑤（左5行目）</t>
    <rPh sb="5" eb="6">
      <t>ヒダリ</t>
    </rPh>
    <rPh sb="7" eb="9">
      <t>ギョウメ</t>
    </rPh>
    <phoneticPr fontId="21"/>
  </si>
  <si>
    <t>＿＿＿＿＿＿＿＿＿＿＿＿＿＿＿＿</t>
  </si>
  <si>
    <t>エリア⑥（中央1行目）</t>
    <rPh sb="5" eb="7">
      <t>チュウオウ</t>
    </rPh>
    <rPh sb="8" eb="10">
      <t>ギョウメ</t>
    </rPh>
    <phoneticPr fontId="21"/>
  </si>
  <si>
    <t>裏書　第</t>
    <rPh sb="0" eb="2">
      <t>ウラガキ</t>
    </rPh>
    <rPh sb="3" eb="4">
      <t>ダイ</t>
    </rPh>
    <phoneticPr fontId="5"/>
  </si>
  <si>
    <t>　　　　　　　　　　　　　　　　　　　　　　　　　　　　　　　　　　　　　　　　　　　　　　　裏書番号　第　</t>
    <rPh sb="49" eb="51">
      <t>バンゴウ</t>
    </rPh>
    <phoneticPr fontId="8"/>
  </si>
  <si>
    <t>エリア⑦（中央2行目）</t>
    <rPh sb="5" eb="7">
      <t>チュウオウ</t>
    </rPh>
    <rPh sb="8" eb="10">
      <t>ギョウメ</t>
    </rPh>
    <phoneticPr fontId="21"/>
  </si>
  <si>
    <t>【承認番号】</t>
  </si>
  <si>
    <t>裏書番号</t>
  </si>
  <si>
    <t>エリア⑧（中央3行目）</t>
    <rPh sb="5" eb="7">
      <t>チュウオウ</t>
    </rPh>
    <rPh sb="8" eb="10">
      <t>ギョウメ</t>
    </rPh>
    <phoneticPr fontId="21"/>
  </si>
  <si>
    <t>第　　　　　　　　　　　　　　号</t>
  </si>
  <si>
    <t>エリア⑨（中央4行目）</t>
    <rPh sb="5" eb="7">
      <t>チュウオウ</t>
    </rPh>
    <rPh sb="8" eb="10">
      <t>ギョウメ</t>
    </rPh>
    <phoneticPr fontId="21"/>
  </si>
  <si>
    <t>代理店・扱者／仲立人</t>
  </si>
  <si>
    <t>担当店（コード）・受付日</t>
    <rPh sb="0" eb="2">
      <t>タントウ</t>
    </rPh>
    <rPh sb="2" eb="3">
      <t>テン</t>
    </rPh>
    <rPh sb="9" eb="11">
      <t>ウケツケ</t>
    </rPh>
    <rPh sb="11" eb="12">
      <t>ヒ</t>
    </rPh>
    <phoneticPr fontId="12"/>
  </si>
  <si>
    <t>エリア⑩（中央5行目）</t>
    <rPh sb="5" eb="7">
      <t>チュウオウ</t>
    </rPh>
    <rPh sb="8" eb="10">
      <t>ギョウメ</t>
    </rPh>
    <phoneticPr fontId="21"/>
  </si>
  <si>
    <t>エリア⑪（右1行目）</t>
    <rPh sb="5" eb="6">
      <t>ミギ</t>
    </rPh>
    <rPh sb="7" eb="9">
      <t>ギョウメ</t>
    </rPh>
    <phoneticPr fontId="21"/>
  </si>
  <si>
    <t>　　　　　　　　　　　　　　　　　号　　　　　　　　　　　　　　　　　　　</t>
  </si>
  <si>
    <t>（任意）裏書番号</t>
    <rPh sb="1" eb="3">
      <t>ニンイ</t>
    </rPh>
    <rPh sb="4" eb="6">
      <t>ウラガキ</t>
    </rPh>
    <rPh sb="6" eb="8">
      <t>バンゴウ</t>
    </rPh>
    <phoneticPr fontId="5"/>
  </si>
  <si>
    <t>エリア⑫（右2行目）</t>
    <rPh sb="5" eb="6">
      <t>ミギ</t>
    </rPh>
    <rPh sb="7" eb="9">
      <t>ギョウメ</t>
    </rPh>
    <phoneticPr fontId="21"/>
  </si>
  <si>
    <t>部店課支社</t>
  </si>
  <si>
    <t>保険料入金確認　　　　　　　　　　　　年　　　　　月　　　　　日 　     
□代理店 　□会社　□即収対象外（口座払・コンビニ払等)　</t>
    <rPh sb="25" eb="26">
      <t>ツキ</t>
    </rPh>
    <rPh sb="31" eb="32">
      <t>ニチ</t>
    </rPh>
    <rPh sb="57" eb="59">
      <t>コウザ</t>
    </rPh>
    <rPh sb="59" eb="60">
      <t>ハラ</t>
    </rPh>
    <phoneticPr fontId="11"/>
  </si>
  <si>
    <t>【承認印】</t>
    <rPh sb="1" eb="3">
      <t>ショウニン</t>
    </rPh>
    <rPh sb="3" eb="4">
      <t>イン</t>
    </rPh>
    <phoneticPr fontId="15"/>
  </si>
  <si>
    <t>【確認印】</t>
  </si>
  <si>
    <t>入金確認日</t>
  </si>
  <si>
    <t>保険料領収日</t>
    <rPh sb="0" eb="6">
      <t>ホケンリョウリョウシュウビ</t>
    </rPh>
    <phoneticPr fontId="21"/>
  </si>
  <si>
    <t>エリア⑬（右3行目）</t>
    <rPh sb="5" eb="6">
      <t>ミギ</t>
    </rPh>
    <rPh sb="7" eb="9">
      <t>ギョウメ</t>
    </rPh>
    <phoneticPr fontId="21"/>
  </si>
  <si>
    <t>営業店／確認者署名・印</t>
    <rPh sb="0" eb="2">
      <t>エイギョウ</t>
    </rPh>
    <rPh sb="2" eb="3">
      <t>テン</t>
    </rPh>
    <phoneticPr fontId="11"/>
  </si>
  <si>
    <t>エリア⑭（右4行目）</t>
    <rPh sb="5" eb="6">
      <t>ミギ</t>
    </rPh>
    <rPh sb="7" eb="9">
      <t>ギョウメ</t>
    </rPh>
    <phoneticPr fontId="21"/>
  </si>
  <si>
    <t>備考欄</t>
    <rPh sb="0" eb="2">
      <t>ビコウ</t>
    </rPh>
    <rPh sb="2" eb="3">
      <t>ラン</t>
    </rPh>
    <phoneticPr fontId="21"/>
  </si>
  <si>
    <t>裏書番号</t>
    <rPh sb="0" eb="4">
      <t>ウラガキバンゴウ</t>
    </rPh>
    <phoneticPr fontId="19"/>
  </si>
  <si>
    <t>備考欄</t>
    <rPh sb="0" eb="2">
      <t>ビコウ</t>
    </rPh>
    <rPh sb="2" eb="3">
      <t>ラン</t>
    </rPh>
    <phoneticPr fontId="5"/>
  </si>
  <si>
    <t>入金確認日</t>
    <rPh sb="0" eb="5">
      <t>ニュウキンカクニンビ</t>
    </rPh>
    <phoneticPr fontId="5"/>
  </si>
  <si>
    <t>備考欄</t>
  </si>
  <si>
    <t>受付日</t>
    <rPh sb="0" eb="3">
      <t>ウケツケビ</t>
    </rPh>
    <phoneticPr fontId="20"/>
  </si>
  <si>
    <t>備考欄</t>
    <rPh sb="0" eb="2">
      <t>ビコウ</t>
    </rPh>
    <rPh sb="2" eb="3">
      <t>ラン</t>
    </rPh>
    <phoneticPr fontId="11"/>
  </si>
  <si>
    <t>備考欄</t>
    <rPh sb="0" eb="2">
      <t>ビコウ</t>
    </rPh>
    <rPh sb="2" eb="3">
      <t>ラン</t>
    </rPh>
    <phoneticPr fontId="8"/>
  </si>
  <si>
    <t>エリア⑮（右5行目）</t>
    <rPh sb="5" eb="6">
      <t>ミギ</t>
    </rPh>
    <rPh sb="7" eb="9">
      <t>ギョウメ</t>
    </rPh>
    <phoneticPr fontId="21"/>
  </si>
  <si>
    <t>23</t>
    <phoneticPr fontId="21"/>
  </si>
  <si>
    <t>確定日付欄</t>
    <rPh sb="0" eb="5">
      <t>カクテイヒヅケラン</t>
    </rPh>
    <phoneticPr fontId="21"/>
  </si>
  <si>
    <t>確定日付欄</t>
    <rPh sb="0" eb="5">
      <t>カクテイヒヅケラン</t>
    </rPh>
    <phoneticPr fontId="16"/>
  </si>
  <si>
    <t>確定日付欄</t>
    <rPh sb="0" eb="5">
      <t>カクテイヒヅケラン</t>
    </rPh>
    <phoneticPr fontId="11"/>
  </si>
  <si>
    <t>確定日付欄</t>
    <rPh sb="0" eb="5">
      <t>カクテイヒヅケラン</t>
    </rPh>
    <phoneticPr fontId="4"/>
  </si>
  <si>
    <t>確定日付欄</t>
    <rPh sb="0" eb="5">
      <t>カクテイヒヅケラン</t>
    </rPh>
    <phoneticPr fontId="19"/>
  </si>
  <si>
    <t>確定日付欄</t>
    <rPh sb="0" eb="5">
      <t>カクテイヒヅケラン</t>
    </rPh>
    <phoneticPr fontId="25"/>
  </si>
  <si>
    <t>確定日付欄</t>
    <rPh sb="0" eb="5">
      <t>カクテイヒヅケラン</t>
    </rPh>
    <phoneticPr fontId="5"/>
  </si>
  <si>
    <t>確定日付欄</t>
  </si>
  <si>
    <t>確定日付欄</t>
    <rPh sb="0" eb="5">
      <t>カクテイヒヅケラン</t>
    </rPh>
    <phoneticPr fontId="20"/>
  </si>
  <si>
    <t>確定日付欄</t>
    <rPh sb="0" eb="5">
      <t>カクテイヒヅケラン</t>
    </rPh>
    <phoneticPr fontId="8"/>
  </si>
  <si>
    <t>24</t>
    <phoneticPr fontId="21"/>
  </si>
  <si>
    <t>個人情報の取扱いに関する事項（2枚目）</t>
    <rPh sb="0" eb="4">
      <t>コジンジョウホウ</t>
    </rPh>
    <rPh sb="5" eb="7">
      <t>トリアツカ</t>
    </rPh>
    <rPh sb="9" eb="10">
      <t>カン</t>
    </rPh>
    <rPh sb="12" eb="14">
      <t>ジコウ</t>
    </rPh>
    <rPh sb="16" eb="18">
      <t>マイメ</t>
    </rPh>
    <phoneticPr fontId="21"/>
  </si>
  <si>
    <t>２シート目の要否（不要なら○）</t>
    <rPh sb="4" eb="5">
      <t>メ</t>
    </rPh>
    <rPh sb="6" eb="8">
      <t>ヨウヒ</t>
    </rPh>
    <rPh sb="9" eb="11">
      <t>フヨウ</t>
    </rPh>
    <phoneticPr fontId="21"/>
  </si>
  <si>
    <t>要否が分かれる</t>
    <rPh sb="0" eb="2">
      <t>ヨウヒ</t>
    </rPh>
    <rPh sb="3" eb="4">
      <t>ワ</t>
    </rPh>
    <phoneticPr fontId="21"/>
  </si>
  <si>
    <t xml:space="preserve">個人情報の取扱に関する事項
ジェイアイ傷害火災保険（以下、「当社」とい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
当社の個人情報の取扱いに関する詳細等につきましては、当社ホームページ（https://www.jihoken.co.jp/）をご参照ください。
</t>
  </si>
  <si>
    <t>個人情報の取扱いに関する事項
損保ジャパン（以下、「当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提供を受けることがあります。なお、これらの者には外国にある事業者等を含みます。
なお、保険医療等のセンシティブ情報（人種、信条、社会的身分、病歴、犯罪の経歴、犯罪被害事実等の要配慮個人情報を含みます。）の利用目的は、法令等に従い、業務の適切な運営の確保その他必要と認められる範囲に限定します。
当社の個人情報の取扱いに関する詳細（国外在住者の個人情報を含みます。）については当社公式ウェブサイト（https://www.sompo-japan.co.jp/）をご覧ください。</t>
    <rPh sb="0" eb="4">
      <t>コジンジョウホウ</t>
    </rPh>
    <rPh sb="5" eb="7">
      <t>トリアツカ</t>
    </rPh>
    <rPh sb="9" eb="10">
      <t>カン</t>
    </rPh>
    <rPh sb="12" eb="14">
      <t>ジコウ</t>
    </rPh>
    <rPh sb="16" eb="18">
      <t>ソンポ</t>
    </rPh>
    <rPh sb="23" eb="25">
      <t>イカ</t>
    </rPh>
    <rPh sb="27" eb="29">
      <t>トウシャ</t>
    </rPh>
    <rPh sb="31" eb="32">
      <t>イ</t>
    </rPh>
    <rPh sb="41" eb="45">
      <t>シチケンセッテイ</t>
    </rPh>
    <rPh sb="46" eb="47">
      <t>カン</t>
    </rPh>
    <rPh sb="49" eb="53">
      <t>コジンジョウホウ</t>
    </rPh>
    <rPh sb="55" eb="59">
      <t>シチケンセッテイ</t>
    </rPh>
    <rPh sb="60" eb="62">
      <t>ショウニン</t>
    </rPh>
    <rPh sb="65" eb="67">
      <t>ヘンコウ</t>
    </rPh>
    <rPh sb="70" eb="74">
      <t>シチケンジム</t>
    </rPh>
    <rPh sb="75" eb="77">
      <t>シチケン</t>
    </rPh>
    <rPh sb="78" eb="80">
      <t>セッテイ</t>
    </rPh>
    <rPh sb="82" eb="86">
      <t>ホケンケイヤク</t>
    </rPh>
    <rPh sb="87" eb="89">
      <t>リコウ</t>
    </rPh>
    <rPh sb="90" eb="95">
      <t>ホケンキンシハラ</t>
    </rPh>
    <rPh sb="96" eb="98">
      <t>ハンダン</t>
    </rPh>
    <rPh sb="99" eb="101">
      <t>テツヅ</t>
    </rPh>
    <rPh sb="103" eb="104">
      <t>トウ</t>
    </rPh>
    <rPh sb="108" eb="111">
      <t>ギョウムジョウ</t>
    </rPh>
    <rPh sb="111" eb="113">
      <t>ヒツヨウ</t>
    </rPh>
    <rPh sb="116" eb="118">
      <t>ハンイ</t>
    </rPh>
    <rPh sb="119" eb="121">
      <t>シュトク</t>
    </rPh>
    <rPh sb="122" eb="124">
      <t>リヨウ</t>
    </rPh>
    <rPh sb="135" eb="137">
      <t>ギョウム</t>
    </rPh>
    <rPh sb="142" eb="144">
      <t>シチケン</t>
    </rPh>
    <rPh sb="145" eb="147">
      <t>セッテイ</t>
    </rPh>
    <rPh sb="149" eb="153">
      <t>ホケンケイヤク</t>
    </rPh>
    <rPh sb="154" eb="155">
      <t>カン</t>
    </rPh>
    <rPh sb="157" eb="161">
      <t>コジンジョウホウ</t>
    </rPh>
    <rPh sb="166" eb="169">
      <t>シチケンシャ</t>
    </rPh>
    <rPh sb="170" eb="175">
      <t>ギョウムイタクサキ</t>
    </rPh>
    <rPh sb="176" eb="181">
      <t>ホケンダイリテン</t>
    </rPh>
    <rPh sb="182" eb="183">
      <t>フク</t>
    </rPh>
    <rPh sb="189" eb="194">
      <t>ホケンナカダチニン</t>
    </rPh>
    <rPh sb="195" eb="198">
      <t>ホケンキン</t>
    </rPh>
    <rPh sb="199" eb="201">
      <t>セイキュウ</t>
    </rPh>
    <rPh sb="202" eb="204">
      <t>シハライ</t>
    </rPh>
    <rPh sb="206" eb="207">
      <t>カン</t>
    </rPh>
    <rPh sb="209" eb="212">
      <t>カンケイサキ</t>
    </rPh>
    <rPh sb="213" eb="214">
      <t>トウ</t>
    </rPh>
    <rPh sb="215" eb="217">
      <t>テイキョウ</t>
    </rPh>
    <rPh sb="218" eb="219">
      <t>オコナ</t>
    </rPh>
    <rPh sb="228" eb="229">
      <t>モノ</t>
    </rPh>
    <rPh sb="231" eb="233">
      <t>テイキョウ</t>
    </rPh>
    <rPh sb="234" eb="235">
      <t>ウ</t>
    </rPh>
    <rPh sb="252" eb="253">
      <t>モノ</t>
    </rPh>
    <rPh sb="255" eb="257">
      <t>ガイコク</t>
    </rPh>
    <rPh sb="260" eb="264">
      <t>ジギョウシャトウ</t>
    </rPh>
    <rPh sb="265" eb="266">
      <t>フク</t>
    </rPh>
    <rPh sb="275" eb="279">
      <t>ホケンイリョウ</t>
    </rPh>
    <rPh sb="279" eb="280">
      <t>トウ</t>
    </rPh>
    <rPh sb="287" eb="289">
      <t>ジョウホウ</t>
    </rPh>
    <rPh sb="290" eb="292">
      <t>ジンシュ</t>
    </rPh>
    <rPh sb="293" eb="295">
      <t>シンジョウ</t>
    </rPh>
    <rPh sb="296" eb="301">
      <t>シャカイテキミブン</t>
    </rPh>
    <rPh sb="302" eb="304">
      <t>ビョウレキ</t>
    </rPh>
    <rPh sb="305" eb="307">
      <t>ハンザイ</t>
    </rPh>
    <rPh sb="308" eb="310">
      <t>ケイレキ</t>
    </rPh>
    <rPh sb="311" eb="317">
      <t>ハンザイヒガイジジツ</t>
    </rPh>
    <rPh sb="317" eb="318">
      <t>トウ</t>
    </rPh>
    <rPh sb="319" eb="322">
      <t>ヨウハイリョ</t>
    </rPh>
    <rPh sb="322" eb="326">
      <t>コジンジョウホウ</t>
    </rPh>
    <rPh sb="327" eb="328">
      <t>フク</t>
    </rPh>
    <rPh sb="334" eb="336">
      <t>リヨウ</t>
    </rPh>
    <rPh sb="336" eb="338">
      <t>モクテキ</t>
    </rPh>
    <rPh sb="340" eb="343">
      <t>ホウレイトウ</t>
    </rPh>
    <rPh sb="344" eb="345">
      <t>シタガ</t>
    </rPh>
    <rPh sb="347" eb="349">
      <t>ギョウム</t>
    </rPh>
    <rPh sb="350" eb="352">
      <t>テキセツ</t>
    </rPh>
    <rPh sb="353" eb="355">
      <t>ウンエイ</t>
    </rPh>
    <rPh sb="356" eb="358">
      <t>カクホ</t>
    </rPh>
    <rPh sb="360" eb="361">
      <t>タ</t>
    </rPh>
    <rPh sb="361" eb="363">
      <t>ヒツヨウ</t>
    </rPh>
    <rPh sb="364" eb="365">
      <t>ミト</t>
    </rPh>
    <rPh sb="369" eb="371">
      <t>ハンイ</t>
    </rPh>
    <rPh sb="372" eb="374">
      <t>ゲンテイ</t>
    </rPh>
    <rPh sb="379" eb="381">
      <t>トウシャ</t>
    </rPh>
    <rPh sb="382" eb="386">
      <t>コジンジョウホウ</t>
    </rPh>
    <rPh sb="387" eb="389">
      <t>トリアツカイ</t>
    </rPh>
    <rPh sb="391" eb="392">
      <t>カン</t>
    </rPh>
    <rPh sb="394" eb="396">
      <t>ショウサイ</t>
    </rPh>
    <rPh sb="397" eb="399">
      <t>コクガイ</t>
    </rPh>
    <rPh sb="399" eb="402">
      <t>ザイジュウシャ</t>
    </rPh>
    <rPh sb="403" eb="407">
      <t>コジンジョウホウ</t>
    </rPh>
    <rPh sb="408" eb="409">
      <t>フク</t>
    </rPh>
    <rPh sb="419" eb="421">
      <t>トウシャ</t>
    </rPh>
    <rPh sb="421" eb="423">
      <t>コウシキ</t>
    </rPh>
    <rPh sb="463" eb="464">
      <t>ラン</t>
    </rPh>
    <phoneticPr fontId="25"/>
  </si>
  <si>
    <t>25</t>
    <phoneticPr fontId="6"/>
  </si>
  <si>
    <t>管理情報</t>
    <rPh sb="0" eb="4">
      <t>カンリジョウホウ</t>
    </rPh>
    <phoneticPr fontId="6"/>
  </si>
  <si>
    <t>【保険会社用】</t>
    <rPh sb="1" eb="5">
      <t>ホケンカイシャ</t>
    </rPh>
    <rPh sb="5" eb="6">
      <t>ヨウ</t>
    </rPh>
    <phoneticPr fontId="6"/>
  </si>
  <si>
    <t>刷込み</t>
    <rPh sb="0" eb="2">
      <t>スリコ</t>
    </rPh>
    <phoneticPr fontId="6"/>
  </si>
  <si>
    <t>【保険会社用】</t>
  </si>
  <si>
    <t>ツールver</t>
    <phoneticPr fontId="6"/>
  </si>
  <si>
    <t>ver.0103</t>
    <phoneticPr fontId="21"/>
  </si>
  <si>
    <t>ver.0103</t>
  </si>
  <si>
    <t>ver.0103　　文審LA30-2024-0025(2024.5)  SS1009-09</t>
    <phoneticPr fontId="21"/>
  </si>
  <si>
    <t>個社シートver</t>
    <rPh sb="0" eb="2">
      <t>コシャ</t>
    </rPh>
    <phoneticPr fontId="6"/>
  </si>
  <si>
    <t>要否が分かれる
体系（20桁程度）</t>
    <rPh sb="0" eb="2">
      <t>ヨウヒ</t>
    </rPh>
    <rPh sb="3" eb="4">
      <t>ワ</t>
    </rPh>
    <rPh sb="8" eb="10">
      <t>タイケイ</t>
    </rPh>
    <rPh sb="13" eb="16">
      <t>ケタテイド</t>
    </rPh>
    <phoneticPr fontId="21"/>
  </si>
  <si>
    <t>youryou0100</t>
  </si>
  <si>
    <t>[EK01](251201)</t>
  </si>
  <si>
    <t>S050417</t>
  </si>
  <si>
    <t>('24,07)</t>
  </si>
  <si>
    <t>（2024年7月）</t>
    <rPh sb="5" eb="6">
      <t>ネン</t>
    </rPh>
    <rPh sb="7" eb="8">
      <t>ガツ</t>
    </rPh>
    <phoneticPr fontId="15"/>
  </si>
  <si>
    <t>C0224-00-00 2306</t>
  </si>
  <si>
    <t>ー0100</t>
  </si>
  <si>
    <t>C15-10373　修正202508</t>
    <rPh sb="10" eb="12">
      <t>シュウセイ</t>
    </rPh>
    <phoneticPr fontId="16"/>
  </si>
  <si>
    <t>KY720B　2025.12（改）</t>
    <rPh sb="15" eb="16">
      <t>カイ</t>
    </rPh>
    <phoneticPr fontId="21"/>
  </si>
  <si>
    <t>WF0141-1　2024.07（修）</t>
    <rPh sb="17" eb="18">
      <t>オサム</t>
    </rPh>
    <phoneticPr fontId="3"/>
  </si>
  <si>
    <t>Y1095（2024.7）</t>
  </si>
  <si>
    <t>（2023年7月）</t>
    <rPh sb="5" eb="6">
      <t>ネン</t>
    </rPh>
    <rPh sb="7" eb="8">
      <t>ガツ</t>
    </rPh>
    <phoneticPr fontId="8"/>
  </si>
  <si>
    <t>FAZ5274-02</t>
  </si>
  <si>
    <t>BF004</t>
  </si>
  <si>
    <t>26</t>
    <phoneticPr fontId="6"/>
  </si>
  <si>
    <t>帳票名称（3枚目）
※個情報がない場合は2枚目</t>
    <rPh sb="0" eb="4">
      <t>チョウヒョウメイショウ</t>
    </rPh>
    <rPh sb="6" eb="8">
      <t>マイメ</t>
    </rPh>
    <phoneticPr fontId="21"/>
  </si>
  <si>
    <t>３シート目の要否（不要なら○）</t>
    <rPh sb="4" eb="5">
      <t>メ</t>
    </rPh>
    <rPh sb="6" eb="8">
      <t>ヨウヒ</t>
    </rPh>
    <rPh sb="9" eb="11">
      <t>フヨウ</t>
    </rPh>
    <phoneticPr fontId="21"/>
  </si>
  <si>
    <t>質権設定承認書</t>
    <rPh sb="0" eb="7">
      <t>シチケンセッテイショウニンショ</t>
    </rPh>
    <phoneticPr fontId="6"/>
  </si>
  <si>
    <t>質権設定承認書</t>
    <rPh sb="0" eb="7">
      <t>シチケンセッテイショウニンショ</t>
    </rPh>
    <phoneticPr fontId="9"/>
  </si>
  <si>
    <t>質権設定承認書</t>
    <rPh sb="0" eb="7">
      <t>シチケンセッテイショウニンショ</t>
    </rPh>
    <phoneticPr fontId="26"/>
  </si>
  <si>
    <t>質権設定承認書</t>
    <rPh sb="0" eb="7">
      <t>シチケンセッテイショウニンショ</t>
    </rPh>
    <phoneticPr fontId="27"/>
  </si>
  <si>
    <t>質権設定承認書</t>
    <rPh sb="0" eb="7">
      <t>シチケンセッテイショウニンショ</t>
    </rPh>
    <phoneticPr fontId="3"/>
  </si>
  <si>
    <t>質権設定確認依頼書（承認請求書）</t>
    <rPh sb="0" eb="2">
      <t>シチケン</t>
    </rPh>
    <rPh sb="2" eb="4">
      <t>セッテイ</t>
    </rPh>
    <rPh sb="4" eb="6">
      <t>カクニン</t>
    </rPh>
    <rPh sb="6" eb="9">
      <t>イライショ</t>
    </rPh>
    <rPh sb="10" eb="12">
      <t>ショウニン</t>
    </rPh>
    <rPh sb="12" eb="15">
      <t>セイキュウショ</t>
    </rPh>
    <phoneticPr fontId="16"/>
  </si>
  <si>
    <t>質権設定承認書</t>
    <rPh sb="0" eb="7">
      <t>シチケンセッテイショウニンショ</t>
    </rPh>
    <phoneticPr fontId="12"/>
  </si>
  <si>
    <t>質権設定確認書（承認裏書）</t>
    <rPh sb="0" eb="2">
      <t>シチケン</t>
    </rPh>
    <rPh sb="2" eb="4">
      <t>セッテイ</t>
    </rPh>
    <rPh sb="4" eb="7">
      <t>カクニンショ</t>
    </rPh>
    <rPh sb="8" eb="10">
      <t>ショウニン</t>
    </rPh>
    <rPh sb="10" eb="12">
      <t>ウラガ</t>
    </rPh>
    <phoneticPr fontId="3"/>
  </si>
  <si>
    <t>質権設定承認書</t>
  </si>
  <si>
    <t>質権設定承認書</t>
    <rPh sb="0" eb="7">
      <t>シチケンセッテイショウニンショ</t>
    </rPh>
    <phoneticPr fontId="16"/>
  </si>
  <si>
    <t>下段に○を付けた場合の名称</t>
    <rPh sb="0" eb="2">
      <t>ゲダン</t>
    </rPh>
    <rPh sb="5" eb="6">
      <t>ツ</t>
    </rPh>
    <rPh sb="8" eb="10">
      <t>バアイ</t>
    </rPh>
    <rPh sb="11" eb="13">
      <t>メイショウ</t>
    </rPh>
    <phoneticPr fontId="21"/>
  </si>
  <si>
    <t>質権設定承認書</t>
    <rPh sb="0" eb="2">
      <t>シチケン</t>
    </rPh>
    <rPh sb="2" eb="4">
      <t>セッテイ</t>
    </rPh>
    <rPh sb="4" eb="7">
      <t>ショウニンショ</t>
    </rPh>
    <phoneticPr fontId="21"/>
  </si>
  <si>
    <t>質権設定承認書</t>
    <rPh sb="0" eb="2">
      <t>シチケン</t>
    </rPh>
    <rPh sb="2" eb="4">
      <t>セッテイ</t>
    </rPh>
    <rPh sb="4" eb="6">
      <t>ショウニン</t>
    </rPh>
    <rPh sb="6" eb="7">
      <t>ショ</t>
    </rPh>
    <phoneticPr fontId="8"/>
  </si>
  <si>
    <t>質権設定承認書</t>
    <rPh sb="0" eb="2">
      <t>シチケン</t>
    </rPh>
    <rPh sb="2" eb="4">
      <t>セッテイ</t>
    </rPh>
    <rPh sb="4" eb="7">
      <t>ショウニンショ</t>
    </rPh>
    <phoneticPr fontId="15"/>
  </si>
  <si>
    <t>質権設定承認書</t>
    <rPh sb="0" eb="2">
      <t>シチケン</t>
    </rPh>
    <rPh sb="2" eb="4">
      <t>セッテイ</t>
    </rPh>
    <rPh sb="4" eb="7">
      <t>ショウニンショ</t>
    </rPh>
    <phoneticPr fontId="19"/>
  </si>
  <si>
    <t>質権設定承認書</t>
    <rPh sb="0" eb="2">
      <t>シチケン</t>
    </rPh>
    <rPh sb="2" eb="4">
      <t>セッテイ</t>
    </rPh>
    <rPh sb="4" eb="7">
      <t>ショウニンショ</t>
    </rPh>
    <phoneticPr fontId="16"/>
  </si>
  <si>
    <t>質権設定承認書</t>
    <rPh sb="0" eb="2">
      <t>シチケン</t>
    </rPh>
    <rPh sb="2" eb="4">
      <t>セッテイ</t>
    </rPh>
    <rPh sb="4" eb="7">
      <t>ショウニンショ</t>
    </rPh>
    <phoneticPr fontId="18"/>
  </si>
  <si>
    <t>質権設定承認書</t>
    <rPh sb="0" eb="2">
      <t>シチケン</t>
    </rPh>
    <rPh sb="2" eb="4">
      <t>セッテイ</t>
    </rPh>
    <rPh sb="4" eb="7">
      <t>ショウニンショ</t>
    </rPh>
    <phoneticPr fontId="4"/>
  </si>
  <si>
    <t>27</t>
    <phoneticPr fontId="6"/>
  </si>
  <si>
    <t>保険会社名</t>
    <rPh sb="0" eb="5">
      <t>ホケンカイシャメイ</t>
    </rPh>
    <phoneticPr fontId="6"/>
  </si>
  <si>
    <t>＊＊＊＊＊会社</t>
    <rPh sb="5" eb="7">
      <t>カイシャ</t>
    </rPh>
    <phoneticPr fontId="6"/>
  </si>
  <si>
    <t>個社名</t>
    <rPh sb="0" eb="3">
      <t>コシャメイ</t>
    </rPh>
    <phoneticPr fontId="6"/>
  </si>
  <si>
    <t>入力要領損害保険株式会社</t>
    <rPh sb="0" eb="4">
      <t>ニュウリョクヨウリョウ</t>
    </rPh>
    <rPh sb="4" eb="6">
      <t>ソンガイ</t>
    </rPh>
    <rPh sb="6" eb="8">
      <t>ホケン</t>
    </rPh>
    <rPh sb="8" eb="12">
      <t>カブシキガイシャ</t>
    </rPh>
    <phoneticPr fontId="21"/>
  </si>
  <si>
    <t>あいおいニッセイ同和損害保険株式会社</t>
    <rPh sb="8" eb="10">
      <t>ドウワ</t>
    </rPh>
    <rPh sb="10" eb="14">
      <t>ソンガイホケン</t>
    </rPh>
    <rPh sb="14" eb="18">
      <t>カブシキカイシャ</t>
    </rPh>
    <phoneticPr fontId="16"/>
  </si>
  <si>
    <t>AIG損害保険株式会社</t>
    <rPh sb="3" eb="7">
      <t>ソンガイホケン</t>
    </rPh>
    <rPh sb="7" eb="11">
      <t>カブシキカイシャ</t>
    </rPh>
    <phoneticPr fontId="11"/>
  </si>
  <si>
    <t>共栄火災海上保険株式会社</t>
    <rPh sb="0" eb="2">
      <t>キョウエイ</t>
    </rPh>
    <rPh sb="2" eb="4">
      <t>カサイ</t>
    </rPh>
    <rPh sb="4" eb="6">
      <t>カイジョウ</t>
    </rPh>
    <rPh sb="6" eb="8">
      <t>ホケン</t>
    </rPh>
    <rPh sb="8" eb="12">
      <t>カブシキガイシャ</t>
    </rPh>
    <phoneticPr fontId="11"/>
  </si>
  <si>
    <t>ジェイアイ傷害火災保険株式会社</t>
  </si>
  <si>
    <t>セコム損害保険株式会社</t>
    <rPh sb="3" eb="5">
      <t>ソンガイ</t>
    </rPh>
    <rPh sb="5" eb="11">
      <t>ホケンカブシキカイシャ</t>
    </rPh>
    <phoneticPr fontId="16"/>
  </si>
  <si>
    <t>損害保険ジャパン株式会社</t>
    <rPh sb="0" eb="4">
      <t>ソンガイホケン</t>
    </rPh>
    <rPh sb="8" eb="12">
      <t>カブシキガイシャ</t>
    </rPh>
    <phoneticPr fontId="12"/>
  </si>
  <si>
    <t>大同火災保険株式会社</t>
  </si>
  <si>
    <t>東京海上日動火災保険株式会社</t>
    <rPh sb="0" eb="2">
      <t>トウキョウ</t>
    </rPh>
    <rPh sb="2" eb="10">
      <t>カイジョウニチドウカサイホケン</t>
    </rPh>
    <rPh sb="10" eb="14">
      <t>カブシキガイシャ</t>
    </rPh>
    <phoneticPr fontId="3"/>
  </si>
  <si>
    <t>日新火災海上保険株式会社</t>
  </si>
  <si>
    <t>三井住友海上火災保険株式会社</t>
    <rPh sb="0" eb="2">
      <t>ミツイ</t>
    </rPh>
    <rPh sb="2" eb="4">
      <t>スミトモ</t>
    </rPh>
    <rPh sb="4" eb="6">
      <t>カイジョウ</t>
    </rPh>
    <rPh sb="6" eb="8">
      <t>カサイ</t>
    </rPh>
    <rPh sb="8" eb="10">
      <t>ホケン</t>
    </rPh>
    <rPh sb="10" eb="14">
      <t>カブシキガイシャ</t>
    </rPh>
    <phoneticPr fontId="3"/>
  </si>
  <si>
    <t>明治安田損害保険株式会社</t>
  </si>
  <si>
    <t>楽天損害保険株式会社</t>
  </si>
  <si>
    <t>Chubb損害保険株式会社</t>
    <rPh sb="5" eb="9">
      <t>ソンガイホケン</t>
    </rPh>
    <phoneticPr fontId="3"/>
  </si>
  <si>
    <t>現代海上火災保険株式会社</t>
    <rPh sb="0" eb="2">
      <t>ゲンダイ</t>
    </rPh>
    <rPh sb="2" eb="4">
      <t>カイジョウ</t>
    </rPh>
    <rPh sb="4" eb="6">
      <t>カサイ</t>
    </rPh>
    <rPh sb="6" eb="8">
      <t>ホケン</t>
    </rPh>
    <rPh sb="8" eb="12">
      <t>カブシキガイシャ</t>
    </rPh>
    <phoneticPr fontId="3"/>
  </si>
  <si>
    <t>ザ・ニュー・インディア・アシュアランス・カンパニー・リミテッド</t>
  </si>
  <si>
    <t>28</t>
    <phoneticPr fontId="21"/>
  </si>
  <si>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t>
    <phoneticPr fontId="6"/>
  </si>
  <si>
    <t>　当会社は下記被保険者が、下記質権者に対する下記債務弁済の担保として、下記保険契約およびその継続契約（保険契約継続証が発行される場合の保険契約をいいます。）に基づく保険金請求権（下記「除かれる保険金」欄に記載の請求権を除きます。）の上に質権を設定されたことを承認いたします。
　ついては、当会社が保険金（積立保険契約の場合で、普通保険約款および積立型基本特約条項の規定に基づき当該保険金から差し引くべき未払保険料があるときはその額を、または貸付金があるときはその元利合計額を、当該保険金から差し引いた残額とします。）を支払うときは、損害発生時の債務額を限度として、債務の弁済期前であっても、その弁済に充当するため直接質権者にお支払いいたします。</t>
  </si>
  <si>
    <t>　共栄火災（以下、「弊社」と言います。）は、以下の被保険者、保険契約者、死亡保険金受取人が以下の質権者に対する以下の債務弁済の担保として、以下の保険契約およびその継続契約（保険契約継続証が発行される場合の保険契約をいいます。以下同様とします。）による以下の保険金請求権等（ただし、「除かれる保険金」に対する請求権を除きます。）のうえに質権設定されたことを承認いたしました。
　ついては、普通保険約款および特約の規定により弊社が支払うべきこれらの保険金等（未払込保険料等があるときはその額を、また貸付金があるときはその元利合計額を差引く旨の規定がある場合は、これらの金額をその保険金等から差し引いた残額とします。）をその損害発生時（ただし、その保険金等が満期返れい金、契約者配当金、または解約・失効返れい金の場合は、満期日または解約・失効日とします。）における債務額を限度として債務の弁済期前であっても直接質権者にお支払いいたします。ただし、弊社の定める払込期日までに保険料の払込みがないときは、弊社は免責を主張しまたは保険契約を解除することがあることをご承知おきください。
　なお、保険契約者は弊社に対し、質権者の同意が無い限り以下の保険契約およびその継続契約の解除もしくは解除の請求ならびに死亡保険金受取人の指定変更を行わないものとします。
　また、以下の被保険者、保険契約者、死亡保険金受取人および質権者は、以下記載の【個人情報の取扱に関する事項】を確認し、弊社の質権設定に関する個人情報の取扱に同意しているものと判断します。
【個人情報の取扱に関する事項】　弊社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詳細につきましては、弊社のホームページ（https：//www.kyoeikasai.co.jp/）に掲載の共栄火災個人情報保護指針をご覧ください。</t>
    <rPh sb="1" eb="3">
      <t>キョウエイ</t>
    </rPh>
    <rPh sb="3" eb="5">
      <t>カサイ</t>
    </rPh>
    <rPh sb="6" eb="8">
      <t>イカ</t>
    </rPh>
    <rPh sb="10" eb="12">
      <t>ヘイシャ</t>
    </rPh>
    <rPh sb="14" eb="15">
      <t>イ</t>
    </rPh>
    <rPh sb="36" eb="38">
      <t>シボウ</t>
    </rPh>
    <rPh sb="38" eb="41">
      <t>ホケンキン</t>
    </rPh>
    <rPh sb="41" eb="43">
      <t>ウケトリ</t>
    </rPh>
    <rPh sb="43" eb="44">
      <t>ニン</t>
    </rPh>
    <rPh sb="45" eb="47">
      <t>イカ</t>
    </rPh>
    <rPh sb="55" eb="57">
      <t>イカ</t>
    </rPh>
    <rPh sb="69" eb="71">
      <t>イカ</t>
    </rPh>
    <rPh sb="86" eb="88">
      <t>ホケン</t>
    </rPh>
    <rPh sb="88" eb="90">
      <t>ケイヤク</t>
    </rPh>
    <rPh sb="114" eb="116">
      <t>ドウヨウ</t>
    </rPh>
    <rPh sb="125" eb="127">
      <t>イカ</t>
    </rPh>
    <rPh sb="128" eb="131">
      <t>ホケンキン</t>
    </rPh>
    <rPh sb="134" eb="135">
      <t>トウ</t>
    </rPh>
    <rPh sb="210" eb="212">
      <t>ヘイシャ</t>
    </rPh>
    <rPh sb="420" eb="422">
      <t>ヘイシャ</t>
    </rPh>
    <rPh sb="423" eb="424">
      <t>サダ</t>
    </rPh>
    <rPh sb="426" eb="428">
      <t>ハライコミ</t>
    </rPh>
    <rPh sb="447" eb="449">
      <t>ヘイシャ</t>
    </rPh>
    <rPh sb="459" eb="461">
      <t>ホケン</t>
    </rPh>
    <rPh sb="497" eb="499">
      <t>ヘイシャ</t>
    </rPh>
    <rPh sb="514" eb="516">
      <t>イカ</t>
    </rPh>
    <rPh sb="576" eb="578">
      <t>イカ</t>
    </rPh>
    <rPh sb="584" eb="586">
      <t>ホケン</t>
    </rPh>
    <rPh sb="631" eb="633">
      <t>ヘイシャ</t>
    </rPh>
    <rPh sb="659" eb="661">
      <t>ハンダン</t>
    </rPh>
    <phoneticPr fontId="16"/>
  </si>
  <si>
    <r>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t>
    </r>
    <r>
      <rPr>
        <sz val="8"/>
        <color rgb="FFFF00FF"/>
        <rFont val="Meiryo UI"/>
        <family val="3"/>
        <charset val="128"/>
      </rPr>
      <t>以下</t>
    </r>
    <r>
      <rPr>
        <sz val="8"/>
        <rFont val="Meiryo UI"/>
        <family val="3"/>
        <charset val="128"/>
      </rPr>
      <t>保険契約およびその継続契約の解除もしくは解除の請求を行わない旨約定いたします。</t>
    </r>
    <rPh sb="501" eb="503">
      <t>イカ</t>
    </rPh>
    <phoneticPr fontId="21"/>
  </si>
  <si>
    <t>　被保険者は、以下質権者に対する以下債務弁済の担保として、以下保険契約およびその継続契約（保険契約継続証が発行される場合の保険契約をいいます。以下同様とします。）に基づく保険金請求権（以下「質権設定の対象から除かれる保険金」に対する請求権を除きます。）の上に質権を設定いたしました。ついては、保険金（保険契約に適用される普通保険約款および特約の規定に基づき、当該保険金から差し引くべき未払込保険料および保険料調整金があるときはその額を、または貸付金があるときはその元利合計額を、当該保険金から差し引いた残額とします。）をお支払いのときは、その支払時の債務額を限度として、当該債務の弁済期限前であってもその弁済に充当するため、質権者に直接お支払い願います。なお、質権者は普通保険約款および特約の規定により、保険金が支払われないことがある旨をあらかじめ承諾いたします。また、保険契約者は質権者の書面による同意がない限り、以下保険契約およびその継続契約につき、解除権の行使または解除の請求をいたしません。以下の被保険者、保険契約者および質権者は、以下記載の【個人情報の取扱いに関する事項】を確認し、質権設定に関する個人情報の取扱いに同意します。以上の件、承認願いたく連署をもって請求いたします。
【個人情報の取扱いに関する事項】損保ジャパン（以下、「当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提供を受けることがあります。なお、これらの者には外国にある事業者等を含みます。なお、保健医療等のセンシティブ情報（人種、信条、社会的身分、病歴、犯罪の経歴、犯罪被害事実等の要配慮個人情報を含みます。）の利用目的は、法令等に従い、業務の適切な運営の確保その他必要と認められる範囲に限定します。当社の個人情報の取扱いに関する詳細（国外在住者の個人情報を含みます。）については当社公式ウェブサイト（https://www.sompo-japan.co.jp/）をご覧ください。</t>
  </si>
  <si>
    <t>　当会社は、以下被保険者および保険契約者が以下質権者に対する以下債務弁済の担保として、この保険契約＊１ およびその継続契約（継続証が発行される場合の保険契約をいいます。以下同じ。）の以下請求権（ただし、約款上当会社に支払義務のない場合を除きます。）のうえに質権設定されたことを確認（承認）いたしました。ついては、被保険者、保険契約者および質権者間の契約に従い、以下請求権の対象の保険金もしくは保険料は、以下債務の弁済期前においても直接質権者に対して以下の通りお支払いいたします。
・保険期間中に以下保険の対象に保険事故が発生し、当会社が支払うべき保険金は、保険事故発生時における以下債務の額を限度としてお支払いいたします。
・以下保険契約が解除され、もしくは失効した場合に当会社が支払うべき返還保険料は、解除もしくは失効時における以下債務の額を限度としてお支払いいたします。（解除返還保険料請求権および失効返還保険料請求権に質権を設定している場合に限ります。）
　ただし、この保険契約について、当会社の定める払込期日（払込猶予がある場合はその猶予期限）までに保険料の支払がない場合には、当会社は質権設定にかかわらず、保険料未収を理由として免責を主張しまたは契約解除権を行使することがありますので、ご承知おきください。
　なお、保険契約者は質権者の同意を得ないでこの保険契約＊１ およびその継続契約を解除もしくは解除の請求を行わないものとします。また、特段のお申し出がない限り、保険契約者と質権者との間に保険証券・継続証を質権者の保管とする旨の合意があったものとして、質権者に保険証券もしくは継続証の本紙を送付いたしますが、この保険契約の継続契約につきましては、質権者への継続証の送付はいたしませんので、ご了承ください。</t>
    <rPh sb="1" eb="2">
      <t>トウ</t>
    </rPh>
    <rPh sb="2" eb="4">
      <t>カイシャ</t>
    </rPh>
    <rPh sb="6" eb="8">
      <t>イカ</t>
    </rPh>
    <rPh sb="21" eb="23">
      <t>イカ</t>
    </rPh>
    <rPh sb="30" eb="32">
      <t>イカ</t>
    </rPh>
    <rPh sb="91" eb="93">
      <t>イカ</t>
    </rPh>
    <rPh sb="180" eb="182">
      <t>イカ</t>
    </rPh>
    <rPh sb="186" eb="188">
      <t>タイショウ</t>
    </rPh>
    <rPh sb="201" eb="203">
      <t>イカ</t>
    </rPh>
    <rPh sb="224" eb="226">
      <t>イカ</t>
    </rPh>
    <rPh sb="247" eb="249">
      <t>イカ</t>
    </rPh>
    <rPh sb="289" eb="291">
      <t>イカ</t>
    </rPh>
    <rPh sb="313" eb="315">
      <t>イカ</t>
    </rPh>
    <rPh sb="365" eb="367">
      <t>イカ</t>
    </rPh>
    <rPh sb="388" eb="390">
      <t>カイジョ</t>
    </rPh>
    <rPh sb="390" eb="392">
      <t>ヘンカン</t>
    </rPh>
    <rPh sb="392" eb="395">
      <t>ホケンリョウ</t>
    </rPh>
    <rPh sb="395" eb="398">
      <t>セイキュウケン</t>
    </rPh>
    <rPh sb="401" eb="403">
      <t>シッコウ</t>
    </rPh>
    <rPh sb="403" eb="405">
      <t>ヘンカン</t>
    </rPh>
    <rPh sb="405" eb="408">
      <t>ホケンリョウ</t>
    </rPh>
    <rPh sb="408" eb="411">
      <t>セイキュウケン</t>
    </rPh>
    <rPh sb="412" eb="414">
      <t>シチケン</t>
    </rPh>
    <rPh sb="415" eb="417">
      <t>セッテイ</t>
    </rPh>
    <rPh sb="421" eb="423">
      <t>バアイ</t>
    </rPh>
    <rPh sb="424" eb="425">
      <t>カギ</t>
    </rPh>
    <phoneticPr fontId="16"/>
  </si>
  <si>
    <t>　下記の被保険者、契約者、死亡保険金受取人は、下記の質権者に対する下記の債務弁済の担保として、下記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
　下記の被保険者、保険契約者および質権者は、質権設定承認依頼書（承認請求書）に記載の【お客さま情報のお取扱いに関する事項】を確認し、質権設定に関するお客さま情報の取扱いに同意します。</t>
  </si>
  <si>
    <t>　以下の被保険者、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なお、保険契約者は貴社に対し、質権者の同意が無い限り以下の保険契約およびその継続契約の解約もしくは解約の請求を行わない旨約定いたします。</t>
    <rPh sb="499" eb="501">
      <t>イカ</t>
    </rPh>
    <phoneticPr fontId="18"/>
  </si>
  <si>
    <t xml:space="preserve">　当会社は、上記請求日付質権設定承認請求書に基づき、下記の被保険者、保険契約者が、下記の質権者に対する下記の債務弁済の担保として、下記保険契約およびその継続契約（保険契約継続証が発行される場合の保険契約をいいます。）による保険金請求権等（ただし、「除かれる保険金」に対する請求権を除きます。）のうえに質権を設定したことを承認します。
</t>
    <rPh sb="1" eb="4">
      <t>トウカイシャ</t>
    </rPh>
    <rPh sb="6" eb="8">
      <t>ジョウキ</t>
    </rPh>
    <rPh sb="8" eb="11">
      <t>セイキュウヒ</t>
    </rPh>
    <rPh sb="11" eb="12">
      <t>ツ</t>
    </rPh>
    <rPh sb="12" eb="14">
      <t>シチケン</t>
    </rPh>
    <rPh sb="14" eb="16">
      <t>セッテイ</t>
    </rPh>
    <rPh sb="16" eb="18">
      <t>ショウニン</t>
    </rPh>
    <rPh sb="18" eb="21">
      <t>セイキュウショ</t>
    </rPh>
    <rPh sb="22" eb="23">
      <t>モト</t>
    </rPh>
    <rPh sb="26" eb="28">
      <t>カキ</t>
    </rPh>
    <rPh sb="41" eb="43">
      <t>カキ</t>
    </rPh>
    <rPh sb="51" eb="53">
      <t>カキ</t>
    </rPh>
    <rPh sb="65" eb="67">
      <t>カキ</t>
    </rPh>
    <rPh sb="160" eb="162">
      <t>ショウニン</t>
    </rPh>
    <phoneticPr fontId="27"/>
  </si>
  <si>
    <t>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t>
    <rPh sb="501" eb="503">
      <t>イカ</t>
    </rPh>
    <phoneticPr fontId="4"/>
  </si>
  <si>
    <t>　下記の被保険者、保険契約者、死亡保険金受取人は、下記の質権者に対する下記の債務弁済の担保として、下記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t>
    <rPh sb="1" eb="3">
      <t>カキ</t>
    </rPh>
    <phoneticPr fontId="21"/>
  </si>
  <si>
    <t>　下記の被保険者、保険契約者、死亡保険金受取人は、下記の質権者に対する下記の債務弁済の担保として、下記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なお、保険契約者は貴社に対し、質権者の同意が無い限り下記保険契約およびその継続契約の解除もしくは解除の請求を行わない旨約定いたします。</t>
  </si>
  <si>
    <t xml:space="preserve">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
</t>
    <rPh sb="501" eb="503">
      <t>イカ</t>
    </rPh>
    <phoneticPr fontId="21"/>
  </si>
  <si>
    <t>29</t>
    <phoneticPr fontId="6"/>
  </si>
  <si>
    <t>被保険者欄（左欄）（3枚目）</t>
    <rPh sb="0" eb="4">
      <t>ヒホケンシャ</t>
    </rPh>
    <rPh sb="4" eb="5">
      <t>ラン</t>
    </rPh>
    <rPh sb="6" eb="8">
      <t>サラン</t>
    </rPh>
    <phoneticPr fontId="6"/>
  </si>
  <si>
    <t>様　※印マークは不要</t>
    <rPh sb="0" eb="1">
      <t>サマ</t>
    </rPh>
    <rPh sb="3" eb="4">
      <t>イン</t>
    </rPh>
    <rPh sb="8" eb="10">
      <t>フヨウ</t>
    </rPh>
    <phoneticPr fontId="6"/>
  </si>
  <si>
    <t>様</t>
    <rPh sb="0" eb="1">
      <t>サマ</t>
    </rPh>
    <phoneticPr fontId="6"/>
  </si>
  <si>
    <t>様</t>
    <rPh sb="0" eb="1">
      <t>サマ</t>
    </rPh>
    <phoneticPr fontId="9"/>
  </si>
  <si>
    <t>様</t>
    <rPh sb="0" eb="1">
      <t>サマ</t>
    </rPh>
    <phoneticPr fontId="26"/>
  </si>
  <si>
    <t>様</t>
    <rPh sb="0" eb="1">
      <t>サマ</t>
    </rPh>
    <phoneticPr fontId="27"/>
  </si>
  <si>
    <t>様</t>
    <rPh sb="0" eb="1">
      <t>サマ</t>
    </rPh>
    <phoneticPr fontId="3"/>
  </si>
  <si>
    <t>様</t>
    <rPh sb="0" eb="1">
      <t>サマ</t>
    </rPh>
    <phoneticPr fontId="16"/>
  </si>
  <si>
    <t>様</t>
    <rPh sb="0" eb="1">
      <t>サマ</t>
    </rPh>
    <phoneticPr fontId="12"/>
  </si>
  <si>
    <t>様</t>
  </si>
  <si>
    <t>様</t>
    <rPh sb="0" eb="1">
      <t>サマ</t>
    </rPh>
    <phoneticPr fontId="25"/>
  </si>
  <si>
    <t>30</t>
    <phoneticPr fontId="6"/>
  </si>
  <si>
    <t>被保険者欄（右欄）（3枚目）</t>
    <rPh sb="0" eb="5">
      <t>ヒホケンシャラン</t>
    </rPh>
    <rPh sb="6" eb="8">
      <t>ウラン</t>
    </rPh>
    <phoneticPr fontId="6"/>
  </si>
  <si>
    <t>31</t>
    <phoneticPr fontId="6"/>
  </si>
  <si>
    <t>質権者欄（3枚目）</t>
    <rPh sb="0" eb="4">
      <t>シチケンシャラン</t>
    </rPh>
    <phoneticPr fontId="6"/>
  </si>
  <si>
    <t>32</t>
    <phoneticPr fontId="6"/>
  </si>
  <si>
    <t>保険契約者欄（3枚目）</t>
    <rPh sb="0" eb="5">
      <t>ホケンケイヤクシャ</t>
    </rPh>
    <rPh sb="5" eb="6">
      <t>ラン</t>
    </rPh>
    <phoneticPr fontId="21"/>
  </si>
  <si>
    <t>33</t>
    <phoneticPr fontId="6"/>
  </si>
  <si>
    <t>保険会社使用欄（3枚目）</t>
    <rPh sb="0" eb="7">
      <t>ホケンカイシャシヨウラン</t>
    </rPh>
    <rPh sb="9" eb="11">
      <t>マイメ</t>
    </rPh>
    <phoneticPr fontId="21"/>
  </si>
  <si>
    <t>上記請求内容を承認いたします。</t>
    <rPh sb="0" eb="6">
      <t>ジョウキセイキュウナイヨウ</t>
    </rPh>
    <rPh sb="7" eb="9">
      <t>ショウニン</t>
    </rPh>
    <phoneticPr fontId="19"/>
  </si>
  <si>
    <t>上記請求内容を確認（承認）いたしました。</t>
    <rPh sb="0" eb="6">
      <t>ジョウキセイキュウナイヨウ</t>
    </rPh>
    <rPh sb="7" eb="9">
      <t>カクニン</t>
    </rPh>
    <rPh sb="10" eb="12">
      <t>ショウニン</t>
    </rPh>
    <phoneticPr fontId="5"/>
  </si>
  <si>
    <t>上記請求内容を承認いたします。　（承認番号）</t>
  </si>
  <si>
    <t>確認日（承認日）：令和</t>
    <rPh sb="0" eb="2">
      <t>カクニン</t>
    </rPh>
    <rPh sb="2" eb="3">
      <t>ヒ</t>
    </rPh>
    <rPh sb="4" eb="7">
      <t>ショウニンビ</t>
    </rPh>
    <rPh sb="9" eb="11">
      <t>レイワ</t>
    </rPh>
    <phoneticPr fontId="5"/>
  </si>
  <si>
    <t>部店課支社</t>
    <rPh sb="0" eb="5">
      <t>ブテンカシシャ</t>
    </rPh>
    <phoneticPr fontId="16"/>
  </si>
  <si>
    <t>34</t>
    <phoneticPr fontId="6"/>
  </si>
  <si>
    <t>管理情報（3枚目）</t>
    <rPh sb="0" eb="4">
      <t>カンリジョウホウ</t>
    </rPh>
    <rPh sb="6" eb="8">
      <t>マイメ</t>
    </rPh>
    <phoneticPr fontId="6"/>
  </si>
  <si>
    <t>【質権者用】</t>
    <rPh sb="1" eb="4">
      <t>シチケンシャ</t>
    </rPh>
    <rPh sb="4" eb="5">
      <t>ヨウ</t>
    </rPh>
    <phoneticPr fontId="6"/>
  </si>
  <si>
    <t>【質権者用】</t>
    <rPh sb="1" eb="4">
      <t>シチケンシャ</t>
    </rPh>
    <rPh sb="4" eb="5">
      <t>ヨウ</t>
    </rPh>
    <phoneticPr fontId="9"/>
  </si>
  <si>
    <t>【質権者用】</t>
    <rPh sb="1" eb="4">
      <t>シチケンシャ</t>
    </rPh>
    <rPh sb="4" eb="5">
      <t>ヨウ</t>
    </rPh>
    <phoneticPr fontId="26"/>
  </si>
  <si>
    <t>【質権者用】</t>
    <rPh sb="1" eb="4">
      <t>シチケンシャ</t>
    </rPh>
    <rPh sb="4" eb="5">
      <t>ヨウ</t>
    </rPh>
    <phoneticPr fontId="27"/>
  </si>
  <si>
    <t>【質権者用】</t>
    <rPh sb="1" eb="4">
      <t>シチケンシャ</t>
    </rPh>
    <rPh sb="4" eb="5">
      <t>ヨウ</t>
    </rPh>
    <phoneticPr fontId="3"/>
  </si>
  <si>
    <t>【質権者用】</t>
    <rPh sb="1" eb="4">
      <t>シチケンシャ</t>
    </rPh>
    <rPh sb="4" eb="5">
      <t>ヨウ</t>
    </rPh>
    <phoneticPr fontId="16"/>
  </si>
  <si>
    <t>【裏書用】</t>
    <rPh sb="1" eb="3">
      <t>ウラガキ</t>
    </rPh>
    <rPh sb="3" eb="4">
      <t>ヨウ</t>
    </rPh>
    <phoneticPr fontId="3"/>
  </si>
  <si>
    <t>【質権者用】</t>
    <rPh sb="1" eb="4">
      <t>シチケンシャ</t>
    </rPh>
    <rPh sb="4" eb="5">
      <t>ヨウ</t>
    </rPh>
    <phoneticPr fontId="25"/>
  </si>
  <si>
    <t>■被保険者明細書</t>
    <rPh sb="1" eb="8">
      <t>ヒホケンシャメイサイショ</t>
    </rPh>
    <phoneticPr fontId="21"/>
  </si>
  <si>
    <t>項目名</t>
    <rPh sb="0" eb="2">
      <t>コウモク</t>
    </rPh>
    <rPh sb="2" eb="3">
      <t>メイ</t>
    </rPh>
    <phoneticPr fontId="21"/>
  </si>
  <si>
    <t>請求日：</t>
    <rPh sb="0" eb="2">
      <t>セイキュウ</t>
    </rPh>
    <rPh sb="2" eb="3">
      <t>ビ</t>
    </rPh>
    <phoneticPr fontId="16"/>
  </si>
  <si>
    <t>被保険者明細書（質権設定承認請求書添付用）</t>
    <phoneticPr fontId="21"/>
  </si>
  <si>
    <t>被保険者（質権設定者）明細書＜質権設定確認依頼書（承認請求書）添付用＞</t>
    <rPh sb="0" eb="4">
      <t>ヒホケンシャ</t>
    </rPh>
    <rPh sb="5" eb="7">
      <t>シチケン</t>
    </rPh>
    <rPh sb="7" eb="9">
      <t>セッテイ</t>
    </rPh>
    <rPh sb="9" eb="10">
      <t>シャ</t>
    </rPh>
    <rPh sb="11" eb="14">
      <t>メイサイショ</t>
    </rPh>
    <rPh sb="15" eb="17">
      <t>シチケン</t>
    </rPh>
    <rPh sb="17" eb="19">
      <t>セッテイ</t>
    </rPh>
    <rPh sb="19" eb="21">
      <t>カクニン</t>
    </rPh>
    <rPh sb="21" eb="24">
      <t>イライショ</t>
    </rPh>
    <rPh sb="25" eb="27">
      <t>ショウニン</t>
    </rPh>
    <rPh sb="27" eb="30">
      <t>セイキュウショ</t>
    </rPh>
    <rPh sb="31" eb="33">
      <t>テンプ</t>
    </rPh>
    <rPh sb="33" eb="34">
      <t>ヨウ</t>
    </rPh>
    <phoneticPr fontId="6"/>
  </si>
  <si>
    <t>あいおいニッセイ同和損害保険株式会社　宛</t>
    <rPh sb="8" eb="10">
      <t>ドウワ</t>
    </rPh>
    <rPh sb="10" eb="14">
      <t>ソンガイホケン</t>
    </rPh>
    <rPh sb="14" eb="18">
      <t>カブシキカイシャ</t>
    </rPh>
    <rPh sb="19" eb="20">
      <t>アテ</t>
    </rPh>
    <phoneticPr fontId="8"/>
  </si>
  <si>
    <t>AIG損害保険株式会社　宛</t>
    <rPh sb="3" eb="7">
      <t>ソンガイホケン</t>
    </rPh>
    <rPh sb="7" eb="11">
      <t>カブシキカイシャ</t>
    </rPh>
    <phoneticPr fontId="5"/>
  </si>
  <si>
    <t>セコム損害保険株式会社　宛</t>
    <rPh sb="3" eb="7">
      <t>ソンガイホケン</t>
    </rPh>
    <rPh sb="7" eb="11">
      <t>カブシキカイシャ</t>
    </rPh>
    <phoneticPr fontId="11"/>
  </si>
  <si>
    <t>損害保険ジャパン株式会社　宛</t>
    <rPh sb="0" eb="4">
      <t>ソンガイホケン</t>
    </rPh>
    <rPh sb="8" eb="12">
      <t>カブシキカイシャ</t>
    </rPh>
    <phoneticPr fontId="19"/>
  </si>
  <si>
    <t>SOMPOダイレクト損害保険株式会社　宛</t>
    <rPh sb="10" eb="12">
      <t>ソンガイ</t>
    </rPh>
    <rPh sb="12" eb="14">
      <t>ホケン</t>
    </rPh>
    <rPh sb="19" eb="20">
      <t>アテ</t>
    </rPh>
    <phoneticPr fontId="6"/>
  </si>
  <si>
    <t>大同火災保険株式会社　宛</t>
    <rPh sb="11" eb="12">
      <t>アテ</t>
    </rPh>
    <phoneticPr fontId="6"/>
  </si>
  <si>
    <t>東京海上日動火災保険株式会社　宛</t>
    <rPh sb="0" eb="10">
      <t>トウキョウカイジョウニチドウカサイホケン</t>
    </rPh>
    <rPh sb="10" eb="14">
      <t>カブシキカイシャ</t>
    </rPh>
    <phoneticPr fontId="16"/>
  </si>
  <si>
    <t>三井住友海上火災保険株式会社　宛</t>
    <rPh sb="0" eb="10">
      <t>ミツイスミトモカイジョウカサイホケン</t>
    </rPh>
    <rPh sb="10" eb="14">
      <t>カブシキカイシャ</t>
    </rPh>
    <phoneticPr fontId="18"/>
  </si>
  <si>
    <t>明治安田損害保険株式会社　宛</t>
    <rPh sb="13" eb="14">
      <t>アテ</t>
    </rPh>
    <phoneticPr fontId="3"/>
  </si>
  <si>
    <t>楽天損害保険株式会社　宛</t>
    <rPh sb="11" eb="12">
      <t>アテ</t>
    </rPh>
    <phoneticPr fontId="3"/>
  </si>
  <si>
    <t>Chubb損害保険株式会社　宛</t>
    <rPh sb="5" eb="9">
      <t>ソンガイホケン</t>
    </rPh>
    <rPh sb="14" eb="15">
      <t>アテ</t>
    </rPh>
    <phoneticPr fontId="3"/>
  </si>
  <si>
    <t>現代海上火災保険株式会社　宛</t>
    <rPh sb="0" eb="2">
      <t>ゲンダイ</t>
    </rPh>
    <rPh sb="2" eb="4">
      <t>カイジョウ</t>
    </rPh>
    <rPh sb="4" eb="6">
      <t>カサイ</t>
    </rPh>
    <rPh sb="6" eb="8">
      <t>ホケン</t>
    </rPh>
    <rPh sb="8" eb="12">
      <t>カブシキガイシャ</t>
    </rPh>
    <rPh sb="13" eb="14">
      <t>アテ</t>
    </rPh>
    <phoneticPr fontId="6"/>
  </si>
  <si>
    <t>ザ・ニュー・インディア・アシュアランス・カンパニー・リミテッド　宛</t>
    <rPh sb="32" eb="33">
      <t>アテ</t>
    </rPh>
    <phoneticPr fontId="3"/>
  </si>
  <si>
    <t>　下記証券番号の保険契約に対し、質権設定承認請求書に記載されている設定内容をご確認のうえ、署名（法人の場合は記名・押印）してください。</t>
    <phoneticPr fontId="21"/>
  </si>
  <si>
    <t>　以下の証券番号の保険契約に対し、質権設定承認請求書に記載されている設定内容をご確認のうえ、署名（法人の場合は記名・押印）してください。</t>
    <rPh sb="1" eb="3">
      <t>イカ</t>
    </rPh>
    <phoneticPr fontId="21"/>
  </si>
  <si>
    <t>　以下証券番号の保険契約に対し、質権設定承認請求書に記載されている設定内容をご確認のうえ、署名（法人の場合は記名・押印）してください。</t>
  </si>
  <si>
    <t>　下記証券番号の保険契約に対し、質権設定承認請求書に記載されている設定内容をご確認のうえ、署名（法人の場合は記名・押印）してください。</t>
  </si>
  <si>
    <t>　以下証券番号の保険契約に対し、質権設定承認請求書に記載されている設定内容をご確認のうえ、署名（法人の場合は記名・押印）してください。</t>
    <rPh sb="1" eb="3">
      <t>イカ</t>
    </rPh>
    <phoneticPr fontId="19"/>
  </si>
  <si>
    <t>　下記証券番号の保険契約に対し、質権設定承認依頼書（承認請求書）に記載されている設定内容をご確認のうえ、署名（法人の場合は記名・押印）してください。</t>
    <phoneticPr fontId="21"/>
  </si>
  <si>
    <t>　以下の証券番号の保険契約に対し、質権設定承認請求書に記載されている設定内容をご確認のうえ、署名（法人の場合は記名・押印）してください。</t>
    <rPh sb="1" eb="3">
      <t>イカ</t>
    </rPh>
    <phoneticPr fontId="18"/>
  </si>
  <si>
    <t>　下記証券番号の保険契約に対し、質権設定承認請求書に記載されている設定内容をご確認のうえ、署名（法人の場合は記名・押印）してください。</t>
    <rPh sb="1" eb="3">
      <t>カキ</t>
    </rPh>
    <phoneticPr fontId="5"/>
  </si>
  <si>
    <t>　以下の証券番号の保険契約に対し、質権設定承認請求書に記載されている設定内容をご確認のうえ、署名（法人の場合は記名・押印）してください。</t>
    <rPh sb="1" eb="3">
      <t>イカ</t>
    </rPh>
    <phoneticPr fontId="4"/>
  </si>
  <si>
    <t>　下記証券番号の保険契約に対し、質権設定承認請求書に記載されている設定内容をご確認のうえ、署名（法人の場合は記名・押印）してください。</t>
    <rPh sb="1" eb="3">
      <t>カキ</t>
    </rPh>
    <phoneticPr fontId="21"/>
  </si>
  <si>
    <t>【ご注意】
この帳票は、単独で使用することはできません。質権設定承認請求書の被保険者欄に入力しきれない場合に使用します。</t>
    <phoneticPr fontId="21"/>
  </si>
  <si>
    <t>【ご注意】
この帳票は、単独で使用することはできません。被保険者が3名以上の場合に、3人目の方からこの帳票に入力します。1，2人目の方は質権設定承認請求書の被保険者欄に入力します。</t>
    <phoneticPr fontId="21"/>
  </si>
  <si>
    <t>【ご注意】
この帳票は、単独で使用することはできません。被保険者が3名以上の場合に、3人目の方からこの帳票に入力します。1，2人目の方は質権設定承認請求書の被保険者欄に入力します。</t>
  </si>
  <si>
    <t>【ご注意】
この帳票は、単独で使用することはできません。被保険者が3名以上の場合に、3人目の方からこの帳票に入力します。1，2人目の方は質権設定承認請求書の被保険者欄に入力します。</t>
    <phoneticPr fontId="6"/>
  </si>
  <si>
    <t>3</t>
    <phoneticPr fontId="21"/>
  </si>
  <si>
    <t>証券番号</t>
    <rPh sb="0" eb="4">
      <t>ショウケンバンゴウ</t>
    </rPh>
    <phoneticPr fontId="8"/>
  </si>
  <si>
    <t>証券番号</t>
    <rPh sb="0" eb="4">
      <t>ショウケンバンゴウ</t>
    </rPh>
    <phoneticPr fontId="18"/>
  </si>
  <si>
    <t>証券番号</t>
    <rPh sb="0" eb="4">
      <t>ショウケンバンゴウ</t>
    </rPh>
    <phoneticPr fontId="4"/>
  </si>
  <si>
    <t>被保険者明細欄（1行目）</t>
    <rPh sb="0" eb="4">
      <t>ヒホケンシャ</t>
    </rPh>
    <rPh sb="4" eb="6">
      <t>メイサイ</t>
    </rPh>
    <rPh sb="6" eb="7">
      <t>ラン</t>
    </rPh>
    <rPh sb="9" eb="11">
      <t>ギョウメ</t>
    </rPh>
    <phoneticPr fontId="21"/>
  </si>
  <si>
    <t>住所</t>
    <rPh sb="0" eb="2">
      <t>ジュウショ</t>
    </rPh>
    <phoneticPr fontId="18"/>
  </si>
  <si>
    <t>住所入力欄</t>
    <rPh sb="0" eb="2">
      <t>ジュウショ</t>
    </rPh>
    <rPh sb="2" eb="5">
      <t>ニュウリョクラン</t>
    </rPh>
    <phoneticPr fontId="18"/>
  </si>
  <si>
    <t>氏名</t>
    <rPh sb="0" eb="2">
      <t>シメイ</t>
    </rPh>
    <phoneticPr fontId="18"/>
  </si>
  <si>
    <t>氏名入力欄</t>
    <rPh sb="0" eb="5">
      <t>シメイニュウリョクラン</t>
    </rPh>
    <phoneticPr fontId="18"/>
  </si>
  <si>
    <t>被保険者明細欄（2行目）</t>
    <rPh sb="0" eb="4">
      <t>ヒホケンシャ</t>
    </rPh>
    <rPh sb="4" eb="6">
      <t>メイサイ</t>
    </rPh>
    <rPh sb="6" eb="7">
      <t>ラン</t>
    </rPh>
    <rPh sb="9" eb="11">
      <t>ギョウメ</t>
    </rPh>
    <phoneticPr fontId="21"/>
  </si>
  <si>
    <t>被保険者明細欄（3行目）</t>
    <rPh sb="0" eb="4">
      <t>ヒホケンシャ</t>
    </rPh>
    <rPh sb="4" eb="6">
      <t>メイサイ</t>
    </rPh>
    <rPh sb="6" eb="7">
      <t>ラン</t>
    </rPh>
    <rPh sb="9" eb="11">
      <t>ギョウメ</t>
    </rPh>
    <phoneticPr fontId="21"/>
  </si>
  <si>
    <t>被保険者明細欄（4行目）</t>
    <rPh sb="0" eb="4">
      <t>ヒホケンシャ</t>
    </rPh>
    <rPh sb="4" eb="6">
      <t>メイサイ</t>
    </rPh>
    <rPh sb="6" eb="7">
      <t>ラン</t>
    </rPh>
    <rPh sb="9" eb="10">
      <t>ギョウ</t>
    </rPh>
    <rPh sb="10" eb="11">
      <t>モク</t>
    </rPh>
    <phoneticPr fontId="21"/>
  </si>
  <si>
    <t>被保険者明細欄（5行目）</t>
    <rPh sb="0" eb="4">
      <t>ヒホケンシャ</t>
    </rPh>
    <rPh sb="4" eb="6">
      <t>メイサイ</t>
    </rPh>
    <rPh sb="6" eb="7">
      <t>ラン</t>
    </rPh>
    <rPh sb="9" eb="11">
      <t>ギョウメ</t>
    </rPh>
    <phoneticPr fontId="21"/>
  </si>
  <si>
    <t>被保険者明細欄（6行目）</t>
    <rPh sb="0" eb="4">
      <t>ヒホケンシャ</t>
    </rPh>
    <rPh sb="4" eb="6">
      <t>メイサイ</t>
    </rPh>
    <rPh sb="6" eb="7">
      <t>ラン</t>
    </rPh>
    <rPh sb="9" eb="11">
      <t>ギョウメ</t>
    </rPh>
    <phoneticPr fontId="21"/>
  </si>
  <si>
    <t>被保険者明細欄（7行目）</t>
    <rPh sb="0" eb="4">
      <t>ヒホケンシャ</t>
    </rPh>
    <rPh sb="4" eb="6">
      <t>メイサイ</t>
    </rPh>
    <rPh sb="6" eb="7">
      <t>ラン</t>
    </rPh>
    <rPh sb="9" eb="11">
      <t>ギョウメ</t>
    </rPh>
    <phoneticPr fontId="21"/>
  </si>
  <si>
    <t>11</t>
    <phoneticPr fontId="6"/>
  </si>
  <si>
    <t>ver.0103　　文審LA30-2024-0313(2024.7)  SU1480-02</t>
    <phoneticPr fontId="21"/>
  </si>
  <si>
    <t>[NJ35](240716)</t>
  </si>
  <si>
    <t>S050418</t>
  </si>
  <si>
    <t>C0225-00-00 2306</t>
  </si>
  <si>
    <t>C09-10362　修正202407</t>
    <rPh sb="10" eb="11">
      <t>オサム</t>
    </rPh>
    <rPh sb="11" eb="12">
      <t>タダ</t>
    </rPh>
    <phoneticPr fontId="21"/>
  </si>
  <si>
    <t>WF0143-1　2024.07（修）</t>
  </si>
  <si>
    <t>Y1096（2024.7）</t>
  </si>
  <si>
    <t>FAZ5275-02</t>
  </si>
  <si>
    <t>BF009</t>
  </si>
  <si>
    <t>■質権者順位の約定書</t>
    <rPh sb="1" eb="3">
      <t>シチケン</t>
    </rPh>
    <rPh sb="3" eb="4">
      <t>シャ</t>
    </rPh>
    <rPh sb="4" eb="6">
      <t>ジュンイ</t>
    </rPh>
    <rPh sb="7" eb="10">
      <t>ヤクジョウショ</t>
    </rPh>
    <phoneticPr fontId="21"/>
  </si>
  <si>
    <t>約定日</t>
    <rPh sb="0" eb="3">
      <t>ヤクジョウビ</t>
    </rPh>
    <phoneticPr fontId="21"/>
  </si>
  <si>
    <t>請求日：</t>
    <rPh sb="0" eb="2">
      <t>セイキュウ</t>
    </rPh>
    <rPh sb="2" eb="3">
      <t>ヒ</t>
    </rPh>
    <phoneticPr fontId="3"/>
  </si>
  <si>
    <t>質権者順位の約定書</t>
    <rPh sb="0" eb="5">
      <t>シチケンシャジュンイ</t>
    </rPh>
    <rPh sb="6" eb="9">
      <t>ヤクジョウショ</t>
    </rPh>
    <phoneticPr fontId="21"/>
  </si>
  <si>
    <t>質権順位の約定書</t>
    <rPh sb="2" eb="4">
      <t>ジュンイ</t>
    </rPh>
    <phoneticPr fontId="19"/>
  </si>
  <si>
    <t>質権順位の約定書</t>
    <rPh sb="0" eb="4">
      <t>シチケンジュンイ</t>
    </rPh>
    <rPh sb="5" eb="8">
      <t>ヤクジョウショ</t>
    </rPh>
    <phoneticPr fontId="21"/>
  </si>
  <si>
    <t>AIG損害保険株式会社　宛</t>
    <rPh sb="3" eb="7">
      <t>ソンガイホケン</t>
    </rPh>
    <rPh sb="7" eb="11">
      <t>カブシキカイシャ</t>
    </rPh>
    <rPh sb="12" eb="13">
      <t>ア</t>
    </rPh>
    <phoneticPr fontId="5"/>
  </si>
  <si>
    <t>セコム損害保険株式会社　宛</t>
    <rPh sb="3" eb="7">
      <t>ソンガイホケン</t>
    </rPh>
    <rPh sb="7" eb="11">
      <t>カブシキカイシャ</t>
    </rPh>
    <rPh sb="12" eb="13">
      <t>アテ</t>
    </rPh>
    <phoneticPr fontId="11"/>
  </si>
  <si>
    <t>三井住友海上火災保険株式会社　宛</t>
    <rPh sb="0" eb="10">
      <t>ミツイスミトモカイジョウカサイホケン</t>
    </rPh>
    <rPh sb="10" eb="14">
      <t>カブシキカイシャ</t>
    </rPh>
    <rPh sb="15" eb="16">
      <t>ア</t>
    </rPh>
    <phoneticPr fontId="18"/>
  </si>
  <si>
    <t>証券番号</t>
    <rPh sb="0" eb="4">
      <t>シ</t>
    </rPh>
    <phoneticPr fontId="21"/>
  </si>
  <si>
    <t>　下記債権者は、上記保険契約およびその継続契約（保険契約継続証が発行される場合の保険契約をいいます。）に基づく保険金請求権の上にそれぞれ質権を取得しておりますが、今般質権者間の約定により、質権の順位を下記のとおりといたしましたので、通知いたします。</t>
    <phoneticPr fontId="21"/>
  </si>
  <si>
    <t>　以下の債権者は、上記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rPh sb="1" eb="3">
      <t>イカ</t>
    </rPh>
    <rPh sb="101" eb="103">
      <t>イカ</t>
    </rPh>
    <phoneticPr fontId="21"/>
  </si>
  <si>
    <t>　以下債権者は、以下保険契約（自動継続特約（長期用）により継続された契約を含みます。）に基づく保険金請求権の上にそれぞれ質権を取得しておりますが、今般質権者間の約定により、質権の順位を以下のとおりといたしましたので、通知いたします。</t>
  </si>
  <si>
    <t>　下記債権者は、下記保険契約およびその継続契約（保険契約継続証が発行される場合の保険契約をいいます。）に基づく保険金請求権の上にそれぞれ質権を取得しておりますが、今般質権者間の約定により、質権の順位を下記のとおりといたしましたので、通知いたします。</t>
    <rPh sb="8" eb="10">
      <t>カキ</t>
    </rPh>
    <phoneticPr fontId="5"/>
  </si>
  <si>
    <t>以下の債権者は、以下の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rPh sb="0" eb="2">
      <t>イカ</t>
    </rPh>
    <rPh sb="3" eb="6">
      <t>サイケンシャ</t>
    </rPh>
    <rPh sb="8" eb="10">
      <t>イカ</t>
    </rPh>
    <rPh sb="11" eb="13">
      <t>ホケン</t>
    </rPh>
    <rPh sb="13" eb="15">
      <t>ケイヤク</t>
    </rPh>
    <rPh sb="20" eb="22">
      <t>ケイゾク</t>
    </rPh>
    <rPh sb="22" eb="24">
      <t>ケイヤク</t>
    </rPh>
    <rPh sb="25" eb="27">
      <t>ホケン</t>
    </rPh>
    <rPh sb="27" eb="29">
      <t>ケイヤク</t>
    </rPh>
    <rPh sb="29" eb="32">
      <t>ケイゾクショウ</t>
    </rPh>
    <rPh sb="33" eb="35">
      <t>ハッコウ</t>
    </rPh>
    <rPh sb="38" eb="40">
      <t>バアイ</t>
    </rPh>
    <rPh sb="41" eb="43">
      <t>ホケン</t>
    </rPh>
    <rPh sb="43" eb="45">
      <t>ケイヤク</t>
    </rPh>
    <rPh sb="53" eb="54">
      <t>モト</t>
    </rPh>
    <rPh sb="56" eb="58">
      <t>ホケン</t>
    </rPh>
    <rPh sb="58" eb="59">
      <t>キン</t>
    </rPh>
    <rPh sb="59" eb="62">
      <t>セイキュウケン</t>
    </rPh>
    <rPh sb="63" eb="64">
      <t>ウエ</t>
    </rPh>
    <rPh sb="69" eb="71">
      <t>シチケン</t>
    </rPh>
    <rPh sb="72" eb="74">
      <t>シュトク</t>
    </rPh>
    <rPh sb="82" eb="84">
      <t>コンパン</t>
    </rPh>
    <rPh sb="84" eb="87">
      <t>シチケンシャ</t>
    </rPh>
    <rPh sb="87" eb="88">
      <t>カン</t>
    </rPh>
    <rPh sb="89" eb="91">
      <t>ヤクジョウ</t>
    </rPh>
    <rPh sb="95" eb="97">
      <t>シチケン</t>
    </rPh>
    <rPh sb="98" eb="100">
      <t>ジュンイ</t>
    </rPh>
    <rPh sb="101" eb="103">
      <t>イカ</t>
    </rPh>
    <rPh sb="117" eb="119">
      <t>ツウチ</t>
    </rPh>
    <phoneticPr fontId="21"/>
  </si>
  <si>
    <t>　下記債権者は、上記保険契約およびその継続契約（保険契約継続証が発行される場合の保険契約をいいます。）に基づく保険金請求権の上にそれぞれ質権を取得しておりますが、今般質権者間の約定により、質権の順位を下記のとおりといたしましたので、通知いたします。</t>
  </si>
  <si>
    <t>　以下質権者は、以下保険契約および継続契約上の権利について、それぞれ質権を取得しておりますが、今般、質権者間の協定により以下のとおり質権順位を約定しましたので、通知いたします。</t>
    <rPh sb="1" eb="3">
      <t>イカ</t>
    </rPh>
    <rPh sb="3" eb="5">
      <t>シチケン</t>
    </rPh>
    <rPh sb="5" eb="6">
      <t>シャ</t>
    </rPh>
    <rPh sb="8" eb="10">
      <t>イカ</t>
    </rPh>
    <rPh sb="10" eb="12">
      <t>ホケン</t>
    </rPh>
    <rPh sb="12" eb="14">
      <t>ケイヤク</t>
    </rPh>
    <rPh sb="17" eb="19">
      <t>ケイゾク</t>
    </rPh>
    <rPh sb="19" eb="21">
      <t>ケイヤク</t>
    </rPh>
    <rPh sb="21" eb="22">
      <t>ジョウ</t>
    </rPh>
    <rPh sb="23" eb="25">
      <t>ケンリ</t>
    </rPh>
    <rPh sb="34" eb="36">
      <t>シチケン</t>
    </rPh>
    <rPh sb="37" eb="39">
      <t>シュトク</t>
    </rPh>
    <rPh sb="47" eb="49">
      <t>コンパン</t>
    </rPh>
    <rPh sb="50" eb="52">
      <t>シチケン</t>
    </rPh>
    <rPh sb="52" eb="53">
      <t>シャ</t>
    </rPh>
    <rPh sb="53" eb="54">
      <t>アイダ</t>
    </rPh>
    <rPh sb="55" eb="57">
      <t>キョウテイ</t>
    </rPh>
    <rPh sb="60" eb="62">
      <t>イカ</t>
    </rPh>
    <rPh sb="66" eb="68">
      <t>シチケン</t>
    </rPh>
    <rPh sb="68" eb="70">
      <t>ジュンイ</t>
    </rPh>
    <rPh sb="71" eb="73">
      <t>ヤクジョウ</t>
    </rPh>
    <rPh sb="80" eb="82">
      <t>ツウチ</t>
    </rPh>
    <phoneticPr fontId="19"/>
  </si>
  <si>
    <t>　以下債権者は、上記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</si>
  <si>
    <t>　以下債権者は、以下の保険契約およびその継続契約（継続証が発行される場合の保険契約をいいます。）にもとづく保険金請求権のうえにそれぞれ質権を取得しておりますが、今般質権者間の約定により、質権の順位を以下のとおりといたしましたので、通知いたします。</t>
    <rPh sb="1" eb="3">
      <t>イカ</t>
    </rPh>
    <rPh sb="8" eb="10">
      <t>イカ</t>
    </rPh>
    <rPh sb="11" eb="13">
      <t>ホケン</t>
    </rPh>
    <rPh sb="13" eb="15">
      <t>ケイヤク</t>
    </rPh>
    <rPh sb="99" eb="101">
      <t>イカ</t>
    </rPh>
    <phoneticPr fontId="16"/>
  </si>
  <si>
    <t>　以下の債権者は、以下の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rPh sb="1" eb="3">
      <t>イカ</t>
    </rPh>
    <rPh sb="9" eb="11">
      <t>イカ</t>
    </rPh>
    <rPh sb="102" eb="104">
      <t>イカ</t>
    </rPh>
    <phoneticPr fontId="18"/>
  </si>
  <si>
    <t>　下記債権者は、下記証券番号の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rPh sb="1" eb="3">
      <t>カキ</t>
    </rPh>
    <rPh sb="10" eb="12">
      <t>ショウケン</t>
    </rPh>
    <rPh sb="12" eb="14">
      <t>バンゴウ</t>
    </rPh>
    <phoneticPr fontId="3"/>
  </si>
  <si>
    <t>　以下の債権者は、上記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t>
  </si>
  <si>
    <t>　下記債権者は、上記保険契約に基づく保険金請求権の上にそれぞれ質権を取得しておりますが、今般質権者間の約定により、質権の順位を下記のとおりといたしましたので、通知いたします。</t>
    <rPh sb="1" eb="3">
      <t>カキ</t>
    </rPh>
    <rPh sb="63" eb="65">
      <t>カキ</t>
    </rPh>
    <phoneticPr fontId="21"/>
  </si>
  <si>
    <t>新規追加項目</t>
    <rPh sb="0" eb="2">
      <t>シンキ</t>
    </rPh>
    <rPh sb="2" eb="4">
      <t>ツイカ</t>
    </rPh>
    <rPh sb="4" eb="6">
      <t>コウモク</t>
    </rPh>
    <phoneticPr fontId="21"/>
  </si>
  <si>
    <t>刷込み</t>
    <phoneticPr fontId="21"/>
  </si>
  <si>
    <t>保険期間・保険金額・満期返れい金・
保険の対象・保険の対象の所在地</t>
  </si>
  <si>
    <t>保険期間・保険金額・保険の対象・
保険の対象の所在地・被保険者</t>
    <rPh sb="27" eb="31">
      <t>ヒホケンシャ</t>
    </rPh>
    <phoneticPr fontId="5"/>
  </si>
  <si>
    <t>保険期間・保険金額・満期返戻金・
保険の対象・保険の対象所在地</t>
    <rPh sb="13" eb="14">
      <t>モド</t>
    </rPh>
    <phoneticPr fontId="11"/>
  </si>
  <si>
    <t>保険期間・保険金額・保険の対象</t>
  </si>
  <si>
    <t>保険期間・保険金額・保険の対象・
保険の対象の所在地・保険の種類</t>
  </si>
  <si>
    <t>保険期間・保険金額・保険の対象・
保険の対象の所在地</t>
  </si>
  <si>
    <t>保険期間・保険金額・保険の対象・保険の対象の所在地</t>
  </si>
  <si>
    <t>本文</t>
    <rPh sb="0" eb="2">
      <t>ホンブン</t>
    </rPh>
    <phoneticPr fontId="21"/>
  </si>
  <si>
    <t>保険証券（変更手続き完了のお知らせ）記載のとおり</t>
  </si>
  <si>
    <t>左記項目は質権設定内容のとおり</t>
    <rPh sb="0" eb="2">
      <t>サキ</t>
    </rPh>
    <phoneticPr fontId="5"/>
  </si>
  <si>
    <t>左記項目は保険証券（変更手続き完了のお知らせ）記載のとおり</t>
    <rPh sb="0" eb="1">
      <t>ヒダリ</t>
    </rPh>
    <phoneticPr fontId="11"/>
  </si>
  <si>
    <t>左記項目は保険証券（保険契約継続証）記載のとおり</t>
  </si>
  <si>
    <t>保険証券（変更手続き完了の
お知らせ）記載のとおり</t>
  </si>
  <si>
    <t>保険証券（異動完了通知）
記載のとおり</t>
    <rPh sb="5" eb="7">
      <t>イドウ</t>
    </rPh>
    <rPh sb="7" eb="9">
      <t>カンリョウ</t>
    </rPh>
    <rPh sb="9" eb="11">
      <t>ツウチ</t>
    </rPh>
    <phoneticPr fontId="3"/>
  </si>
  <si>
    <t>保険証券（承認書）記載のとおり</t>
    <rPh sb="5" eb="8">
      <t>ショウニンショ</t>
    </rPh>
    <phoneticPr fontId="3"/>
  </si>
  <si>
    <t>質権者欄（1行目）</t>
    <rPh sb="0" eb="3">
      <t>シチケンシャ</t>
    </rPh>
    <rPh sb="3" eb="4">
      <t>ラン</t>
    </rPh>
    <rPh sb="6" eb="8">
      <t>ギョウメ</t>
    </rPh>
    <phoneticPr fontId="21"/>
  </si>
  <si>
    <t>第　　順位　質権者</t>
    <rPh sb="0" eb="1">
      <t>ダイ</t>
    </rPh>
    <rPh sb="3" eb="5">
      <t>ジュンイ</t>
    </rPh>
    <rPh sb="6" eb="9">
      <t>シチケンシャ</t>
    </rPh>
    <phoneticPr fontId="21"/>
  </si>
  <si>
    <t>第　　順位質権者</t>
    <rPh sb="0" eb="1">
      <t>ダイ</t>
    </rPh>
    <rPh sb="3" eb="5">
      <t>ジュンイ</t>
    </rPh>
    <rPh sb="5" eb="8">
      <t>シチケンシャ</t>
    </rPh>
    <phoneticPr fontId="21"/>
  </si>
  <si>
    <t>第　　順位質権者</t>
    <rPh sb="0" eb="1">
      <t>ダイ</t>
    </rPh>
    <rPh sb="3" eb="5">
      <t>ジュンイ</t>
    </rPh>
    <rPh sb="5" eb="8">
      <t>シチケンシャ</t>
    </rPh>
    <phoneticPr fontId="8"/>
  </si>
  <si>
    <t>第　　順位質権者</t>
    <rPh sb="0" eb="1">
      <t>ダイ</t>
    </rPh>
    <rPh sb="3" eb="5">
      <t>ジュンイ</t>
    </rPh>
    <rPh sb="5" eb="8">
      <t>シチケンシャ</t>
    </rPh>
    <phoneticPr fontId="5"/>
  </si>
  <si>
    <t>第　　順位質権者</t>
    <rPh sb="0" eb="1">
      <t>ダイ</t>
    </rPh>
    <rPh sb="3" eb="5">
      <t>ジュンイ</t>
    </rPh>
    <rPh sb="5" eb="8">
      <t>シチケンシャ</t>
    </rPh>
    <phoneticPr fontId="11"/>
  </si>
  <si>
    <t>第　　順位質権者</t>
    <rPh sb="0" eb="1">
      <t>ダイ</t>
    </rPh>
    <rPh sb="3" eb="5">
      <t>ジュンイ</t>
    </rPh>
    <rPh sb="5" eb="8">
      <t>シチケンシャ</t>
    </rPh>
    <phoneticPr fontId="19"/>
  </si>
  <si>
    <t>第　　順位質権者</t>
    <rPh sb="0" eb="1">
      <t>ダイ</t>
    </rPh>
    <rPh sb="3" eb="5">
      <t>ジュンイ</t>
    </rPh>
    <rPh sb="5" eb="8">
      <t>シチケンシャ</t>
    </rPh>
    <phoneticPr fontId="16"/>
  </si>
  <si>
    <t>第　　順位質権者</t>
  </si>
  <si>
    <t>第　　順位質権者</t>
    <rPh sb="0" eb="1">
      <t>ダイ</t>
    </rPh>
    <rPh sb="3" eb="5">
      <t>ジュンイ</t>
    </rPh>
    <rPh sb="5" eb="8">
      <t>シチケンシャ</t>
    </rPh>
    <phoneticPr fontId="18"/>
  </si>
  <si>
    <t>第　　順位質権者</t>
    <rPh sb="0" eb="1">
      <t>ダイ</t>
    </rPh>
    <rPh sb="3" eb="5">
      <t>ジュンイ</t>
    </rPh>
    <rPh sb="5" eb="8">
      <t>シチケンシャ</t>
    </rPh>
    <phoneticPr fontId="4"/>
  </si>
  <si>
    <t>（保険証券代理占有者）</t>
    <phoneticPr fontId="6"/>
  </si>
  <si>
    <t>（保険証券代理占有者）</t>
  </si>
  <si>
    <t>※保険証券占有者とならない場合は左記の（保険証券代理占有者）を二重線で抹消してください。</t>
    <rPh sb="20" eb="22">
      <t>ホケン</t>
    </rPh>
    <rPh sb="24" eb="26">
      <t>ダイリ</t>
    </rPh>
    <phoneticPr fontId="21"/>
  </si>
  <si>
    <t>※保険証券占有者とならない場合は左記の（保険証券代理占有者）を
　二重線で抹消してください。</t>
    <rPh sb="20" eb="22">
      <t>ホケン</t>
    </rPh>
    <rPh sb="24" eb="26">
      <t>ダイリ</t>
    </rPh>
    <phoneticPr fontId="21"/>
  </si>
  <si>
    <t>※保険証券占有者とならない場合は左記の（保険証券代理占有者）を
　二重線で抹消してください。</t>
  </si>
  <si>
    <t>※保険証券占有者とならない場合は左記の（保険証券代理占有者）を
　二重線で抹消してください。</t>
    <rPh sb="5" eb="7">
      <t>センユウ</t>
    </rPh>
    <rPh sb="20" eb="22">
      <t>ホケン</t>
    </rPh>
    <rPh sb="24" eb="26">
      <t>ダイリ</t>
    </rPh>
    <phoneticPr fontId="5"/>
  </si>
  <si>
    <t>※保険証券占有者とならない場合は左記の（保険証券代理占有者）を
　二重線で抹消してください。</t>
    <rPh sb="20" eb="22">
      <t>ホケン</t>
    </rPh>
    <rPh sb="24" eb="26">
      <t>ダイリ</t>
    </rPh>
    <phoneticPr fontId="5"/>
  </si>
  <si>
    <t>※保険証券占有者とならない場合は左記の（保険証券代理占有者）を
　二重線で抹消してください。</t>
    <rPh sb="20" eb="22">
      <t>ホケン</t>
    </rPh>
    <rPh sb="24" eb="26">
      <t>ダイリ</t>
    </rPh>
    <phoneticPr fontId="19"/>
  </si>
  <si>
    <t>※保険証券占有者とならない場合は左記の（保険証券代理占有者）を
　二重線で抹消してください。</t>
    <rPh sb="20" eb="22">
      <t>ホケン</t>
    </rPh>
    <rPh sb="24" eb="26">
      <t>ダイリ</t>
    </rPh>
    <phoneticPr fontId="16"/>
  </si>
  <si>
    <t>※保険証券占有者とならない場合は左記の（保険証券代理占有者）を
　二重線で抹消してください。</t>
    <rPh sb="20" eb="22">
      <t>ホケン</t>
    </rPh>
    <rPh sb="24" eb="26">
      <t>ダイリ</t>
    </rPh>
    <phoneticPr fontId="8"/>
  </si>
  <si>
    <t>※保険証券占有者とならない場合は左記の（保険証券代理占有者）を
　二重線で抹消してください。</t>
    <rPh sb="20" eb="22">
      <t>ホケン</t>
    </rPh>
    <rPh sb="24" eb="26">
      <t>ダイリ</t>
    </rPh>
    <phoneticPr fontId="4"/>
  </si>
  <si>
    <t>印</t>
    <rPh sb="0" eb="1">
      <t>イン</t>
    </rPh>
    <phoneticPr fontId="6"/>
  </si>
  <si>
    <t>質権者欄（2行目）</t>
    <rPh sb="0" eb="3">
      <t>シチケンシャ</t>
    </rPh>
    <rPh sb="3" eb="4">
      <t>ラン</t>
    </rPh>
    <rPh sb="6" eb="8">
      <t>ギョウメ</t>
    </rPh>
    <phoneticPr fontId="21"/>
  </si>
  <si>
    <t>第　　順位　質権者</t>
    <rPh sb="0" eb="1">
      <t>ダイ</t>
    </rPh>
    <rPh sb="3" eb="5">
      <t>ジュンイ</t>
    </rPh>
    <rPh sb="6" eb="9">
      <t>シチケンシャ</t>
    </rPh>
    <phoneticPr fontId="8"/>
  </si>
  <si>
    <t>第　　順位　質権者</t>
    <rPh sb="0" eb="1">
      <t>ダイ</t>
    </rPh>
    <rPh sb="3" eb="5">
      <t>ジュンイ</t>
    </rPh>
    <rPh sb="6" eb="9">
      <t>シチケンシャ</t>
    </rPh>
    <phoneticPr fontId="5"/>
  </si>
  <si>
    <t>第　　順位　質権者</t>
    <rPh sb="0" eb="1">
      <t>ダイ</t>
    </rPh>
    <rPh sb="3" eb="5">
      <t>ジュンイ</t>
    </rPh>
    <rPh sb="6" eb="9">
      <t>シチケンシャ</t>
    </rPh>
    <phoneticPr fontId="11"/>
  </si>
  <si>
    <t>第　　順位　質権者</t>
    <rPh sb="0" eb="1">
      <t>ダイ</t>
    </rPh>
    <rPh sb="3" eb="5">
      <t>ジュンイ</t>
    </rPh>
    <rPh sb="6" eb="9">
      <t>シチケンシャ</t>
    </rPh>
    <phoneticPr fontId="19"/>
  </si>
  <si>
    <t>第　　順位　質権者</t>
    <rPh sb="0" eb="1">
      <t>ダイ</t>
    </rPh>
    <rPh sb="3" eb="5">
      <t>ジュンイ</t>
    </rPh>
    <rPh sb="6" eb="9">
      <t>シチケンシャ</t>
    </rPh>
    <phoneticPr fontId="16"/>
  </si>
  <si>
    <t>第　　順位　質権者</t>
  </si>
  <si>
    <t>第　　順位　質権者</t>
    <rPh sb="0" eb="1">
      <t>ダイ</t>
    </rPh>
    <rPh sb="3" eb="5">
      <t>ジュンイ</t>
    </rPh>
    <rPh sb="6" eb="9">
      <t>シチケンシャ</t>
    </rPh>
    <phoneticPr fontId="18"/>
  </si>
  <si>
    <t>第　　順位　質権者</t>
    <rPh sb="0" eb="1">
      <t>ダイ</t>
    </rPh>
    <rPh sb="3" eb="5">
      <t>ジュンイ</t>
    </rPh>
    <rPh sb="6" eb="9">
      <t>シチケンシャ</t>
    </rPh>
    <phoneticPr fontId="4"/>
  </si>
  <si>
    <t>質権者欄（3行目）</t>
    <rPh sb="0" eb="3">
      <t>シチケンシャ</t>
    </rPh>
    <rPh sb="3" eb="4">
      <t>ラン</t>
    </rPh>
    <rPh sb="6" eb="8">
      <t>ギョウメ</t>
    </rPh>
    <phoneticPr fontId="21"/>
  </si>
  <si>
    <t>質権者欄（4行目）</t>
    <rPh sb="0" eb="3">
      <t>シチケンシャ</t>
    </rPh>
    <rPh sb="3" eb="4">
      <t>ラン</t>
    </rPh>
    <rPh sb="6" eb="8">
      <t>ギョウメ</t>
    </rPh>
    <phoneticPr fontId="21"/>
  </si>
  <si>
    <t>（保険会社使用欄）</t>
    <rPh sb="1" eb="8">
      <t>ホケンカイシャシヨウラン</t>
    </rPh>
    <phoneticPr fontId="18"/>
  </si>
  <si>
    <t>上記約定のあったことを承認いたしました。</t>
    <rPh sb="0" eb="2">
      <t>ジョウキ</t>
    </rPh>
    <rPh sb="2" eb="4">
      <t>ヤクジョウ</t>
    </rPh>
    <rPh sb="11" eb="13">
      <t>ショウニン</t>
    </rPh>
    <phoneticPr fontId="21"/>
  </si>
  <si>
    <t>上記約定のあったことを確認いたしました。</t>
    <rPh sb="0" eb="2">
      <t>ジョウキ</t>
    </rPh>
    <rPh sb="2" eb="4">
      <t>ヤクジョウ</t>
    </rPh>
    <rPh sb="11" eb="13">
      <t>カクニン</t>
    </rPh>
    <phoneticPr fontId="8"/>
  </si>
  <si>
    <t>上記約定のあったことを承認いたしました。</t>
    <rPh sb="0" eb="2">
      <t>ジョウキ</t>
    </rPh>
    <rPh sb="2" eb="4">
      <t>ヤクジョウ</t>
    </rPh>
    <rPh sb="11" eb="13">
      <t>ショウニン</t>
    </rPh>
    <phoneticPr fontId="5"/>
  </si>
  <si>
    <t>上記約定のあったことを確認いたしました。</t>
  </si>
  <si>
    <t>上記約定のあったことを承認いたしました。</t>
    <rPh sb="0" eb="2">
      <t>ジョウキ</t>
    </rPh>
    <rPh sb="2" eb="4">
      <t>ヤクジョウ</t>
    </rPh>
    <rPh sb="11" eb="13">
      <t>ショウニン</t>
    </rPh>
    <phoneticPr fontId="11"/>
  </si>
  <si>
    <t>上記約定のあったことを確認いたしました。</t>
    <rPh sb="0" eb="2">
      <t>ジョウキ</t>
    </rPh>
    <rPh sb="2" eb="4">
      <t>ヤクジョウ</t>
    </rPh>
    <rPh sb="11" eb="13">
      <t>カクニン</t>
    </rPh>
    <phoneticPr fontId="19"/>
  </si>
  <si>
    <t>上記約定のあったことを承認いたしました。</t>
    <rPh sb="0" eb="2">
      <t>ジョウキ</t>
    </rPh>
    <rPh sb="2" eb="4">
      <t>ヤクジョウ</t>
    </rPh>
    <rPh sb="11" eb="13">
      <t>ショウニン</t>
    </rPh>
    <phoneticPr fontId="16"/>
  </si>
  <si>
    <t>上記約定のあったことを確認いたしました。</t>
    <rPh sb="0" eb="2">
      <t>ジョウキ</t>
    </rPh>
    <rPh sb="2" eb="4">
      <t>ヤクジョウ</t>
    </rPh>
    <rPh sb="11" eb="13">
      <t>カクニン</t>
    </rPh>
    <phoneticPr fontId="16"/>
  </si>
  <si>
    <t>上記約定のあったことを承認いたしました。</t>
  </si>
  <si>
    <t>上記約定のあったことを確認いたしました。</t>
    <rPh sb="0" eb="2">
      <t>ジョウキ</t>
    </rPh>
    <rPh sb="2" eb="4">
      <t>ヤクジョウ</t>
    </rPh>
    <rPh sb="11" eb="13">
      <t>カクニン</t>
    </rPh>
    <phoneticPr fontId="18"/>
  </si>
  <si>
    <t>上記約定のあったことを承認いたしました。</t>
    <rPh sb="0" eb="2">
      <t>ジョウキ</t>
    </rPh>
    <rPh sb="2" eb="4">
      <t>ヤクジョウ</t>
    </rPh>
    <rPh sb="11" eb="13">
      <t>ショウニン</t>
    </rPh>
    <phoneticPr fontId="4"/>
  </si>
  <si>
    <t>確認日：令和</t>
    <rPh sb="0" eb="2">
      <t>カクニン</t>
    </rPh>
    <rPh sb="2" eb="3">
      <t>ビ</t>
    </rPh>
    <rPh sb="4" eb="6">
      <t>レイワ</t>
    </rPh>
    <phoneticPr fontId="21"/>
  </si>
  <si>
    <t>確認日：</t>
    <rPh sb="0" eb="2">
      <t>カクニン</t>
    </rPh>
    <rPh sb="2" eb="3">
      <t>ビ</t>
    </rPh>
    <phoneticPr fontId="5"/>
  </si>
  <si>
    <t>確認日：令和　　　　　年　　　　　月　　　　　日</t>
    <rPh sb="0" eb="3">
      <t>カクニンビ</t>
    </rPh>
    <phoneticPr fontId="21"/>
  </si>
  <si>
    <t>確認日：</t>
    <rPh sb="0" eb="2">
      <t>カクニン</t>
    </rPh>
    <rPh sb="2" eb="3">
      <t>ビ</t>
    </rPh>
    <phoneticPr fontId="11"/>
  </si>
  <si>
    <t>確認日：</t>
    <rPh sb="0" eb="2">
      <t>カクニン</t>
    </rPh>
    <rPh sb="2" eb="3">
      <t>ビ</t>
    </rPh>
    <phoneticPr fontId="19"/>
  </si>
  <si>
    <t>確認日：令和</t>
    <rPh sb="0" eb="2">
      <t>カクニン</t>
    </rPh>
    <rPh sb="2" eb="3">
      <t>ビ</t>
    </rPh>
    <rPh sb="4" eb="6">
      <t>レイワ</t>
    </rPh>
    <phoneticPr fontId="16"/>
  </si>
  <si>
    <t>確認日：</t>
  </si>
  <si>
    <t>確認日：令和</t>
    <rPh sb="0" eb="2">
      <t>カクニン</t>
    </rPh>
    <rPh sb="2" eb="3">
      <t>ビ</t>
    </rPh>
    <rPh sb="4" eb="6">
      <t>レイワ</t>
    </rPh>
    <phoneticPr fontId="18"/>
  </si>
  <si>
    <t>確認日：西暦</t>
    <rPh sb="0" eb="2">
      <t>カクニン</t>
    </rPh>
    <rPh sb="2" eb="3">
      <t>ビ</t>
    </rPh>
    <phoneticPr fontId="5"/>
  </si>
  <si>
    <t>確認日：</t>
    <rPh sb="0" eb="2">
      <t>カクニン</t>
    </rPh>
    <rPh sb="2" eb="3">
      <t>ビ</t>
    </rPh>
    <phoneticPr fontId="21"/>
  </si>
  <si>
    <t>取扱代理店・仲立人（コード・サブコード）</t>
    <rPh sb="0" eb="2">
      <t>トリアツカ</t>
    </rPh>
    <rPh sb="2" eb="5">
      <t>ダイリテン</t>
    </rPh>
    <rPh sb="6" eb="7">
      <t>ナカ</t>
    </rPh>
    <rPh sb="7" eb="8">
      <t>リツ</t>
    </rPh>
    <rPh sb="8" eb="9">
      <t>ニン</t>
    </rPh>
    <phoneticPr fontId="16"/>
  </si>
  <si>
    <t>営業店</t>
    <rPh sb="0" eb="2">
      <t>エイギョウ</t>
    </rPh>
    <rPh sb="2" eb="3">
      <t>テン</t>
    </rPh>
    <phoneticPr fontId="16"/>
  </si>
  <si>
    <t>部店課支社</t>
    <rPh sb="0" eb="5">
      <t>ブテンカシシャ</t>
    </rPh>
    <phoneticPr fontId="18"/>
  </si>
  <si>
    <t>扱課所</t>
    <rPh sb="0" eb="3">
      <t>アツカイカショ</t>
    </rPh>
    <phoneticPr fontId="5"/>
  </si>
  <si>
    <t>部店課支社</t>
    <rPh sb="0" eb="5">
      <t>ブテンカシシャ</t>
    </rPh>
    <phoneticPr fontId="4"/>
  </si>
  <si>
    <t>　　　　　　　　　　裏書番号　第　</t>
    <rPh sb="12" eb="14">
      <t>バンゴウ</t>
    </rPh>
    <phoneticPr fontId="8"/>
  </si>
  <si>
    <t>担当店（コード）・受付日</t>
    <rPh sb="0" eb="2">
      <t>タントウ</t>
    </rPh>
    <rPh sb="2" eb="3">
      <t>テン</t>
    </rPh>
    <rPh sb="9" eb="11">
      <t>ウケツケ</t>
    </rPh>
    <rPh sb="11" eb="12">
      <t>ヒ</t>
    </rPh>
    <phoneticPr fontId="16"/>
  </si>
  <si>
    <t>号　　　　　　　　　　　　　　　　　　　　　　　　　　　　　　</t>
  </si>
  <si>
    <t>営業店／確認者署名・印</t>
  </si>
  <si>
    <t>備考欄</t>
    <rPh sb="0" eb="2">
      <t>ビコウ</t>
    </rPh>
    <rPh sb="2" eb="3">
      <t>ラン</t>
    </rPh>
    <phoneticPr fontId="16"/>
  </si>
  <si>
    <t>備考欄</t>
    <rPh sb="0" eb="2">
      <t>ビコウ</t>
    </rPh>
    <rPh sb="2" eb="3">
      <t>ラン</t>
    </rPh>
    <phoneticPr fontId="4"/>
  </si>
  <si>
    <t>Ver</t>
    <phoneticPr fontId="6"/>
  </si>
  <si>
    <t>[NJ36](240716)</t>
  </si>
  <si>
    <t>S050419</t>
  </si>
  <si>
    <t>('25,08)</t>
  </si>
  <si>
    <t>C0226-00-00 2306</t>
  </si>
  <si>
    <t>C09-10367　修正202407</t>
    <rPh sb="10" eb="12">
      <t>シュウセイ</t>
    </rPh>
    <phoneticPr fontId="21"/>
  </si>
  <si>
    <t>WF0144-1　2024.07（修）</t>
  </si>
  <si>
    <t>Y1097（2024.7）</t>
  </si>
  <si>
    <t>FAZ5276-02</t>
  </si>
  <si>
    <t>BF006</t>
  </si>
  <si>
    <t>■質権消滅届出書</t>
    <rPh sb="1" eb="3">
      <t>シチケン</t>
    </rPh>
    <rPh sb="3" eb="8">
      <t>ショウメツトドケデショ</t>
    </rPh>
    <phoneticPr fontId="21"/>
  </si>
  <si>
    <t>届出日</t>
    <rPh sb="0" eb="3">
      <t>トドケデビ</t>
    </rPh>
    <phoneticPr fontId="21"/>
  </si>
  <si>
    <t>届出日：</t>
    <rPh sb="0" eb="3">
      <t>トドケデビ</t>
    </rPh>
    <phoneticPr fontId="21"/>
  </si>
  <si>
    <t>届出日：</t>
    <rPh sb="0" eb="3">
      <t>トドケデビ</t>
    </rPh>
    <phoneticPr fontId="8"/>
  </si>
  <si>
    <t>届出日：</t>
    <rPh sb="0" eb="3">
      <t>トドケデビ</t>
    </rPh>
    <phoneticPr fontId="5"/>
  </si>
  <si>
    <t>届出日：</t>
    <rPh sb="0" eb="3">
      <t>トドケデビ</t>
    </rPh>
    <phoneticPr fontId="15"/>
  </si>
  <si>
    <t>届出日：</t>
    <rPh sb="0" eb="3">
      <t>トドケデビ</t>
    </rPh>
    <phoneticPr fontId="11"/>
  </si>
  <si>
    <t>通知日：</t>
    <rPh sb="0" eb="2">
      <t>ツウチ</t>
    </rPh>
    <rPh sb="2" eb="3">
      <t>ビ</t>
    </rPh>
    <phoneticPr fontId="19"/>
  </si>
  <si>
    <t>届出日：</t>
    <rPh sb="0" eb="3">
      <t>トドケデビ</t>
    </rPh>
    <phoneticPr fontId="16"/>
  </si>
  <si>
    <t>届出日：</t>
  </si>
  <si>
    <t>届出日：</t>
    <rPh sb="0" eb="3">
      <t>トドケデビ</t>
    </rPh>
    <phoneticPr fontId="18"/>
  </si>
  <si>
    <t>届出日：</t>
    <rPh sb="0" eb="3">
      <t>トドケデビ</t>
    </rPh>
    <phoneticPr fontId="4"/>
  </si>
  <si>
    <t>質権消滅届出書</t>
    <rPh sb="0" eb="7">
      <t>シチケンショウメツトドケデショ</t>
    </rPh>
    <phoneticPr fontId="21"/>
  </si>
  <si>
    <t>質権設定裏書抹消承認請求書（質権消滅届出書）</t>
  </si>
  <si>
    <t>質権設定消滅通知書</t>
  </si>
  <si>
    <t>質権消滅通知書</t>
    <rPh sb="0" eb="2">
      <t>シチケン</t>
    </rPh>
    <rPh sb="2" eb="4">
      <t>ショウメツ</t>
    </rPh>
    <rPh sb="4" eb="7">
      <t>ツウチショ</t>
    </rPh>
    <phoneticPr fontId="6"/>
  </si>
  <si>
    <t>ジェイアイ傷害火災保険株式会社　宛</t>
    <rPh sb="16" eb="17">
      <t>アテ</t>
    </rPh>
    <phoneticPr fontId="18"/>
  </si>
  <si>
    <t>SOMPOダイレクト損害保険株式会社　宛</t>
    <rPh sb="10" eb="12">
      <t>ソンガイ</t>
    </rPh>
    <rPh sb="12" eb="14">
      <t>ホケン</t>
    </rPh>
    <rPh sb="19" eb="20">
      <t>アテ</t>
    </rPh>
    <phoneticPr fontId="21"/>
  </si>
  <si>
    <t>大同火災保険株式会社　宛</t>
    <rPh sb="11" eb="12">
      <t>アテ</t>
    </rPh>
    <phoneticPr fontId="16"/>
  </si>
  <si>
    <t>東京海上日動火災保険株式会社　宛</t>
    <rPh sb="0" eb="10">
      <t>トウキョウカイジョウニチドウカサイホケン</t>
    </rPh>
    <rPh sb="10" eb="14">
      <t>カブシキカイシャ</t>
    </rPh>
    <phoneticPr fontId="5"/>
  </si>
  <si>
    <t>明治安田損害保険株式会社　宛</t>
    <rPh sb="13" eb="14">
      <t>アテ</t>
    </rPh>
    <phoneticPr fontId="5"/>
  </si>
  <si>
    <t>　下記の保険契約およびその継続契約（保険契約継続証等が発行される場合の保険契約をいいます。）について、下記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phoneticPr fontId="21"/>
  </si>
  <si>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1" eb="53">
      <t>イカ</t>
    </rPh>
    <phoneticPr fontId="21"/>
  </si>
  <si>
    <t>　以下の保険契約（自動継続特約（長期用）により継続された契約を含み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</si>
  <si>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下記保険契約およびその継続契約（保険契約継続証が発行される場合の保険契約をいいます。）による保険金等請求権のうえに質権を設定し質権承認書を以て貴社の承認を受けましたが、今般、当該質権が消滅しましたので、その旨を保険証券を添えて届け出します。</t>
  </si>
  <si>
    <t>　以下の保険契約およびその継続契約（保険契約継続証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0" eb="52">
      <t>イカ</t>
    </rPh>
    <phoneticPr fontId="81"/>
  </si>
  <si>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1" eb="53">
      <t>イカ</t>
    </rPh>
    <phoneticPr fontId="16"/>
  </si>
  <si>
    <t>　下記保険契約およびその継続契約に関して、貴社に質権設定の確認（承認）を受けていますが、今般、当該質権が消滅しましたのでその旨ご通知します。
　また、確認（承認）の裏書は抹消願いたく、保険証券（保険契約継続証を含む）をそえて依頼します。
　なお、保険契約の解除権に関する譲渡（委任）があった場合には、この譲渡（委任）も同時に終了したことをご通知します。</t>
  </si>
  <si>
    <t>　以下保険契約および継続契約上の権利について、以下の質権設定承認日（※）をもって質権設定の承認を受けておりましたが、今般この質権は消滅いたしましたので、通知いたします。
　なお、保険契約者から以下保険契約および継続契約上の契約解除権の譲渡または代理権付与（委任）を受けていた場合には、これも同時に消滅したことを通知いたします。</t>
    <rPh sb="1" eb="3">
      <t>イカ</t>
    </rPh>
    <rPh sb="14" eb="15">
      <t>ジョウ</t>
    </rPh>
    <rPh sb="16" eb="18">
      <t>ケンリ</t>
    </rPh>
    <rPh sb="23" eb="25">
      <t>イカ</t>
    </rPh>
    <rPh sb="76" eb="78">
      <t>ツウチ</t>
    </rPh>
    <rPh sb="93" eb="94">
      <t>シャ</t>
    </rPh>
    <rPh sb="96" eb="98">
      <t>イカ</t>
    </rPh>
    <rPh sb="98" eb="100">
      <t>ホケン</t>
    </rPh>
    <rPh sb="100" eb="102">
      <t>ケイヤク</t>
    </rPh>
    <rPh sb="105" eb="107">
      <t>ケイゾク</t>
    </rPh>
    <rPh sb="107" eb="109">
      <t>ケイヤク</t>
    </rPh>
    <rPh sb="109" eb="110">
      <t>ジョウ</t>
    </rPh>
    <rPh sb="111" eb="113">
      <t>ケイヤク</t>
    </rPh>
    <rPh sb="113" eb="115">
      <t>カイジョ</t>
    </rPh>
    <rPh sb="115" eb="116">
      <t>ケン</t>
    </rPh>
    <rPh sb="117" eb="119">
      <t>ジョウト</t>
    </rPh>
    <rPh sb="122" eb="125">
      <t>ダイリケン</t>
    </rPh>
    <rPh sb="125" eb="127">
      <t>フヨ</t>
    </rPh>
    <rPh sb="128" eb="130">
      <t>イニン</t>
    </rPh>
    <rPh sb="132" eb="133">
      <t>ウ</t>
    </rPh>
    <rPh sb="137" eb="139">
      <t>バアイ</t>
    </rPh>
    <rPh sb="145" eb="147">
      <t>ドウジ</t>
    </rPh>
    <rPh sb="148" eb="150">
      <t>ショウメツ</t>
    </rPh>
    <rPh sb="155" eb="157">
      <t>ツウチ</t>
    </rPh>
    <phoneticPr fontId="19"/>
  </si>
  <si>
    <t>　質権者は被保険者に対する債権の担保として、下記保険契約およびそれが保険契約継続証により継続された場合の保険契約にもとづく保険金請求権に質権を設定し、下記の質権設定承認日（※）をもって貴社のご承認を得ておりますが、今般この質権は消滅しました。
（ご注意）1.この通知書は、保険証券を添えて当社にご提供ください。2.質権設定が別紙で設定されているときは、その承認書も添えてください。</t>
    <rPh sb="124" eb="126">
      <t>チュウイ</t>
    </rPh>
    <rPh sb="131" eb="134">
      <t>ツウチショ</t>
    </rPh>
    <rPh sb="157" eb="159">
      <t>シチケン</t>
    </rPh>
    <rPh sb="159" eb="161">
      <t>セッテイ</t>
    </rPh>
    <rPh sb="162" eb="164">
      <t>ベッシ</t>
    </rPh>
    <rPh sb="165" eb="167">
      <t>セッテイ</t>
    </rPh>
    <rPh sb="178" eb="181">
      <t>ショウニンショ</t>
    </rPh>
    <rPh sb="182" eb="183">
      <t>ソ</t>
    </rPh>
    <phoneticPr fontId="21"/>
  </si>
  <si>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phoneticPr fontId="21"/>
  </si>
  <si>
    <t>　以下の保険契約およびその継続契約（継続証が発行される場合の保険契約をいいます。）について、以下の質権設定承認日（※）をもって貴会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46" eb="48">
      <t>イカ</t>
    </rPh>
    <rPh sb="64" eb="66">
      <t>カイシャ</t>
    </rPh>
    <phoneticPr fontId="5"/>
  </si>
  <si>
    <t>　下記の保険契約およびその継続契約（保険契約継続証等が発行される場合の保険契約をいいます。）について、下記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</si>
  <si>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1" eb="53">
      <t>イカ</t>
    </rPh>
    <phoneticPr fontId="18"/>
  </si>
  <si>
    <t>　下記保険契約およびその継続契約（保険契約継続証等が発行される場合の保険契約をいいます。）について、下記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</si>
  <si>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1" eb="53">
      <t>イカ</t>
    </rPh>
    <phoneticPr fontId="4"/>
  </si>
  <si>
    <t>　下記の保険契約（自動継続特約（長期用）により継続された契約を含みます。）について、下記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カキ</t>
    </rPh>
    <rPh sb="42" eb="44">
      <t>カキ</t>
    </rPh>
    <phoneticPr fontId="21"/>
  </si>
  <si>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</si>
  <si>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98" eb="100">
      <t>ショウメツ</t>
    </rPh>
    <phoneticPr fontId="21"/>
  </si>
  <si>
    <t>証券番号</t>
    <rPh sb="0" eb="4">
      <t>ショウケンバンゴウ</t>
    </rPh>
    <phoneticPr fontId="15"/>
  </si>
  <si>
    <t>入力欄</t>
    <rPh sb="0" eb="3">
      <t>ニュウリョクラン</t>
    </rPh>
    <phoneticPr fontId="15"/>
  </si>
  <si>
    <t>質権設定承認日欄</t>
    <rPh sb="0" eb="7">
      <t>シチケンセッテイショウニンビ</t>
    </rPh>
    <rPh sb="7" eb="8">
      <t>ラン</t>
    </rPh>
    <phoneticPr fontId="21"/>
  </si>
  <si>
    <t>質権設定承認日要否（不要なら○）</t>
    <rPh sb="7" eb="9">
      <t>ヨウヒ</t>
    </rPh>
    <rPh sb="10" eb="12">
      <t>フヨウ</t>
    </rPh>
    <phoneticPr fontId="21"/>
  </si>
  <si>
    <t>欄の有無</t>
    <rPh sb="0" eb="1">
      <t>ラン</t>
    </rPh>
    <rPh sb="2" eb="4">
      <t>ウム</t>
    </rPh>
    <phoneticPr fontId="21"/>
  </si>
  <si>
    <t>（※）質権設定承認日</t>
    <phoneticPr fontId="21"/>
  </si>
  <si>
    <t>（※）
質権設定承認日</t>
  </si>
  <si>
    <t>質権設定承認日</t>
  </si>
  <si>
    <t>不要時表示文言</t>
    <rPh sb="0" eb="2">
      <t>フヨウ</t>
    </rPh>
    <rPh sb="2" eb="3">
      <t>ジ</t>
    </rPh>
    <rPh sb="3" eb="5">
      <t>ヒョウジ</t>
    </rPh>
    <rPh sb="5" eb="7">
      <t>モンゴン</t>
    </rPh>
    <phoneticPr fontId="21"/>
  </si>
  <si>
    <t>　　質権設定承認書のとおり</t>
    <rPh sb="2" eb="4">
      <t>シチケン</t>
    </rPh>
    <rPh sb="4" eb="6">
      <t>セッテイ</t>
    </rPh>
    <rPh sb="6" eb="8">
      <t>ショウニン</t>
    </rPh>
    <rPh sb="8" eb="9">
      <t>ショ</t>
    </rPh>
    <phoneticPr fontId="5"/>
  </si>
  <si>
    <t>質権設定裏書き記載のとおり</t>
  </si>
  <si>
    <t>質権設定承認書記載のとおり</t>
  </si>
  <si>
    <t>保険期間・保険金額・満期返れい金・保険の対象・保険の対象の所在地</t>
    <phoneticPr fontId="21"/>
  </si>
  <si>
    <t>保険期間・保険金額・満期返れい金・保険の対象・保険の対象の所在地</t>
  </si>
  <si>
    <t>保険期間・保険金額・保険の対象・保険の対象の所在地・被保険者</t>
    <rPh sb="26" eb="30">
      <t>ヒホケンシャ</t>
    </rPh>
    <phoneticPr fontId="26"/>
  </si>
  <si>
    <t>保険期間・保険金額・満期返戻金・保険の対象・保険の対象所在地</t>
    <rPh sb="13" eb="14">
      <t>モド</t>
    </rPh>
    <phoneticPr fontId="11"/>
  </si>
  <si>
    <t>保険期間・保険金額・保険の対象・保険の対象の所在地・保険の種類</t>
  </si>
  <si>
    <t>保険証券（変更手続き完了のお知らせ）記載のとおり</t>
    <phoneticPr fontId="21"/>
  </si>
  <si>
    <t>保険証券（保険契約内容変更確認書）記載のとおり</t>
  </si>
  <si>
    <t>保険証券（異動完了通知）記載のとおり</t>
    <rPh sb="5" eb="7">
      <t>イドウ</t>
    </rPh>
    <rPh sb="7" eb="9">
      <t>カンリョウ</t>
    </rPh>
    <rPh sb="9" eb="11">
      <t>ツウチ</t>
    </rPh>
    <phoneticPr fontId="3"/>
  </si>
  <si>
    <t>4</t>
  </si>
  <si>
    <t>連絡欄</t>
    <rPh sb="0" eb="3">
      <t>レンラクラン</t>
    </rPh>
    <phoneticPr fontId="15"/>
  </si>
  <si>
    <t>連絡欄</t>
    <rPh sb="0" eb="3">
      <t>レンラクラン</t>
    </rPh>
    <phoneticPr fontId="18"/>
  </si>
  <si>
    <t>5</t>
  </si>
  <si>
    <t>質権者</t>
    <rPh sb="0" eb="3">
      <t>シチケンシャ</t>
    </rPh>
    <phoneticPr fontId="15"/>
  </si>
  <si>
    <t>質権者</t>
    <rPh sb="0" eb="3">
      <t>シチケンシャ</t>
    </rPh>
    <phoneticPr fontId="18"/>
  </si>
  <si>
    <t>住所</t>
    <rPh sb="0" eb="2">
      <t>ジュウショ</t>
    </rPh>
    <phoneticPr fontId="15"/>
  </si>
  <si>
    <t>住所入力欄</t>
    <rPh sb="0" eb="2">
      <t>ジュウショ</t>
    </rPh>
    <rPh sb="2" eb="5">
      <t>ニュウリョクラン</t>
    </rPh>
    <phoneticPr fontId="15"/>
  </si>
  <si>
    <t>氏名</t>
    <rPh sb="0" eb="2">
      <t>シメイ</t>
    </rPh>
    <phoneticPr fontId="15"/>
  </si>
  <si>
    <t>氏名入力欄</t>
    <rPh sb="0" eb="5">
      <t>シメイニュウリョクラン</t>
    </rPh>
    <phoneticPr fontId="15"/>
  </si>
  <si>
    <t>印</t>
    <rPh sb="0" eb="1">
      <t>イン</t>
    </rPh>
    <phoneticPr fontId="15"/>
  </si>
  <si>
    <t>6</t>
  </si>
  <si>
    <t>保険契約者の要否（不要なら○）</t>
    <rPh sb="0" eb="5">
      <t>ホケンケイヤクシャ</t>
    </rPh>
    <rPh sb="6" eb="8">
      <t>ヨウヒ</t>
    </rPh>
    <rPh sb="9" eb="11">
      <t>フヨウ</t>
    </rPh>
    <phoneticPr fontId="21"/>
  </si>
  <si>
    <t>保険契約者</t>
    <rPh sb="0" eb="5">
      <t>ホケンケイヤクシャ</t>
    </rPh>
    <phoneticPr fontId="15"/>
  </si>
  <si>
    <t>保険契約者</t>
    <rPh sb="0" eb="5">
      <t>ホケンケイヤクシャ</t>
    </rPh>
    <phoneticPr fontId="18"/>
  </si>
  <si>
    <t>保険会社使用欄</t>
    <rPh sb="0" eb="7">
      <t>ホケンカイシャシヨウラン</t>
    </rPh>
    <phoneticPr fontId="5"/>
  </si>
  <si>
    <t>上記内容を確認いたしました。</t>
    <rPh sb="0" eb="2">
      <t>ジョウキ</t>
    </rPh>
    <rPh sb="2" eb="4">
      <t>ナイヨウ</t>
    </rPh>
    <rPh sb="5" eb="7">
      <t>カクニン</t>
    </rPh>
    <phoneticPr fontId="21"/>
  </si>
  <si>
    <t>文言の変更</t>
    <rPh sb="0" eb="2">
      <t>モンゴン</t>
    </rPh>
    <rPh sb="3" eb="5">
      <t>ヘンコウ</t>
    </rPh>
    <phoneticPr fontId="21"/>
  </si>
  <si>
    <t>上記内容を確認いたしました。</t>
    <rPh sb="0" eb="2">
      <t>ジョウキ</t>
    </rPh>
    <rPh sb="2" eb="4">
      <t>ナイヨウ</t>
    </rPh>
    <rPh sb="5" eb="7">
      <t>カクニン</t>
    </rPh>
    <phoneticPr fontId="8"/>
  </si>
  <si>
    <t>上記内容を確認いたしました。</t>
    <rPh sb="0" eb="2">
      <t>ジョウキ</t>
    </rPh>
    <rPh sb="2" eb="4">
      <t>ナイヨウ</t>
    </rPh>
    <rPh sb="5" eb="7">
      <t>カクニン</t>
    </rPh>
    <phoneticPr fontId="5"/>
  </si>
  <si>
    <t>上記内容を確認いたしました。</t>
    <rPh sb="0" eb="2">
      <t>ジョウキ</t>
    </rPh>
    <rPh sb="2" eb="4">
      <t>ナイヨウ</t>
    </rPh>
    <rPh sb="5" eb="7">
      <t>カクニン</t>
    </rPh>
    <phoneticPr fontId="15"/>
  </si>
  <si>
    <t>上記内容を確認（承認）いたしました。</t>
  </si>
  <si>
    <t>上記内容を確認いたしました。</t>
    <rPh sb="0" eb="2">
      <t>ジョウキ</t>
    </rPh>
    <rPh sb="2" eb="4">
      <t>ナイヨウ</t>
    </rPh>
    <rPh sb="5" eb="7">
      <t>カクニン</t>
    </rPh>
    <phoneticPr fontId="19"/>
  </si>
  <si>
    <t>上記内容を確認いたしました。</t>
    <rPh sb="0" eb="2">
      <t>ジョウキ</t>
    </rPh>
    <rPh sb="2" eb="4">
      <t>ナイヨウ</t>
    </rPh>
    <rPh sb="5" eb="7">
      <t>カクニン</t>
    </rPh>
    <phoneticPr fontId="16"/>
  </si>
  <si>
    <t>上記内容を確認いたしました。</t>
  </si>
  <si>
    <t>上記内容を確認いたしました。</t>
    <rPh sb="0" eb="2">
      <t>ジョウキ</t>
    </rPh>
    <rPh sb="2" eb="4">
      <t>ナイヨウ</t>
    </rPh>
    <rPh sb="5" eb="7">
      <t>カクニン</t>
    </rPh>
    <phoneticPr fontId="18"/>
  </si>
  <si>
    <t>上記内容を確認いたしました。</t>
    <rPh sb="0" eb="2">
      <t>ジョウキ</t>
    </rPh>
    <rPh sb="2" eb="4">
      <t>ナイヨウ</t>
    </rPh>
    <rPh sb="5" eb="7">
      <t>カクニン</t>
    </rPh>
    <phoneticPr fontId="4"/>
  </si>
  <si>
    <t>上記内容を確認いたしました。　（承認番号）</t>
    <rPh sb="0" eb="2">
      <t>ジョウキ</t>
    </rPh>
    <rPh sb="2" eb="4">
      <t>ナイヨウ</t>
    </rPh>
    <rPh sb="5" eb="7">
      <t>カクニン</t>
    </rPh>
    <rPh sb="16" eb="20">
      <t>ショウニンバンゴウ</t>
    </rPh>
    <phoneticPr fontId="21"/>
  </si>
  <si>
    <t>欄の有無、配置</t>
    <rPh sb="0" eb="1">
      <t>ラン</t>
    </rPh>
    <rPh sb="2" eb="4">
      <t>ウム</t>
    </rPh>
    <rPh sb="5" eb="7">
      <t>ハイチ</t>
    </rPh>
    <phoneticPr fontId="21"/>
  </si>
  <si>
    <t>確認日：　　　　年　　　月　　　日</t>
    <rPh sb="0" eb="2">
      <t>カクニン</t>
    </rPh>
    <phoneticPr fontId="15"/>
  </si>
  <si>
    <t>確認日：　　　年　　　月　　　日</t>
    <rPh sb="0" eb="2">
      <t>カクニン</t>
    </rPh>
    <phoneticPr fontId="21"/>
  </si>
  <si>
    <t>確認日：令和</t>
    <rPh sb="0" eb="2">
      <t>カクニン</t>
    </rPh>
    <rPh sb="2" eb="3">
      <t>ビ</t>
    </rPh>
    <rPh sb="4" eb="6">
      <t>レイワ</t>
    </rPh>
    <phoneticPr fontId="5"/>
  </si>
  <si>
    <t>確認日：令和    　  　　年　　　月　　　日</t>
    <rPh sb="0" eb="2">
      <t>カクニン</t>
    </rPh>
    <rPh sb="4" eb="6">
      <t>レイワ</t>
    </rPh>
    <phoneticPr fontId="4"/>
  </si>
  <si>
    <t>確認日：西暦　　　年　　　月　　　日</t>
    <rPh sb="0" eb="2">
      <t>カクニン</t>
    </rPh>
    <rPh sb="4" eb="6">
      <t>セイレキ</t>
    </rPh>
    <phoneticPr fontId="21"/>
  </si>
  <si>
    <t>営業店</t>
    <rPh sb="0" eb="2">
      <t>エイギョウ</t>
    </rPh>
    <rPh sb="2" eb="3">
      <t>テン</t>
    </rPh>
    <phoneticPr fontId="5"/>
  </si>
  <si>
    <t>　　　　　　　　　　裏書番号　第　　　　　</t>
    <rPh sb="12" eb="14">
      <t>バンゴウ</t>
    </rPh>
    <phoneticPr fontId="8"/>
  </si>
  <si>
    <t>号　　　　　　　　　　　　　　　　　　　</t>
  </si>
  <si>
    <t>受付店／検印</t>
    <rPh sb="0" eb="3">
      <t>ウケツケテン</t>
    </rPh>
    <rPh sb="4" eb="6">
      <t>ケンイン</t>
    </rPh>
    <phoneticPr fontId="5"/>
  </si>
  <si>
    <t>【承認印】</t>
    <rPh sb="1" eb="4">
      <t>ショウニンイン</t>
    </rPh>
    <phoneticPr fontId="15"/>
  </si>
  <si>
    <t>確認番号</t>
    <rPh sb="0" eb="4">
      <t>カクニンバンゴウ</t>
    </rPh>
    <phoneticPr fontId="6"/>
  </si>
  <si>
    <t>第　　　　　　　　　　　　　　　号</t>
    <rPh sb="0" eb="1">
      <t>ダイ</t>
    </rPh>
    <rPh sb="16" eb="17">
      <t>ゴウ</t>
    </rPh>
    <phoneticPr fontId="6"/>
  </si>
  <si>
    <t>8</t>
    <phoneticPr fontId="6"/>
  </si>
  <si>
    <t>ver.0103　　文審LA30-2024-0027(2024.5)  SS1010-07</t>
    <phoneticPr fontId="21"/>
  </si>
  <si>
    <t>[DJ02](251201)</t>
  </si>
  <si>
    <t>S050420</t>
  </si>
  <si>
    <t>C0227-00-00 2306</t>
  </si>
  <si>
    <t>C09-10363　修正202407</t>
    <rPh sb="10" eb="12">
      <t>シュウセイ</t>
    </rPh>
    <phoneticPr fontId="21"/>
  </si>
  <si>
    <t>WF0142-1　2024.07（修）</t>
  </si>
  <si>
    <t>Y1098（2024.7）</t>
  </si>
  <si>
    <t>FAZ5277-02</t>
  </si>
  <si>
    <t>BF005</t>
  </si>
  <si>
    <t>表示文言</t>
    <rPh sb="0" eb="2">
      <t>ヒョウジ</t>
    </rPh>
    <rPh sb="2" eb="4">
      <t>モンゴン</t>
    </rPh>
    <phoneticPr fontId="21"/>
  </si>
  <si>
    <t>10</t>
    <phoneticPr fontId="6"/>
  </si>
  <si>
    <t>帳票名称（3枚目）
※個情報がない場合は2枚目</t>
    <rPh sb="0" eb="4">
      <t>チョウヒョウメイショウ</t>
    </rPh>
    <phoneticPr fontId="6"/>
  </si>
  <si>
    <t>3シート目の要否（不要なら○）</t>
    <rPh sb="4" eb="5">
      <t>メ</t>
    </rPh>
    <rPh sb="6" eb="8">
      <t>ヨウヒ</t>
    </rPh>
    <rPh sb="9" eb="11">
      <t>フヨウ</t>
    </rPh>
    <phoneticPr fontId="21"/>
  </si>
  <si>
    <t>質権消滅手続き完了のお知らせ</t>
    <phoneticPr fontId="6"/>
  </si>
  <si>
    <t>名称</t>
    <rPh sb="0" eb="2">
      <t>メイショウ</t>
    </rPh>
    <phoneticPr fontId="6"/>
  </si>
  <si>
    <t>質権消滅手続き完了のお知らせ</t>
  </si>
  <si>
    <t>保険会社名（3枚目）</t>
    <rPh sb="0" eb="5">
      <t>ホケンカイシャメイ</t>
    </rPh>
    <phoneticPr fontId="21"/>
  </si>
  <si>
    <t>入力要領損害保険株式会社　</t>
    <rPh sb="0" eb="4">
      <t>ニュウリョクヨウリョウ</t>
    </rPh>
    <rPh sb="4" eb="6">
      <t>ソンガイ</t>
    </rPh>
    <rPh sb="6" eb="8">
      <t>ホケン</t>
    </rPh>
    <rPh sb="8" eb="12">
      <t>カブシキガイシャ</t>
    </rPh>
    <phoneticPr fontId="21"/>
  </si>
  <si>
    <t>あいおいニッセイ同和損害保険株式会社</t>
    <rPh sb="8" eb="10">
      <t>ドウワ</t>
    </rPh>
    <rPh sb="10" eb="14">
      <t>ソンガイホケン</t>
    </rPh>
    <rPh sb="14" eb="18">
      <t>カブシキカイシャ</t>
    </rPh>
    <phoneticPr fontId="8"/>
  </si>
  <si>
    <t>AIG損害保険株式会社</t>
    <rPh sb="3" eb="7">
      <t>ソンガイホケン</t>
    </rPh>
    <rPh sb="7" eb="11">
      <t>カブシキカイシャ</t>
    </rPh>
    <phoneticPr fontId="5"/>
  </si>
  <si>
    <t>共栄火災海上保険株式会社</t>
    <rPh sb="0" eb="2">
      <t>キョウエイ</t>
    </rPh>
    <rPh sb="2" eb="4">
      <t>カサイ</t>
    </rPh>
    <rPh sb="4" eb="6">
      <t>カイジョウ</t>
    </rPh>
    <rPh sb="6" eb="8">
      <t>ホケン</t>
    </rPh>
    <rPh sb="8" eb="12">
      <t>カブシキガイシャ</t>
    </rPh>
    <phoneticPr fontId="5"/>
  </si>
  <si>
    <t>セコム損害保険株式会社</t>
    <rPh sb="3" eb="7">
      <t>ソンガイホケン</t>
    </rPh>
    <rPh sb="7" eb="11">
      <t>カブシキカイシャ</t>
    </rPh>
    <phoneticPr fontId="11"/>
  </si>
  <si>
    <t>損害保険ジャパン株式会社</t>
    <rPh sb="0" eb="4">
      <t>ソンガイホケン</t>
    </rPh>
    <rPh sb="8" eb="12">
      <t>カブシキカイシャ</t>
    </rPh>
    <phoneticPr fontId="19"/>
  </si>
  <si>
    <t>東京海上日動火災保険株式会社</t>
    <rPh sb="0" eb="4">
      <t>トウキョウカイジョウ</t>
    </rPh>
    <rPh sb="4" eb="10">
      <t>ニチドウカサイホケン</t>
    </rPh>
    <rPh sb="10" eb="14">
      <t>カブシキカイシャ</t>
    </rPh>
    <phoneticPr fontId="5"/>
  </si>
  <si>
    <t>三井住友海上火災保険株式会社</t>
    <rPh sb="0" eb="10">
      <t>ミツイスミトモカイジョウカサイホケン</t>
    </rPh>
    <rPh sb="10" eb="14">
      <t>カブシキカイシャ</t>
    </rPh>
    <phoneticPr fontId="18"/>
  </si>
  <si>
    <t>Chubb損害保険株式会社</t>
    <rPh sb="5" eb="7">
      <t>ソンガイ</t>
    </rPh>
    <phoneticPr fontId="21"/>
  </si>
  <si>
    <t>現代海上火災保険株式会社</t>
    <rPh sb="0" eb="2">
      <t>ゲンダイ</t>
    </rPh>
    <rPh sb="2" eb="4">
      <t>カイジョウ</t>
    </rPh>
    <phoneticPr fontId="21"/>
  </si>
  <si>
    <t>12</t>
    <phoneticPr fontId="21"/>
  </si>
  <si>
    <t>　下記の保険契約およびその継続契約（保険契約継続証等が発行される場合の保険契約をいいます。）について、下記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phoneticPr fontId="21"/>
  </si>
  <si>
    <t>　以下の保険契約およびその継続契約（保険契約継続証等が発行される場合の保険契約をいいます。）について、以下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イカ</t>
    </rPh>
    <rPh sb="51" eb="53">
      <t>イカ</t>
    </rPh>
    <phoneticPr fontId="21"/>
  </si>
  <si>
    <t>　下記保険契約およびその継続契約（保険契約継続証が発行される場合の保険契約をいいます。）による保険金等請求権のうえに質権を設定し質権設定承認書を以て当会社は承認をしましたが、今般、当該質権消滅の届け出を受領いたしました。</t>
    <rPh sb="1" eb="3">
      <t>カキ</t>
    </rPh>
    <phoneticPr fontId="5"/>
  </si>
  <si>
    <t>　共栄火災（以下、「弊社」と言います。）は、以下の保険契約およびその継続契約（保険契約継続証が発行される場合の保険契約をいいます。）について、以下の質権設定承認日（※）をもって質権設定の承認をいたしましたが、今般、当該質権消滅の届出があり、質権抹消手続きが完了しましたので、お知らせいたします。
　また、保険契約解除請求権の委任があった場合には、この委任契約の解除のご通知も同時に受領いたしましたので、お知らせいたします。</t>
    <rPh sb="22" eb="24">
      <t>イカ</t>
    </rPh>
    <rPh sb="71" eb="73">
      <t>イカ</t>
    </rPh>
    <rPh sb="114" eb="115">
      <t>トド</t>
    </rPh>
    <rPh sb="115" eb="116">
      <t>デ</t>
    </rPh>
    <rPh sb="122" eb="124">
      <t>マッショウ</t>
    </rPh>
    <phoneticPr fontId="43"/>
  </si>
  <si>
    <t>　下記の保険契約およびその継続契約（保険契約継続証等が発行される場合の保険契約をいいます。）について、質権設定の確認（承認）をいたしましたが、今般質権消滅のご通知があり、質権消滅の手続きが完了しましたので、お知らせいたします。
　なお、保険契約の解除権に関する譲渡（委任）があった場合には、この譲渡（委任）の終了のご通知も同時に受領いたしましたので、お知らせいたします。</t>
    <rPh sb="79" eb="81">
      <t>ツウチ</t>
    </rPh>
    <rPh sb="130" eb="132">
      <t>ジョウト</t>
    </rPh>
    <rPh sb="147" eb="149">
      <t>ジョウト</t>
    </rPh>
    <rPh sb="158" eb="160">
      <t>ツウチ</t>
    </rPh>
    <rPh sb="161" eb="163">
      <t>ドウジ</t>
    </rPh>
    <rPh sb="164" eb="166">
      <t>ジュリョウ</t>
    </rPh>
    <phoneticPr fontId="5"/>
  </si>
  <si>
    <t>　以下保険契約および継続契約上の権利について、以下の質権設定承認日（※）をもって質権設定の承認を受けておりましたが、今般この質権は消滅いたしましたので、通知いたします。
　なお、保険契約者から以下保険契約および継続契約上の契約解除権の譲渡または代理権付与（委任）を受けていた場合には、これも同時に消滅したことを通知いたします。</t>
  </si>
  <si>
    <t>　以下の保険契約およびその継続契約（保険契約継続証等が発行される場合の保険契約をいいます。）について、以下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phoneticPr fontId="21"/>
  </si>
  <si>
    <t>　以下の保険契約およびその継続契約（継続証が発行される場合の保険契約をいいます。）について、以下の質権設定承認日（※）をもって質権設定の確認（承認）をいたしましたが、今般質権消滅の届出があり、質権消滅の手続きが完了しましたので、お知らせいたします。
　また、保険契約解除請求権の委任があった場合には、この委任契約の解除のご通知も同時に受領いたしましたので、お知らせいたします。</t>
    <rPh sb="1" eb="3">
      <t>イカ</t>
    </rPh>
    <rPh sb="46" eb="48">
      <t>イカ</t>
    </rPh>
    <rPh sb="68" eb="70">
      <t>カクニン</t>
    </rPh>
    <rPh sb="90" eb="92">
      <t>トドケデ</t>
    </rPh>
    <rPh sb="152" eb="154">
      <t>イニン</t>
    </rPh>
    <phoneticPr fontId="5"/>
  </si>
  <si>
    <t xml:space="preserve">　当会社は、上記届出日付質権消滅届出書に基づき、下記質権設定承認日付で承認された下記質権の消滅について確認しました。
</t>
    <rPh sb="1" eb="4">
      <t>トウカイシャ</t>
    </rPh>
    <rPh sb="6" eb="8">
      <t>ジョウキ</t>
    </rPh>
    <rPh sb="11" eb="12">
      <t>ツ</t>
    </rPh>
    <rPh sb="12" eb="14">
      <t>シチケン</t>
    </rPh>
    <rPh sb="14" eb="16">
      <t>ショウメツ</t>
    </rPh>
    <rPh sb="16" eb="18">
      <t>トドケデ</t>
    </rPh>
    <rPh sb="26" eb="28">
      <t>シチケン</t>
    </rPh>
    <rPh sb="28" eb="30">
      <t>セッテイ</t>
    </rPh>
    <rPh sb="30" eb="32">
      <t>ショウニン</t>
    </rPh>
    <rPh sb="32" eb="33">
      <t>ヒ</t>
    </rPh>
    <rPh sb="33" eb="34">
      <t>ツ</t>
    </rPh>
    <rPh sb="35" eb="37">
      <t>ショウニン</t>
    </rPh>
    <rPh sb="42" eb="44">
      <t>シチケン</t>
    </rPh>
    <rPh sb="45" eb="47">
      <t>ショウメツ</t>
    </rPh>
    <rPh sb="51" eb="53">
      <t>カクニン</t>
    </rPh>
    <phoneticPr fontId="27"/>
  </si>
  <si>
    <t>　以下の保険契約およびその継続契約（保険契約継続証等が発行される場合の保険契約をいいます。）について、以下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</si>
  <si>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下記の保険契約およびその継続契約（保険契約継続証等が発行される場合の保険契約をいいます。）について、下記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</si>
  <si>
    <t>　下記の保険契約（自動継続特約（長期用）により継続された契約を含みます。）について、下記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t>
    <rPh sb="1" eb="3">
      <t>カキ</t>
    </rPh>
    <rPh sb="42" eb="44">
      <t>カキ</t>
    </rPh>
    <phoneticPr fontId="21"/>
  </si>
  <si>
    <t>13</t>
    <phoneticPr fontId="6"/>
  </si>
  <si>
    <t>質権者欄</t>
    <rPh sb="0" eb="4">
      <t>シチケンシャラン</t>
    </rPh>
    <phoneticPr fontId="6"/>
  </si>
  <si>
    <t>質権者欄の要否（不要なら○）</t>
    <rPh sb="0" eb="2">
      <t>シチケン</t>
    </rPh>
    <rPh sb="2" eb="3">
      <t>シャ</t>
    </rPh>
    <rPh sb="3" eb="4">
      <t>ラン</t>
    </rPh>
    <rPh sb="5" eb="7">
      <t>ヨウヒ</t>
    </rPh>
    <rPh sb="8" eb="10">
      <t>フヨウ</t>
    </rPh>
    <phoneticPr fontId="21"/>
  </si>
  <si>
    <t>なし</t>
    <phoneticPr fontId="6"/>
  </si>
  <si>
    <t>様</t>
    <rPh sb="0" eb="1">
      <t>サマ</t>
    </rPh>
    <phoneticPr fontId="17"/>
  </si>
  <si>
    <t>様</t>
    <rPh sb="0" eb="1">
      <t>サマ</t>
    </rPh>
    <phoneticPr fontId="18"/>
  </si>
  <si>
    <t>様</t>
    <rPh sb="0" eb="1">
      <t>サマ</t>
    </rPh>
    <phoneticPr fontId="21"/>
  </si>
  <si>
    <t>14</t>
    <phoneticPr fontId="6"/>
  </si>
  <si>
    <t>保険契約者欄</t>
    <rPh sb="0" eb="6">
      <t>ホケンケイヤクシャラン</t>
    </rPh>
    <phoneticPr fontId="6"/>
  </si>
  <si>
    <t>保険契約者欄の要否（不要なら○）</t>
    <rPh sb="0" eb="2">
      <t>ホケン</t>
    </rPh>
    <rPh sb="2" eb="4">
      <t>ケイヤク</t>
    </rPh>
    <rPh sb="4" eb="5">
      <t>シャ</t>
    </rPh>
    <rPh sb="5" eb="6">
      <t>ラン</t>
    </rPh>
    <rPh sb="7" eb="9">
      <t>ヨウヒ</t>
    </rPh>
    <rPh sb="10" eb="12">
      <t>フヨウ</t>
    </rPh>
    <phoneticPr fontId="21"/>
  </si>
  <si>
    <t>15</t>
    <phoneticPr fontId="6"/>
  </si>
  <si>
    <t>【保険契約者用】</t>
    <rPh sb="1" eb="3">
      <t>ホケン</t>
    </rPh>
    <rPh sb="3" eb="5">
      <t>ケイヤク</t>
    </rPh>
    <rPh sb="5" eb="6">
      <t>シャ</t>
    </rPh>
    <rPh sb="6" eb="7">
      <t>ヨウ</t>
    </rPh>
    <phoneticPr fontId="21"/>
  </si>
  <si>
    <t>【保険契約者用】</t>
  </si>
  <si>
    <t>【裏書用】</t>
    <rPh sb="1" eb="3">
      <t>ウラガキ</t>
    </rPh>
    <phoneticPr fontId="5"/>
  </si>
  <si>
    <t>【質権者用】</t>
    <rPh sb="1" eb="4">
      <t>シチケンシャ</t>
    </rPh>
    <rPh sb="4" eb="5">
      <t>ヨウ</t>
    </rPh>
    <phoneticPr fontId="18"/>
  </si>
  <si>
    <t>■質権移転承認請求書</t>
    <rPh sb="1" eb="10">
      <t>シチケンイテンショウニンセイキュウショ</t>
    </rPh>
    <phoneticPr fontId="21"/>
  </si>
  <si>
    <t>請求日：</t>
    <rPh sb="0" eb="2">
      <t>セイキュウ</t>
    </rPh>
    <rPh sb="2" eb="3">
      <t>ビ</t>
    </rPh>
    <phoneticPr fontId="5"/>
  </si>
  <si>
    <t>質権移転承認請求書</t>
    <phoneticPr fontId="21"/>
  </si>
  <si>
    <t>質権移転承認請求書</t>
    <rPh sb="4" eb="9">
      <t>ショウニンセイキュウショ</t>
    </rPh>
    <phoneticPr fontId="5"/>
  </si>
  <si>
    <t>楽天損害保険株式会社　宛</t>
    <rPh sb="11" eb="12">
      <t>アテ</t>
    </rPh>
    <phoneticPr fontId="4"/>
  </si>
  <si>
    <t>Chubb損害保険株式会社　宛</t>
    <rPh sb="14" eb="15">
      <t>アテ</t>
    </rPh>
    <phoneticPr fontId="21"/>
  </si>
  <si>
    <t>現代海上火災保険株式会社　宛</t>
    <rPh sb="0" eb="2">
      <t>ゲンダイ</t>
    </rPh>
    <rPh sb="2" eb="4">
      <t>カイジョウ</t>
    </rPh>
    <rPh sb="13" eb="14">
      <t>アテ</t>
    </rPh>
    <phoneticPr fontId="5"/>
  </si>
  <si>
    <t>　下記保険契約およびその継続契約（保険契約継続証が発行される場合の保険契約をいいます。）にかかわる債権を目的とする下記質権について、下記原質権者はその被担保債権とともに、債権譲渡契約日に、下記承継質権者に移転させましたので、貴社のご承認をいただきたく通知申し上げます。</t>
    <phoneticPr fontId="21"/>
  </si>
  <si>
    <t>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t>
    <rPh sb="1" eb="3">
      <t>イカ</t>
    </rPh>
    <rPh sb="57" eb="59">
      <t>イカ</t>
    </rPh>
    <rPh sb="66" eb="68">
      <t>イカ</t>
    </rPh>
    <rPh sb="94" eb="96">
      <t>イカ</t>
    </rPh>
    <phoneticPr fontId="21"/>
  </si>
  <si>
    <t>　以下保険契約（自動継続特約（長期用）により継続された契約を含みます。）にかかわる債権を目的とする以下質権について、以下原質権者はその被担保債権とともに、債権譲渡契約日に、以下承継質権者に移転させましたので、貴社のご承認をいただきたく通知申し上げます。</t>
  </si>
  <si>
    <t>　下記保険契約およびその継続契約（保険契約継続証が発行される場合の保険契約をいいます。）にかかわる債権を目的とする下記質権について、原質権者はその被担保債権とともに、承継質権者に移転させましたので、貴社のご承認をいただきたく通知申し上げます。</t>
  </si>
  <si>
    <t>　以下の保険契約およびその継続契約（保険契約継続証が発行される場合の保険契約をいいます。）にかかわる債権を目的とする以下の質権について、以下の原質権者はその被担保債権とともに、債権譲渡契約日に、以下の承継質権者に移転させましたので、貴社のご承認をいただきたく通知申し上げます。
　なお、以下の被保険者および質権者は、以下記載の【個人情報の取扱に関する事項】を確認し、貴社の質権設定に関する個人情報の取扱に同意します</t>
    <rPh sb="1" eb="3">
      <t>イカ</t>
    </rPh>
    <rPh sb="58" eb="60">
      <t>イカ</t>
    </rPh>
    <rPh sb="68" eb="70">
      <t>イカ</t>
    </rPh>
    <rPh sb="97" eb="99">
      <t>イカ</t>
    </rPh>
    <rPh sb="143" eb="145">
      <t>イカ</t>
    </rPh>
    <rPh sb="158" eb="160">
      <t>イカ</t>
    </rPh>
    <rPh sb="160" eb="162">
      <t>キサイ</t>
    </rPh>
    <phoneticPr fontId="43"/>
  </si>
  <si>
    <t xml:space="preserve">　原質権者はこのたび下記債権を承継質権者に移転しました。
　ついては、下記債権担保のため、下記保険契約およびその継続契約にもとづく保険金請求権のうえに設定されていた質権も、債権に随伴して移転しましたので確認（承認）願います。
</t>
    <rPh sb="10" eb="11">
      <t>カ</t>
    </rPh>
    <rPh sb="35" eb="37">
      <t>カキ</t>
    </rPh>
    <rPh sb="45" eb="47">
      <t>カキ</t>
    </rPh>
    <phoneticPr fontId="5"/>
  </si>
  <si>
    <t>　原質権者は、以下保険契約および継続契約上の権利について質権設定の承認を受けておりましたが、今般この質権の被担保債権を新質権者に譲渡いたしました。したがって、以下保険契約および継続契約上の権利に設定されていた質権も、これに随伴して移転しましたので通知いたします。なお、原質権者が質権設定時に、保険契約者から契約解除権の譲渡または代理権付与（委任）を受けていた場合には、この権利についても新質権者に移転いたします。以下の原質権者、新質権者、被保険者および保険契約者は、以下に記載の【個人情報の取扱いに関する事項】を確認し、質権設定に関する個人情報の取扱いに同意します。
　以上の件、承認願いたく連署をもって請求いたします。</t>
    <rPh sb="1" eb="2">
      <t>ゲン</t>
    </rPh>
    <rPh sb="2" eb="4">
      <t>シチケン</t>
    </rPh>
    <rPh sb="4" eb="5">
      <t>シャ</t>
    </rPh>
    <rPh sb="7" eb="9">
      <t>イカ</t>
    </rPh>
    <rPh sb="9" eb="11">
      <t>ホケン</t>
    </rPh>
    <rPh sb="11" eb="13">
      <t>ケイヤク</t>
    </rPh>
    <rPh sb="16" eb="18">
      <t>ケイゾク</t>
    </rPh>
    <rPh sb="18" eb="20">
      <t>ケイヤク</t>
    </rPh>
    <rPh sb="20" eb="21">
      <t>ジョウ</t>
    </rPh>
    <rPh sb="22" eb="24">
      <t>ケンリ</t>
    </rPh>
    <rPh sb="28" eb="30">
      <t>シチケン</t>
    </rPh>
    <rPh sb="30" eb="32">
      <t>セッテイ</t>
    </rPh>
    <rPh sb="33" eb="35">
      <t>ショウニン</t>
    </rPh>
    <rPh sb="36" eb="37">
      <t>ウ</t>
    </rPh>
    <rPh sb="46" eb="48">
      <t>コンパン</t>
    </rPh>
    <rPh sb="50" eb="52">
      <t>シチケン</t>
    </rPh>
    <rPh sb="53" eb="56">
      <t>ヒタンポ</t>
    </rPh>
    <rPh sb="56" eb="58">
      <t>サイケン</t>
    </rPh>
    <rPh sb="59" eb="60">
      <t>シン</t>
    </rPh>
    <rPh sb="60" eb="62">
      <t>シチケン</t>
    </rPh>
    <rPh sb="62" eb="63">
      <t>シャ</t>
    </rPh>
    <rPh sb="64" eb="66">
      <t>ジョウト</t>
    </rPh>
    <rPh sb="79" eb="81">
      <t>イカ</t>
    </rPh>
    <rPh sb="81" eb="83">
      <t>ホケン</t>
    </rPh>
    <rPh sb="83" eb="85">
      <t>ケイヤク</t>
    </rPh>
    <rPh sb="88" eb="90">
      <t>ケイゾク</t>
    </rPh>
    <rPh sb="90" eb="92">
      <t>ケイヤク</t>
    </rPh>
    <rPh sb="92" eb="93">
      <t>ジョウ</t>
    </rPh>
    <rPh sb="94" eb="96">
      <t>ケンリ</t>
    </rPh>
    <rPh sb="97" eb="99">
      <t>セッテイ</t>
    </rPh>
    <rPh sb="104" eb="106">
      <t>シチケン</t>
    </rPh>
    <rPh sb="111" eb="113">
      <t>ズイハン</t>
    </rPh>
    <rPh sb="115" eb="117">
      <t>イテン</t>
    </rPh>
    <rPh sb="123" eb="125">
      <t>ツウチ</t>
    </rPh>
    <rPh sb="134" eb="135">
      <t>ゲン</t>
    </rPh>
    <rPh sb="135" eb="137">
      <t>シチケン</t>
    </rPh>
    <rPh sb="137" eb="138">
      <t>シャ</t>
    </rPh>
    <rPh sb="139" eb="141">
      <t>シチケン</t>
    </rPh>
    <rPh sb="141" eb="143">
      <t>セッテイ</t>
    </rPh>
    <rPh sb="143" eb="144">
      <t>ジ</t>
    </rPh>
    <rPh sb="146" eb="148">
      <t>ホケン</t>
    </rPh>
    <rPh sb="148" eb="150">
      <t>ケイヤク</t>
    </rPh>
    <rPh sb="150" eb="151">
      <t>シャ</t>
    </rPh>
    <rPh sb="153" eb="155">
      <t>ケイヤク</t>
    </rPh>
    <rPh sb="155" eb="158">
      <t>カイジョケン</t>
    </rPh>
    <rPh sb="159" eb="161">
      <t>ジョウト</t>
    </rPh>
    <rPh sb="164" eb="167">
      <t>ダイリケン</t>
    </rPh>
    <rPh sb="167" eb="169">
      <t>フヨ</t>
    </rPh>
    <rPh sb="170" eb="172">
      <t>イニン</t>
    </rPh>
    <rPh sb="174" eb="175">
      <t>ウ</t>
    </rPh>
    <rPh sb="179" eb="181">
      <t>バアイ</t>
    </rPh>
    <rPh sb="186" eb="188">
      <t>ケンリ</t>
    </rPh>
    <rPh sb="193" eb="194">
      <t>シン</t>
    </rPh>
    <rPh sb="194" eb="196">
      <t>シチケン</t>
    </rPh>
    <rPh sb="196" eb="197">
      <t>シャ</t>
    </rPh>
    <rPh sb="198" eb="200">
      <t>イテン</t>
    </rPh>
    <rPh sb="206" eb="208">
      <t>イカ</t>
    </rPh>
    <rPh sb="209" eb="210">
      <t>ハラ</t>
    </rPh>
    <rPh sb="210" eb="212">
      <t>シチケン</t>
    </rPh>
    <rPh sb="212" eb="213">
      <t>シャ</t>
    </rPh>
    <rPh sb="214" eb="215">
      <t>シン</t>
    </rPh>
    <rPh sb="215" eb="217">
      <t>シチケン</t>
    </rPh>
    <rPh sb="217" eb="218">
      <t>シャ</t>
    </rPh>
    <rPh sb="219" eb="223">
      <t>ヒホケンシャ</t>
    </rPh>
    <rPh sb="226" eb="228">
      <t>ホケン</t>
    </rPh>
    <rPh sb="228" eb="230">
      <t>ケイヤク</t>
    </rPh>
    <rPh sb="230" eb="231">
      <t>シャ</t>
    </rPh>
    <rPh sb="233" eb="235">
      <t>イカ</t>
    </rPh>
    <rPh sb="236" eb="238">
      <t>キサイ</t>
    </rPh>
    <rPh sb="240" eb="242">
      <t>コジン</t>
    </rPh>
    <rPh sb="242" eb="244">
      <t>ジョウホウ</t>
    </rPh>
    <rPh sb="245" eb="247">
      <t>トリアツカ</t>
    </rPh>
    <rPh sb="249" eb="250">
      <t>カン</t>
    </rPh>
    <rPh sb="252" eb="254">
      <t>ジコウ</t>
    </rPh>
    <rPh sb="256" eb="258">
      <t>カクニン</t>
    </rPh>
    <rPh sb="260" eb="262">
      <t>シチケン</t>
    </rPh>
    <rPh sb="262" eb="264">
      <t>セッテイ</t>
    </rPh>
    <rPh sb="265" eb="266">
      <t>カン</t>
    </rPh>
    <rPh sb="268" eb="270">
      <t>コジン</t>
    </rPh>
    <rPh sb="270" eb="272">
      <t>ジョウホウ</t>
    </rPh>
    <rPh sb="273" eb="275">
      <t>トリアツカ</t>
    </rPh>
    <rPh sb="277" eb="279">
      <t>ドウイ</t>
    </rPh>
    <rPh sb="285" eb="287">
      <t>イジョウ</t>
    </rPh>
    <rPh sb="288" eb="289">
      <t>ケン</t>
    </rPh>
    <rPh sb="290" eb="292">
      <t>ショウニン</t>
    </rPh>
    <rPh sb="292" eb="293">
      <t>ネガ</t>
    </rPh>
    <rPh sb="296" eb="298">
      <t>レンショ</t>
    </rPh>
    <rPh sb="302" eb="304">
      <t>セイキュウ</t>
    </rPh>
    <phoneticPr fontId="19"/>
  </si>
  <si>
    <t>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t>
  </si>
  <si>
    <t>　原質権者はこのたび以下債権を以下承継質権者に移転いたしました。ついては、以下債権担保のため以下保険契約およびその継続契約（継続証が発行される場合の保険契約をいいます。）にもとづく保険金請求権のうえに設定されていた質権も、債権に随伴して移転いたしましたので確認（承認）くださるよう依頼します。</t>
    <rPh sb="10" eb="12">
      <t>イカ</t>
    </rPh>
    <rPh sb="15" eb="17">
      <t>イカ</t>
    </rPh>
    <rPh sb="17" eb="19">
      <t>ショウケイ</t>
    </rPh>
    <rPh sb="37" eb="39">
      <t>イカ</t>
    </rPh>
    <rPh sb="39" eb="41">
      <t>サイケン</t>
    </rPh>
    <rPh sb="46" eb="48">
      <t>イカ</t>
    </rPh>
    <rPh sb="62" eb="64">
      <t>ケイゾク</t>
    </rPh>
    <phoneticPr fontId="5"/>
  </si>
  <si>
    <t>　下記保険契約およびその継続契約（保険契約継続証が発行される場合の保険契約をいいます。）にかかわる債権を目的とする下記質権について、下記原質権者はその被担保債権とともに、債権譲渡契約日に、下記承継質権者に移転させましたので、貴社のご承認をいただきたく通知申し上げます。
　下記の原質権者、承継質権者、被保険者および保険契約者は、質権移転承認依頼書に記載の【お客さま情報のお取扱いに関する事項】を確認し、質権設定に関するお客さま情報の取扱いに同意します。</t>
  </si>
  <si>
    <t>　以下の保険契約およびその継続契約（保険契約継続証が発行される場合の保険契約をいいます。）にかかわる債権を目的とする以下の質権について、以下の原質権者はその被担保債権とともに、債権譲渡契約日に、以下の承継質権者に移転させましたので、貴社のご承認をいただきたく通知申し上げます。</t>
    <rPh sb="1" eb="3">
      <t>イカ</t>
    </rPh>
    <rPh sb="58" eb="60">
      <t>イカ</t>
    </rPh>
    <rPh sb="68" eb="70">
      <t>イカ</t>
    </rPh>
    <rPh sb="97" eb="99">
      <t>イカ</t>
    </rPh>
    <phoneticPr fontId="18"/>
  </si>
  <si>
    <t>　下記保険契約およびその継続契約（保険契約継続証が発行される場合の保険契約をいいます。）にかかわる債権を目的とする下記質権について、下記原質権者はその被担保債権とともに、下記承継質権者に移転させましたので、貴社のご承認をいただきたく通知いたします。</t>
  </si>
  <si>
    <t>　下記保険契約およびその継続契約（保険契約継続証が発行される場合の保険契約をいいます。）にかかわる債権を目的とする下記質権について、下記原質権者はその被担保債権とともに、債権譲渡契約日に、下記承継質権者に移転させましたので、貴社のご承認をいただきたく通知申し上げます。</t>
  </si>
  <si>
    <t>　下記保険契約（自動継続特約（長期用）により継続された契約を含みます。）にかかわる債権を目的とする下記質権について、下記原質権者はその被担保債権とともに、債権譲渡契約日に、下記承継質権者に移転させましたので、貴社のご承認をいただきたく通知申し上げます。</t>
    <rPh sb="1" eb="3">
      <t>カキ</t>
    </rPh>
    <phoneticPr fontId="5"/>
  </si>
  <si>
    <t>保険期間・保険金額・満期返戻金・保険の対象・保険の対象の所在地</t>
  </si>
  <si>
    <t>7</t>
  </si>
  <si>
    <t>債権証書日付</t>
    <rPh sb="0" eb="4">
      <t>サイケンショウショ</t>
    </rPh>
    <rPh sb="4" eb="6">
      <t>ヒヅケ</t>
    </rPh>
    <phoneticPr fontId="18"/>
  </si>
  <si>
    <t>8</t>
  </si>
  <si>
    <t>項目名</t>
    <rPh sb="0" eb="3">
      <t>コウモクメイ</t>
    </rPh>
    <phoneticPr fontId="6"/>
  </si>
  <si>
    <t>証書債権額</t>
    <rPh sb="2" eb="4">
      <t>サイケン</t>
    </rPh>
    <phoneticPr fontId="21"/>
  </si>
  <si>
    <t>債務額</t>
    <rPh sb="0" eb="2">
      <t>サイム</t>
    </rPh>
    <phoneticPr fontId="8"/>
  </si>
  <si>
    <t>債務額</t>
    <rPh sb="0" eb="2">
      <t>サイム</t>
    </rPh>
    <phoneticPr fontId="5"/>
  </si>
  <si>
    <t>債務額</t>
    <rPh sb="0" eb="2">
      <t>サイム</t>
    </rPh>
    <phoneticPr fontId="18"/>
  </si>
  <si>
    <t>証書債権額</t>
    <rPh sb="0" eb="2">
      <t>ショウショ</t>
    </rPh>
    <rPh sb="2" eb="4">
      <t>サイケン</t>
    </rPh>
    <phoneticPr fontId="5"/>
  </si>
  <si>
    <t>いずれにも記載がない 場合は元本額(普通質)</t>
    <phoneticPr fontId="6"/>
  </si>
  <si>
    <t>いずれにも記載がない場合は
元本額(普通質)</t>
  </si>
  <si>
    <t>いずれにも〇印がない場合は
元本額(普通質)</t>
  </si>
  <si>
    <t>いずれにも記載がない
場合は元本額(普通質)</t>
  </si>
  <si>
    <t>いずれにも〇がない場合は
元本額(普通質)</t>
  </si>
  <si>
    <t>いずれにも〇印がない場合は
元本額(普通質)</t>
    <rPh sb="6" eb="7">
      <t>イン</t>
    </rPh>
    <phoneticPr fontId="18"/>
  </si>
  <si>
    <t>元本額
(普通質)</t>
    <rPh sb="0" eb="3">
      <t>ガンポンガク</t>
    </rPh>
    <rPh sb="5" eb="8">
      <t>フツウシチ</t>
    </rPh>
    <phoneticPr fontId="21"/>
  </si>
  <si>
    <t>元本額
(普通質)</t>
    <rPh sb="0" eb="3">
      <t>ガンポンガク</t>
    </rPh>
    <rPh sb="5" eb="8">
      <t>フツウシチ</t>
    </rPh>
    <phoneticPr fontId="8"/>
  </si>
  <si>
    <t>元本額
(普通質)</t>
    <rPh sb="0" eb="3">
      <t>ガンポンガク</t>
    </rPh>
    <rPh sb="5" eb="8">
      <t>フツウシチ</t>
    </rPh>
    <phoneticPr fontId="5"/>
  </si>
  <si>
    <t>元本額
(普通質)</t>
    <rPh sb="0" eb="3">
      <t>ガンポンガク</t>
    </rPh>
    <rPh sb="5" eb="8">
      <t>フツウシチ</t>
    </rPh>
    <phoneticPr fontId="11"/>
  </si>
  <si>
    <t>元本額
(普通質)</t>
    <rPh sb="0" eb="3">
      <t>ガンポンガク</t>
    </rPh>
    <rPh sb="5" eb="8">
      <t>フツウシチ</t>
    </rPh>
    <phoneticPr fontId="19"/>
  </si>
  <si>
    <t>元本額
(普通質)</t>
    <rPh sb="0" eb="3">
      <t>ガンポンガク</t>
    </rPh>
    <rPh sb="5" eb="8">
      <t>フツウシチ</t>
    </rPh>
    <phoneticPr fontId="16"/>
  </si>
  <si>
    <t>元本額
(普通質)</t>
  </si>
  <si>
    <t>元本額
(普通質)</t>
    <rPh sb="0" eb="3">
      <t>ガンポンガク</t>
    </rPh>
    <rPh sb="5" eb="8">
      <t>フツウシチ</t>
    </rPh>
    <phoneticPr fontId="18"/>
  </si>
  <si>
    <t>元本額
（普通質）</t>
    <rPh sb="0" eb="3">
      <t>ガンポンガク</t>
    </rPh>
    <rPh sb="5" eb="8">
      <t>フツウシチ</t>
    </rPh>
    <phoneticPr fontId="5"/>
  </si>
  <si>
    <t>元本額
(普通質)</t>
    <rPh sb="0" eb="3">
      <t>ガンポンガク</t>
    </rPh>
    <rPh sb="5" eb="8">
      <t>フツウシチ</t>
    </rPh>
    <phoneticPr fontId="4"/>
  </si>
  <si>
    <t>極度額
(根質)</t>
  </si>
  <si>
    <t>極度額
（根質）</t>
  </si>
  <si>
    <t>金額入力欄</t>
    <rPh sb="0" eb="5">
      <t>キンガクニュウリョクラン</t>
    </rPh>
    <phoneticPr fontId="18"/>
  </si>
  <si>
    <t>円</t>
    <rPh sb="0" eb="1">
      <t>エン</t>
    </rPh>
    <phoneticPr fontId="18"/>
  </si>
  <si>
    <t>9</t>
  </si>
  <si>
    <t>債務者の住所・氏名</t>
    <rPh sb="0" eb="3">
      <t>サイムシャ</t>
    </rPh>
    <rPh sb="4" eb="6">
      <t>ジュウショ</t>
    </rPh>
    <rPh sb="7" eb="9">
      <t>シメイ</t>
    </rPh>
    <phoneticPr fontId="21"/>
  </si>
  <si>
    <t>10</t>
  </si>
  <si>
    <t>原質権者（譲渡人）欄</t>
    <rPh sb="0" eb="1">
      <t>ハラ</t>
    </rPh>
    <phoneticPr fontId="21"/>
  </si>
  <si>
    <t>原質権者（譲渡人）</t>
    <rPh sb="0" eb="1">
      <t>ハラ</t>
    </rPh>
    <rPh sb="1" eb="4">
      <t>シチケンシャ</t>
    </rPh>
    <rPh sb="5" eb="7">
      <t>ジョウト</t>
    </rPh>
    <rPh sb="7" eb="8">
      <t>ニン</t>
    </rPh>
    <phoneticPr fontId="21"/>
  </si>
  <si>
    <t>原質権者（譲渡人）</t>
    <rPh sb="0" eb="1">
      <t>ハラ</t>
    </rPh>
    <rPh sb="1" eb="4">
      <t>シチケンシャ</t>
    </rPh>
    <rPh sb="5" eb="7">
      <t>ジョウト</t>
    </rPh>
    <rPh sb="7" eb="8">
      <t>ニン</t>
    </rPh>
    <phoneticPr fontId="8"/>
  </si>
  <si>
    <t>原質権者（譲渡人）</t>
    <rPh sb="0" eb="1">
      <t>ハラ</t>
    </rPh>
    <rPh sb="1" eb="4">
      <t>シチケンシャ</t>
    </rPh>
    <rPh sb="5" eb="7">
      <t>ジョウト</t>
    </rPh>
    <rPh sb="7" eb="8">
      <t>ニン</t>
    </rPh>
    <phoneticPr fontId="5"/>
  </si>
  <si>
    <t>原質権者（譲渡人）</t>
    <rPh sb="0" eb="1">
      <t>ハラ</t>
    </rPh>
    <rPh sb="1" eb="4">
      <t>シチケンシャ</t>
    </rPh>
    <rPh sb="5" eb="7">
      <t>ジョウト</t>
    </rPh>
    <rPh sb="7" eb="8">
      <t>ニン</t>
    </rPh>
    <phoneticPr fontId="11"/>
  </si>
  <si>
    <t>原質権者</t>
    <rPh sb="0" eb="1">
      <t>ハラ</t>
    </rPh>
    <rPh sb="1" eb="4">
      <t>シチケンシャ</t>
    </rPh>
    <phoneticPr fontId="19"/>
  </si>
  <si>
    <t>原質権者（譲渡人）</t>
    <rPh sb="0" eb="1">
      <t>ハラ</t>
    </rPh>
    <rPh sb="1" eb="4">
      <t>シチケンシャ</t>
    </rPh>
    <rPh sb="5" eb="7">
      <t>ジョウト</t>
    </rPh>
    <rPh sb="7" eb="8">
      <t>ニン</t>
    </rPh>
    <phoneticPr fontId="16"/>
  </si>
  <si>
    <t>原質権者（譲渡人）</t>
  </si>
  <si>
    <t>原質権者（譲渡人）</t>
    <rPh sb="0" eb="1">
      <t>ハラ</t>
    </rPh>
    <rPh sb="1" eb="4">
      <t>シチケンシャ</t>
    </rPh>
    <rPh sb="5" eb="7">
      <t>ジョウト</t>
    </rPh>
    <rPh sb="7" eb="8">
      <t>ニン</t>
    </rPh>
    <phoneticPr fontId="18"/>
  </si>
  <si>
    <t>原質権者（譲渡人）</t>
    <rPh sb="0" eb="1">
      <t>ハラ</t>
    </rPh>
    <rPh sb="1" eb="4">
      <t>シチケンシャ</t>
    </rPh>
    <rPh sb="5" eb="7">
      <t>ジョウト</t>
    </rPh>
    <rPh sb="7" eb="8">
      <t>ニン</t>
    </rPh>
    <phoneticPr fontId="4"/>
  </si>
  <si>
    <t>11</t>
  </si>
  <si>
    <t>承継質権者（譲受人）欄</t>
    <rPh sb="0" eb="5">
      <t>ショウケイシチケンシャ</t>
    </rPh>
    <rPh sb="6" eb="9">
      <t>ユズリウケニン</t>
    </rPh>
    <rPh sb="10" eb="11">
      <t>ラン</t>
    </rPh>
    <phoneticPr fontId="21"/>
  </si>
  <si>
    <t>承継質権者（譲受人）</t>
    <phoneticPr fontId="21"/>
  </si>
  <si>
    <t>承継質権者（譲受人）</t>
  </si>
  <si>
    <t>新質権者</t>
    <rPh sb="0" eb="1">
      <t>シン</t>
    </rPh>
    <phoneticPr fontId="11"/>
  </si>
  <si>
    <t>承継質権者（譲受人）</t>
    <rPh sb="0" eb="2">
      <t>ショウケイ</t>
    </rPh>
    <rPh sb="2" eb="4">
      <t>シチケン</t>
    </rPh>
    <phoneticPr fontId="5"/>
  </si>
  <si>
    <t>12</t>
  </si>
  <si>
    <t>被保険者（質権設定者）欄</t>
    <rPh sb="0" eb="4">
      <t>ヒホケンシャ</t>
    </rPh>
    <rPh sb="5" eb="7">
      <t>シチケン</t>
    </rPh>
    <rPh sb="7" eb="9">
      <t>セッテイ</t>
    </rPh>
    <rPh sb="9" eb="10">
      <t>シャ</t>
    </rPh>
    <rPh sb="11" eb="12">
      <t>ラン</t>
    </rPh>
    <phoneticPr fontId="21"/>
  </si>
  <si>
    <t>被保険者（質権設定者）</t>
    <phoneticPr fontId="21"/>
  </si>
  <si>
    <t>被保険者（質権設定者）</t>
  </si>
  <si>
    <t>債務者と異なる場合は必ずご入力・署名（法人の場合は記名・押印）してください。</t>
    <rPh sb="13" eb="15">
      <t>ニュウリョク</t>
    </rPh>
    <phoneticPr fontId="21"/>
  </si>
  <si>
    <t>債務者と異なる場合は必ずご入力・署名（法人の場合は記名・押印）してください。</t>
  </si>
  <si>
    <t>債務者と異なる場合は必ずご入力・署名（法人の場合は記名・押印）してください。</t>
    <rPh sb="13" eb="15">
      <t>ニュウリョク</t>
    </rPh>
    <phoneticPr fontId="5"/>
  </si>
  <si>
    <t>債務者と異なる場合は必ずご記入・署名（法人の場合は記名・押印）してください。</t>
  </si>
  <si>
    <t>債務者と異なる場合は必ずご記入・署名（法人の場合は記名・押印）してください。</t>
    <rPh sb="13" eb="15">
      <t>キニュウ</t>
    </rPh>
    <phoneticPr fontId="5"/>
  </si>
  <si>
    <t>署名（法人の場合は記名・押印）してください。</t>
    <rPh sb="0" eb="2">
      <t>ショメイ</t>
    </rPh>
    <rPh sb="3" eb="5">
      <t>ホウジン</t>
    </rPh>
    <rPh sb="6" eb="8">
      <t>バアイ</t>
    </rPh>
    <rPh sb="9" eb="11">
      <t>キメイ</t>
    </rPh>
    <rPh sb="12" eb="14">
      <t>オウイン</t>
    </rPh>
    <phoneticPr fontId="5"/>
  </si>
  <si>
    <t>13</t>
  </si>
  <si>
    <t>保険契約者</t>
    <rPh sb="0" eb="2">
      <t>ホケン</t>
    </rPh>
    <rPh sb="2" eb="4">
      <t>ケイヤク</t>
    </rPh>
    <rPh sb="4" eb="5">
      <t>シャ</t>
    </rPh>
    <phoneticPr fontId="19"/>
  </si>
  <si>
    <t>項目の要否（不要ならば○）</t>
    <rPh sb="0" eb="2">
      <t>コウモク</t>
    </rPh>
    <rPh sb="3" eb="5">
      <t>ヨウヒ</t>
    </rPh>
    <rPh sb="6" eb="8">
      <t>フヨウ</t>
    </rPh>
    <phoneticPr fontId="21"/>
  </si>
  <si>
    <t>上記請求内容を承認いたします。</t>
    <rPh sb="0" eb="2">
      <t>ジョウキ</t>
    </rPh>
    <rPh sb="2" eb="4">
      <t>セイキュウ</t>
    </rPh>
    <rPh sb="4" eb="6">
      <t>ナイヨウ</t>
    </rPh>
    <rPh sb="7" eb="9">
      <t>ショウニン</t>
    </rPh>
    <phoneticPr fontId="21"/>
  </si>
  <si>
    <t>上記請求内容を承認いたします。</t>
    <rPh sb="0" eb="2">
      <t>ジョウキ</t>
    </rPh>
    <rPh sb="2" eb="4">
      <t>セイキュウ</t>
    </rPh>
    <rPh sb="4" eb="6">
      <t>ナイヨウ</t>
    </rPh>
    <rPh sb="7" eb="9">
      <t>ショウニン</t>
    </rPh>
    <phoneticPr fontId="8"/>
  </si>
  <si>
    <t>上記請求内容を承認いたします。</t>
    <rPh sb="0" eb="2">
      <t>ジョウキ</t>
    </rPh>
    <rPh sb="2" eb="4">
      <t>セイキュウ</t>
    </rPh>
    <rPh sb="4" eb="6">
      <t>ナイヨウ</t>
    </rPh>
    <rPh sb="7" eb="9">
      <t>ショウニン</t>
    </rPh>
    <phoneticPr fontId="5"/>
  </si>
  <si>
    <t>上記請求内容を承認いたします。</t>
    <rPh sb="0" eb="2">
      <t>ジョウキ</t>
    </rPh>
    <rPh sb="2" eb="4">
      <t>セイキュウ</t>
    </rPh>
    <rPh sb="4" eb="6">
      <t>ナイヨウ</t>
    </rPh>
    <rPh sb="7" eb="9">
      <t>ショウニン</t>
    </rPh>
    <phoneticPr fontId="11"/>
  </si>
  <si>
    <t>上記請求内容を承認いたします。</t>
    <rPh sb="0" eb="2">
      <t>ジョウキ</t>
    </rPh>
    <rPh sb="2" eb="4">
      <t>セイキュウ</t>
    </rPh>
    <rPh sb="4" eb="6">
      <t>ナイヨウ</t>
    </rPh>
    <rPh sb="7" eb="9">
      <t>ショウニン</t>
    </rPh>
    <phoneticPr fontId="19"/>
  </si>
  <si>
    <t>上記請求内容を承認いたします。</t>
    <rPh sb="0" eb="2">
      <t>ジョウキ</t>
    </rPh>
    <rPh sb="2" eb="4">
      <t>セイキュウ</t>
    </rPh>
    <rPh sb="4" eb="6">
      <t>ナイヨウ</t>
    </rPh>
    <rPh sb="7" eb="9">
      <t>ショウニン</t>
    </rPh>
    <phoneticPr fontId="16"/>
  </si>
  <si>
    <t>上記のとおり確認（承認）いたしました。</t>
    <rPh sb="0" eb="2">
      <t>ジョウキ</t>
    </rPh>
    <rPh sb="6" eb="8">
      <t>カクニン</t>
    </rPh>
    <rPh sb="9" eb="11">
      <t>ショウニン</t>
    </rPh>
    <phoneticPr fontId="5"/>
  </si>
  <si>
    <t>上記請求内容を承認いたします。</t>
    <rPh sb="0" eb="2">
      <t>ジョウキ</t>
    </rPh>
    <rPh sb="2" eb="4">
      <t>セイキュウ</t>
    </rPh>
    <rPh sb="4" eb="6">
      <t>ナイヨウ</t>
    </rPh>
    <rPh sb="7" eb="9">
      <t>ショウニン</t>
    </rPh>
    <phoneticPr fontId="18"/>
  </si>
  <si>
    <t>上記請求内容を承認いたします。</t>
    <rPh sb="0" eb="2">
      <t>ジョウキ</t>
    </rPh>
    <rPh sb="2" eb="4">
      <t>セイキュウ</t>
    </rPh>
    <rPh sb="4" eb="6">
      <t>ナイヨウ</t>
    </rPh>
    <rPh sb="7" eb="9">
      <t>ショウニン</t>
    </rPh>
    <phoneticPr fontId="4"/>
  </si>
  <si>
    <t>承認日：令和</t>
    <rPh sb="0" eb="2">
      <t>ショウニン</t>
    </rPh>
    <rPh sb="2" eb="3">
      <t>ビ</t>
    </rPh>
    <rPh sb="4" eb="6">
      <t>レイワ</t>
    </rPh>
    <phoneticPr fontId="21"/>
  </si>
  <si>
    <t>欄の要否、配置</t>
    <rPh sb="0" eb="1">
      <t>ラン</t>
    </rPh>
    <rPh sb="2" eb="4">
      <t>ヨウヒ</t>
    </rPh>
    <rPh sb="5" eb="7">
      <t>ハイチ</t>
    </rPh>
    <phoneticPr fontId="21"/>
  </si>
  <si>
    <t>承認日：</t>
    <rPh sb="0" eb="2">
      <t>ショウニン</t>
    </rPh>
    <rPh sb="2" eb="3">
      <t>ビ</t>
    </rPh>
    <phoneticPr fontId="5"/>
  </si>
  <si>
    <t>承認日：令和</t>
    <rPh sb="0" eb="2">
      <t>ショウニン</t>
    </rPh>
    <rPh sb="2" eb="3">
      <t>ビ</t>
    </rPh>
    <rPh sb="4" eb="6">
      <t>レイワ</t>
    </rPh>
    <phoneticPr fontId="5"/>
  </si>
  <si>
    <t>承認日：</t>
    <rPh sb="0" eb="2">
      <t>ショウニン</t>
    </rPh>
    <rPh sb="2" eb="3">
      <t>ビ</t>
    </rPh>
    <phoneticPr fontId="11"/>
  </si>
  <si>
    <t>承認日：</t>
    <rPh sb="0" eb="2">
      <t>ショウニン</t>
    </rPh>
    <rPh sb="2" eb="3">
      <t>ビ</t>
    </rPh>
    <phoneticPr fontId="19"/>
  </si>
  <si>
    <t>承認日：令和</t>
    <rPh sb="0" eb="2">
      <t>ショウニン</t>
    </rPh>
    <rPh sb="2" eb="3">
      <t>ビ</t>
    </rPh>
    <rPh sb="4" eb="6">
      <t>レイワ</t>
    </rPh>
    <phoneticPr fontId="16"/>
  </si>
  <si>
    <t>確認日（承認日）：令和</t>
    <rPh sb="0" eb="2">
      <t>カクニン</t>
    </rPh>
    <rPh sb="2" eb="3">
      <t>ヒ</t>
    </rPh>
    <rPh sb="4" eb="6">
      <t>ショウニン</t>
    </rPh>
    <rPh sb="6" eb="7">
      <t>ビ</t>
    </rPh>
    <rPh sb="9" eb="11">
      <t>レイワ</t>
    </rPh>
    <phoneticPr fontId="5"/>
  </si>
  <si>
    <t>承認日：令和</t>
    <rPh sb="0" eb="2">
      <t>ショウニン</t>
    </rPh>
    <rPh sb="2" eb="3">
      <t>ビ</t>
    </rPh>
    <rPh sb="4" eb="6">
      <t>レイワ</t>
    </rPh>
    <phoneticPr fontId="18"/>
  </si>
  <si>
    <t>承認日：西暦</t>
    <rPh sb="0" eb="2">
      <t>ショウニン</t>
    </rPh>
    <rPh sb="2" eb="3">
      <t>ビ</t>
    </rPh>
    <phoneticPr fontId="5"/>
  </si>
  <si>
    <t>号　　　　　　　　　　　　　　　　</t>
  </si>
  <si>
    <t>確定日付欄</t>
    <rPh sb="0" eb="5">
      <t>カクテイヒヅケラン</t>
    </rPh>
    <phoneticPr fontId="18"/>
  </si>
  <si>
    <t>16</t>
    <phoneticPr fontId="6"/>
  </si>
  <si>
    <t>[NJ37](240716)</t>
  </si>
  <si>
    <t>S050421</t>
  </si>
  <si>
    <t>C0228-00-00 2306</t>
  </si>
  <si>
    <t>C09-10365　修正202407</t>
    <rPh sb="10" eb="12">
      <t>シュウセイ</t>
    </rPh>
    <phoneticPr fontId="21"/>
  </si>
  <si>
    <t>WF0145-1　2024.07（修）</t>
  </si>
  <si>
    <t>Y1099（2024.7）</t>
  </si>
  <si>
    <t>FAZ5278-02</t>
  </si>
  <si>
    <t>BF008</t>
  </si>
  <si>
    <t>【個人情報の取扱に関する事項】
　共栄火災（以下、「弊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
　詳細につきましては、弊社のホームページ（https：//www.kyoeikasai.co.jp/）に掲載の共栄火災個人情報保護指針をご覧ください。</t>
    <rPh sb="17" eb="19">
      <t>キョウエイ</t>
    </rPh>
    <rPh sb="19" eb="21">
      <t>カサイ</t>
    </rPh>
    <phoneticPr fontId="5"/>
  </si>
  <si>
    <t>【個人情報の取扱いに関する事項】損保ジャパン（以下、「当社」と言います。）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提供を受けることがあります。なお、これらの者には外国にある事業者等を含みます。なお、保健医療等のセンシティブ情報（人種、信条、社会的身分、病歴、犯罪の経歴、犯罪被害事実等の要配慮個人情報を含みます。）の利用目的は、法令等に従い、業務の適切な運営の確保その他必要と認められる範囲に限定します。当社の個人情報の取扱いに関する詳細（国外在住者の個人情報を含みます。）については当社公式ウェブサイト（https://www.sompo-japan.co.jp/）をご覧ください。</t>
  </si>
  <si>
    <t>【お客さま情報のお取扱いに関する事項】日新火災海上保険株式会社（以下、「弊社」といいます。）は、この質権設定に関する個人情報を、質権設定・承認および変更などの質権事務、質権を設定する保険契約の履行、保険金支払いの判断・手続き等のために業務上必要とする範囲で取得・利用します。また、これらの業務のために、質権を設定する保険契約に関する個人情報とともに、質権者、業務委託先（保険代理店を含みます。）、保険仲立人、保険金の請求・支払いに関する関係先等に提供を行い、またはこれらの者からの提供を受けることがあります。なお、これらの者には外国にある事業者等を含みます。詳細については、弊社ホームページ（https://www.nisshinfire.co.jp/）をご覧いただくか、取扱代理店または弊社までお問い合わせください。</t>
  </si>
  <si>
    <t>【個人情報の取扱いに関する事項】当社は、この質権設定に関する個人情報を、質権設定・承認および変更などの質権事務、質権を設定する保険契約の履行、保険金支払の判断・手続き等のために業務上必要とする範囲で取得・利用します。また、これらの業務のために、質権を設定する保険契約に関する個人情報とともに、質権者等に提供を行うことがあります。
詳細については、当社のホームページ（https://www.meijiyasuda-sonpo.co.jp/）をご覧ください。</t>
    <rPh sb="222" eb="223">
      <t>ラン</t>
    </rPh>
    <phoneticPr fontId="5"/>
  </si>
  <si>
    <t>3枚目の要否（不要ならば○）</t>
    <rPh sb="1" eb="3">
      <t>マイメ</t>
    </rPh>
    <rPh sb="4" eb="6">
      <t>ヨウヒ</t>
    </rPh>
    <rPh sb="7" eb="9">
      <t>フヨウ</t>
    </rPh>
    <phoneticPr fontId="21"/>
  </si>
  <si>
    <t>質権移転承認書</t>
    <rPh sb="0" eb="7">
      <t>シチケンイテンショウニンショ</t>
    </rPh>
    <phoneticPr fontId="6"/>
  </si>
  <si>
    <t>質権移転承認書</t>
    <rPh sb="6" eb="7">
      <t>ショ</t>
    </rPh>
    <phoneticPr fontId="6"/>
  </si>
  <si>
    <t>質権移転承認書</t>
    <rPh sb="6" eb="7">
      <t>ショ</t>
    </rPh>
    <phoneticPr fontId="17"/>
  </si>
  <si>
    <t>質権移転承認書</t>
    <rPh sb="6" eb="7">
      <t>ショ</t>
    </rPh>
    <phoneticPr fontId="3"/>
  </si>
  <si>
    <t>質権移転承認書</t>
    <rPh sb="6" eb="7">
      <t>ショ</t>
    </rPh>
    <phoneticPr fontId="25"/>
  </si>
  <si>
    <t>質権移転承認書</t>
    <rPh sb="6" eb="7">
      <t>ショ</t>
    </rPh>
    <phoneticPr fontId="16"/>
  </si>
  <si>
    <t>質権移転承認書</t>
  </si>
  <si>
    <t>質権移転承認書</t>
    <rPh sb="6" eb="7">
      <t>ショ</t>
    </rPh>
    <phoneticPr fontId="21"/>
  </si>
  <si>
    <t>共栄火災海上保険株式会社</t>
  </si>
  <si>
    <t>18</t>
    <phoneticPr fontId="21"/>
  </si>
  <si>
    <t>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t>
    <rPh sb="1" eb="3">
      <t>イカ</t>
    </rPh>
    <phoneticPr fontId="21"/>
  </si>
  <si>
    <t>　下記保険契約およびその継続契約（保険契約継続証が発行される場合の保険契約をいいます。）にかかわる債権を目的とする下記質権について、原質権者はその被担保債権とともに、承継質権者に移転したことを下記承認日をもって承認いたします。</t>
    <rPh sb="96" eb="98">
      <t>カキ</t>
    </rPh>
    <rPh sb="98" eb="100">
      <t>ショウニン</t>
    </rPh>
    <rPh sb="100" eb="101">
      <t>ヒ</t>
    </rPh>
    <rPh sb="105" eb="107">
      <t>ショウニン</t>
    </rPh>
    <phoneticPr fontId="5"/>
  </si>
  <si>
    <t>　共栄火災（以下、「弊社」と言います。）は、以下の保険契約およびその継続契約（保険契約継続証が発行される場合の保険契約をいいます。）にかかわる債権を目的とする以下の質権について、以下の原質権者はその被担保債権とともに、債権譲渡契約日に、以下の承継質権者に移転したことを承認いたしました。
　なお、以下の被保険者および質権者は、質権移転承認請求書に記載の【個人情報の取扱に関する事項】を確認し、弊社の質権設定に関する個人情報の取扱に同意しているものと判断します。</t>
    <rPh sb="22" eb="24">
      <t>イカ</t>
    </rPh>
    <rPh sb="79" eb="81">
      <t>イカ</t>
    </rPh>
    <rPh sb="89" eb="91">
      <t>イカ</t>
    </rPh>
    <rPh sb="118" eb="120">
      <t>イカ</t>
    </rPh>
    <rPh sb="134" eb="136">
      <t>ショウニン</t>
    </rPh>
    <rPh sb="148" eb="150">
      <t>イカ</t>
    </rPh>
    <rPh sb="173" eb="175">
      <t>キサイ</t>
    </rPh>
    <rPh sb="196" eb="198">
      <t>ヘイシャ</t>
    </rPh>
    <phoneticPr fontId="43"/>
  </si>
  <si>
    <t>　原質権者はこのたび下記債権を承継質権者に移転しました。
　ついては、下記債権担保のため、下記保険契約およびその継続契約にもとづく保険金請求権のうえに設定されていた質権も、債権に随伴して移転したことを確認（承認）いたしました。</t>
    <rPh sb="10" eb="12">
      <t>カキ</t>
    </rPh>
    <rPh sb="35" eb="37">
      <t>カキ</t>
    </rPh>
    <rPh sb="45" eb="47">
      <t>カキ</t>
    </rPh>
    <phoneticPr fontId="5"/>
  </si>
  <si>
    <t>　原質権者は、以下保険契約および継続契約上の権利について質権設定の承認を受けておりましたが、今般この質権の被担保債権を新質権者に譲渡いたしました。したがって、以下保険契約および継続契約上の権利に設定されていた質権も、これに随伴して移転しましたので通知いたします。なお、原質権者が質権設定時に、保険契約者から契約解除権の譲渡または代理権付与（委任）を受けていた場合には、この権利についても新質権者に移転いたします。
　以上の件、承認願いたく連署をもって請求いたします。</t>
    <rPh sb="83" eb="85">
      <t>ケイヤク</t>
    </rPh>
    <rPh sb="97" eb="99">
      <t>セッテイ</t>
    </rPh>
    <phoneticPr fontId="19"/>
  </si>
  <si>
    <t>　以下保険契約およびその継続契約（継続証が発行される場合の保険契約をいいます。）にかかわる債権を目的とする以下質権について、以下原質権者はその被担保債権とともに、以下継承質権者に移転したことを確認（承認）いたしました。</t>
    <rPh sb="1" eb="3">
      <t>イカ</t>
    </rPh>
    <rPh sb="53" eb="55">
      <t>イカ</t>
    </rPh>
    <rPh sb="62" eb="64">
      <t>イカ</t>
    </rPh>
    <rPh sb="81" eb="83">
      <t>イカ</t>
    </rPh>
    <rPh sb="96" eb="98">
      <t>カクニン</t>
    </rPh>
    <phoneticPr fontId="5"/>
  </si>
  <si>
    <t>　当会社は、上記請求日付質権移転承認請求書に基づき、下記質権の移転について承認します。</t>
    <rPh sb="1" eb="4">
      <t>トウカイシャ</t>
    </rPh>
    <rPh sb="6" eb="8">
      <t>ジョウキ</t>
    </rPh>
    <rPh sb="8" eb="11">
      <t>セイキュウヒ</t>
    </rPh>
    <rPh sb="11" eb="12">
      <t>ツ</t>
    </rPh>
    <rPh sb="12" eb="14">
      <t>シチケン</t>
    </rPh>
    <rPh sb="14" eb="16">
      <t>イテン</t>
    </rPh>
    <rPh sb="16" eb="18">
      <t>ショウニン</t>
    </rPh>
    <rPh sb="18" eb="21">
      <t>セイキュウショ</t>
    </rPh>
    <rPh sb="28" eb="30">
      <t>シチケン</t>
    </rPh>
    <rPh sb="31" eb="33">
      <t>イテン</t>
    </rPh>
    <rPh sb="37" eb="39">
      <t>ショウニン</t>
    </rPh>
    <phoneticPr fontId="27"/>
  </si>
  <si>
    <t>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t>
    <rPh sb="1" eb="3">
      <t>イカ</t>
    </rPh>
    <phoneticPr fontId="4"/>
  </si>
  <si>
    <t>　下記保険契約（自動継続特約（長期用）により継続された契約を含みます。）にかかわる債権を目的とする下記質権について、下記原質権者はその被担保債権とともに、債権譲渡契約日（※1）に、下記承継質権者に移転させましたので、貴社のご承認をいただきたく通知申し上げます。</t>
  </si>
  <si>
    <t>原質権者（譲渡人）（3枚目）</t>
    <rPh sb="0" eb="1">
      <t>ゲン</t>
    </rPh>
    <rPh sb="1" eb="3">
      <t>シチケン</t>
    </rPh>
    <rPh sb="3" eb="4">
      <t>シャ</t>
    </rPh>
    <rPh sb="5" eb="7">
      <t>ジョウト</t>
    </rPh>
    <rPh sb="7" eb="8">
      <t>ニン</t>
    </rPh>
    <phoneticPr fontId="6"/>
  </si>
  <si>
    <t>承継質権者（譲受人）（3枚目）</t>
    <rPh sb="0" eb="2">
      <t>ショウケイ</t>
    </rPh>
    <rPh sb="2" eb="4">
      <t>シチケン</t>
    </rPh>
    <rPh sb="4" eb="5">
      <t>シャ</t>
    </rPh>
    <rPh sb="6" eb="9">
      <t>ユズリウケニン</t>
    </rPh>
    <phoneticPr fontId="6"/>
  </si>
  <si>
    <t>被保険者（質権設定者）欄（3枚目）</t>
    <rPh sb="0" eb="4">
      <t>ヒホケンシャ</t>
    </rPh>
    <rPh sb="5" eb="7">
      <t>シチケン</t>
    </rPh>
    <rPh sb="7" eb="9">
      <t>セッテイ</t>
    </rPh>
    <rPh sb="9" eb="10">
      <t>シャ</t>
    </rPh>
    <rPh sb="11" eb="12">
      <t>ラン</t>
    </rPh>
    <phoneticPr fontId="6"/>
  </si>
  <si>
    <t>様</t>
    <rPh sb="0" eb="1">
      <t>イカ</t>
    </rPh>
    <phoneticPr fontId="21"/>
  </si>
  <si>
    <t>要否が分かれる</t>
    <rPh sb="0" eb="2">
      <t>ヨウヒ</t>
    </rPh>
    <rPh sb="3" eb="4">
      <t>ワ</t>
    </rPh>
    <phoneticPr fontId="6"/>
  </si>
  <si>
    <t>19</t>
    <phoneticPr fontId="6"/>
  </si>
  <si>
    <t>【質権者用】</t>
    <rPh sb="1" eb="4">
      <t>シチケンシャ</t>
    </rPh>
    <rPh sb="4" eb="5">
      <t>ヨウ</t>
    </rPh>
    <phoneticPr fontId="17"/>
  </si>
  <si>
    <t>【質権者用】</t>
    <rPh sb="1" eb="4">
      <t>シチケンシャ</t>
    </rPh>
    <rPh sb="4" eb="5">
      <t>ヨウ</t>
    </rPh>
    <phoneticPr fontId="21"/>
  </si>
  <si>
    <t>■転質権設定承認請求書</t>
    <rPh sb="1" eb="2">
      <t>テン</t>
    </rPh>
    <rPh sb="2" eb="3">
      <t>シチ</t>
    </rPh>
    <rPh sb="3" eb="4">
      <t>ケン</t>
    </rPh>
    <rPh sb="4" eb="6">
      <t>セッテイ</t>
    </rPh>
    <rPh sb="6" eb="8">
      <t>ショウニン</t>
    </rPh>
    <rPh sb="8" eb="11">
      <t>セイキュウショ</t>
    </rPh>
    <phoneticPr fontId="21"/>
  </si>
  <si>
    <t>転質権設定承認請求書</t>
    <phoneticPr fontId="21"/>
  </si>
  <si>
    <t>転質権設定承認請求書</t>
    <rPh sb="0" eb="1">
      <t>テン</t>
    </rPh>
    <rPh sb="1" eb="2">
      <t>シチ</t>
    </rPh>
    <rPh sb="3" eb="5">
      <t>セッテイ</t>
    </rPh>
    <rPh sb="5" eb="7">
      <t>ショウニン</t>
    </rPh>
    <rPh sb="7" eb="10">
      <t>セイキュウショ</t>
    </rPh>
    <phoneticPr fontId="5"/>
  </si>
  <si>
    <t>現代海上火災保険株式会社　宛</t>
    <rPh sb="0" eb="2">
      <t>ゲンダイ</t>
    </rPh>
    <rPh sb="2" eb="4">
      <t>カイジョウ</t>
    </rPh>
    <rPh sb="4" eb="6">
      <t>カサイ</t>
    </rPh>
    <rPh sb="6" eb="12">
      <t>ホケンカブシキガイシャ</t>
    </rPh>
    <rPh sb="13" eb="14">
      <t>アテ</t>
    </rPh>
    <phoneticPr fontId="3"/>
  </si>
  <si>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t>
    <phoneticPr fontId="21"/>
  </si>
  <si>
    <t>　原質権者は、以下保険契約およびその継続契約（保険契約継続証が発行される場合の保険契約をいいます。)にもとづく保険金請求権のうえに質権を取得したことにつき、以下の質権設定承認日（※）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t>
    <rPh sb="7" eb="9">
      <t>イカ</t>
    </rPh>
    <phoneticPr fontId="21"/>
  </si>
  <si>
    <t>　原質権者は、以下保険契約（自動継続特約（長期用）により継続された契約を含みます。）にもとづく保険金請求権のうえに質権を取得したことにつき、以下の質権設定承認日（※）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t>
  </si>
  <si>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なお、保険の対象（目的）が罹災し、貴社が保険金をお支払いのときは、損害発生時の債務額を限度として、債務の弁済期前であってもその弁済に充当するため、直接転質権者にお支払いください。
　以上、連署をもって請求いたします。</t>
  </si>
  <si>
    <t>　原質権者は、以下の保険契約およびその継続契約（保険契約継続証が発行される場合の保険契約をいいます。)にもとづく保険金請求権のうえに質権を取得したことにつき、以下の質権設定承認日（※）付の裏書番号第　　　　　　　　　　　　　　　号をもって貴社より質権設定の承認を受けておりましたが、このたび以下の債務弁済の担保として、質権の目的である保険金請求権を以下の質権者に転質いたしましたのでご承認ください。つきましては、保険の対象（目的）が罹災し、貴社が保険金をお支払いの節は、損害発生時の債務額を限度として、債務の弁済期前であってもその弁済に充当するため、直接転質権者にお支払いください。なお、以下の被保険者および質権者は、以下記載の【個人情報の取扱に関する事項】を確認し、貴社の質権設定に関する個人情報の取扱に同意します。
　以上、連署をもって請求いたします。</t>
    <rPh sb="7" eb="9">
      <t>イカ</t>
    </rPh>
    <rPh sb="79" eb="81">
      <t>イカ</t>
    </rPh>
    <rPh sb="145" eb="147">
      <t>イカ</t>
    </rPh>
    <rPh sb="174" eb="176">
      <t>イカ</t>
    </rPh>
    <rPh sb="294" eb="296">
      <t>イカ</t>
    </rPh>
    <rPh sb="309" eb="311">
      <t>イカ</t>
    </rPh>
    <rPh sb="311" eb="313">
      <t>キサイ</t>
    </rPh>
    <phoneticPr fontId="43"/>
  </si>
  <si>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</si>
  <si>
    <t>　原質権者は以下転質権者に対し、以下債務弁済の担保として、以下保険契約および継続契約上の権利の上に転質権を設定いたしましたので、通知いたします。保険金をお支払いのときは、その支払い時の債務額を限度として、債務の弁済期限前であっても、その弁済に充当するため、直接転質権者にお支払い願います。なお、残余があるときは、原質権設定に基づき原質権者に直接お支払い願います。以下の原質権者、転質権者、被保険者は、以下に記載の【個人情報の取扱いに関する事項】を確認し、質権設定に関する個人情報の取扱いに同意します。
　以上の件、承認願いたく連署をもって請求いたします。</t>
    <rPh sb="6" eb="8">
      <t>イカ</t>
    </rPh>
    <rPh sb="8" eb="9">
      <t>テン</t>
    </rPh>
    <rPh sb="9" eb="11">
      <t>シチケン</t>
    </rPh>
    <rPh sb="11" eb="12">
      <t>シャ</t>
    </rPh>
    <rPh sb="13" eb="14">
      <t>タイ</t>
    </rPh>
    <rPh sb="16" eb="18">
      <t>イカ</t>
    </rPh>
    <rPh sb="18" eb="20">
      <t>サイム</t>
    </rPh>
    <rPh sb="20" eb="22">
      <t>ベンサイ</t>
    </rPh>
    <rPh sb="23" eb="25">
      <t>タンポ</t>
    </rPh>
    <rPh sb="29" eb="31">
      <t>イカ</t>
    </rPh>
    <rPh sb="31" eb="33">
      <t>ホケン</t>
    </rPh>
    <rPh sb="33" eb="35">
      <t>ケイヤク</t>
    </rPh>
    <rPh sb="38" eb="40">
      <t>ケイゾク</t>
    </rPh>
    <rPh sb="40" eb="42">
      <t>ケイヤク</t>
    </rPh>
    <rPh sb="42" eb="43">
      <t>ジョウ</t>
    </rPh>
    <rPh sb="44" eb="46">
      <t>ケンリ</t>
    </rPh>
    <rPh sb="47" eb="48">
      <t>ウエ</t>
    </rPh>
    <rPh sb="49" eb="50">
      <t>テン</t>
    </rPh>
    <rPh sb="50" eb="52">
      <t>シチケン</t>
    </rPh>
    <rPh sb="53" eb="55">
      <t>セッテイ</t>
    </rPh>
    <rPh sb="64" eb="66">
      <t>ツウチ</t>
    </rPh>
    <rPh sb="72" eb="75">
      <t>ホケンキン</t>
    </rPh>
    <rPh sb="77" eb="79">
      <t>シハラ</t>
    </rPh>
    <rPh sb="87" eb="89">
      <t>シハラ</t>
    </rPh>
    <rPh sb="90" eb="91">
      <t>ジ</t>
    </rPh>
    <rPh sb="92" eb="94">
      <t>サイム</t>
    </rPh>
    <rPh sb="94" eb="95">
      <t>ガク</t>
    </rPh>
    <rPh sb="96" eb="98">
      <t>ゲンド</t>
    </rPh>
    <rPh sb="102" eb="104">
      <t>サイム</t>
    </rPh>
    <rPh sb="105" eb="107">
      <t>ベンサイ</t>
    </rPh>
    <rPh sb="107" eb="109">
      <t>キゲン</t>
    </rPh>
    <rPh sb="109" eb="110">
      <t>マエ</t>
    </rPh>
    <rPh sb="118" eb="120">
      <t>ベンサイ</t>
    </rPh>
    <rPh sb="121" eb="123">
      <t>ジュウトウ</t>
    </rPh>
    <rPh sb="128" eb="130">
      <t>チョクセツ</t>
    </rPh>
    <rPh sb="130" eb="131">
      <t>テン</t>
    </rPh>
    <rPh sb="131" eb="133">
      <t>シチケン</t>
    </rPh>
    <rPh sb="133" eb="134">
      <t>シャ</t>
    </rPh>
    <rPh sb="136" eb="138">
      <t>シハラ</t>
    </rPh>
    <rPh sb="139" eb="140">
      <t>ネガ</t>
    </rPh>
    <rPh sb="147" eb="149">
      <t>ザンヨ</t>
    </rPh>
    <rPh sb="156" eb="157">
      <t>ハラ</t>
    </rPh>
    <rPh sb="157" eb="159">
      <t>シチケン</t>
    </rPh>
    <rPh sb="159" eb="161">
      <t>セッテイ</t>
    </rPh>
    <rPh sb="162" eb="163">
      <t>モト</t>
    </rPh>
    <rPh sb="165" eb="166">
      <t>ハラ</t>
    </rPh>
    <rPh sb="166" eb="168">
      <t>シチケン</t>
    </rPh>
    <rPh sb="168" eb="169">
      <t>シャ</t>
    </rPh>
    <rPh sb="170" eb="172">
      <t>チョクセツ</t>
    </rPh>
    <rPh sb="173" eb="175">
      <t>シハラ</t>
    </rPh>
    <rPh sb="176" eb="177">
      <t>ネガ</t>
    </rPh>
    <rPh sb="181" eb="183">
      <t>イカ</t>
    </rPh>
    <rPh sb="184" eb="185">
      <t>ハラ</t>
    </rPh>
    <rPh sb="185" eb="187">
      <t>シチケン</t>
    </rPh>
    <rPh sb="187" eb="188">
      <t>シャ</t>
    </rPh>
    <rPh sb="189" eb="190">
      <t>テン</t>
    </rPh>
    <rPh sb="190" eb="192">
      <t>シチケン</t>
    </rPh>
    <rPh sb="192" eb="193">
      <t>シャ</t>
    </rPh>
    <rPh sb="194" eb="198">
      <t>ヒホケンシャ</t>
    </rPh>
    <rPh sb="200" eb="202">
      <t>イカ</t>
    </rPh>
    <rPh sb="203" eb="205">
      <t>キサイ</t>
    </rPh>
    <rPh sb="207" eb="209">
      <t>コジン</t>
    </rPh>
    <rPh sb="209" eb="211">
      <t>ジョウホウ</t>
    </rPh>
    <rPh sb="212" eb="214">
      <t>トリアツカ</t>
    </rPh>
    <rPh sb="216" eb="217">
      <t>カン</t>
    </rPh>
    <rPh sb="219" eb="221">
      <t>ジコウ</t>
    </rPh>
    <rPh sb="223" eb="225">
      <t>カクニン</t>
    </rPh>
    <rPh sb="227" eb="229">
      <t>シチケン</t>
    </rPh>
    <rPh sb="229" eb="231">
      <t>セッテイ</t>
    </rPh>
    <rPh sb="232" eb="233">
      <t>カン</t>
    </rPh>
    <rPh sb="235" eb="237">
      <t>コジン</t>
    </rPh>
    <rPh sb="237" eb="239">
      <t>ジョウホウ</t>
    </rPh>
    <rPh sb="240" eb="242">
      <t>トリアツカ</t>
    </rPh>
    <rPh sb="244" eb="246">
      <t>ドウイ</t>
    </rPh>
    <rPh sb="252" eb="254">
      <t>イジョウ</t>
    </rPh>
    <rPh sb="255" eb="256">
      <t>ケン</t>
    </rPh>
    <rPh sb="257" eb="259">
      <t>ショウニン</t>
    </rPh>
    <rPh sb="259" eb="260">
      <t>ネガ</t>
    </rPh>
    <rPh sb="263" eb="265">
      <t>レンショ</t>
    </rPh>
    <rPh sb="269" eb="271">
      <t>セイキュウ</t>
    </rPh>
    <phoneticPr fontId="19"/>
  </si>
  <si>
    <t>　原質権者は、以下保険契約およびその継続契約（保険契約継続証が発行される場合の保険契約をいいます。)にもとづく保険金請求権のうえに質権を取得したことにつき、以下の質権設定承認日（※）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phoneticPr fontId="21"/>
  </si>
  <si>
    <t>　原質権者は、以下保険契約およびその継続契約（継続証が発行される場合の保険契約をいいます。)にもとづく保険金請求権のうえに質権を取得したことにつき、以下の質権設定承認日（※）をもって貴会社より質権設定の承認を受けておりましたが、このたび以下債務弁済の担保として、質権の目的である保険金請求権を以下質権者に転質いたしましたのでご確認（承認）ください。
　なお、保険の対象が罹災し、貴会社が保険金をお支払いの節は、損害発生時の債務額を限度として、債務の弁済期前であってもその弁済に充当するため、直接転質権者にお支払いください。
　以上、連署をもって依頼いたします。</t>
    <rPh sb="7" eb="9">
      <t>イカ</t>
    </rPh>
    <rPh sb="74" eb="76">
      <t>イカ</t>
    </rPh>
    <rPh sb="92" eb="94">
      <t>カイシャ</t>
    </rPh>
    <rPh sb="118" eb="120">
      <t>イカ</t>
    </rPh>
    <rPh sb="146" eb="148">
      <t>イカ</t>
    </rPh>
    <rPh sb="163" eb="165">
      <t>カクニン</t>
    </rPh>
    <rPh sb="190" eb="192">
      <t>カイシャ</t>
    </rPh>
    <rPh sb="272" eb="274">
      <t>イライ</t>
    </rPh>
    <phoneticPr fontId="5"/>
  </si>
  <si>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なお、保険の対象（目的）が罹災し、貴社が保険金をお支払いの節は、損害発生時の債務額を限度として、債務の弁済期前であってもその弁済に充当するため、直接転質権者にお支払いください。下記の原質権者、転質権者、被保険者および保険契約者は、転質権設定承認依頼書に記載の【お客さま情報のお取扱いに関する事項】を確認し、質権設定に関するお客さま情報の取扱いに同意します。以上、連署をもって請求いたします。</t>
  </si>
  <si>
    <t>　原質権者は、以下の保険契約およびその継続契約（保険契約継続証が発行される場合の保険契約をいいます。)にもとづく保険金請求権のうえに質権を取得したことにつき、以下の質権設定承認日（※）をもって貴社より質権設定の承認を受けておりましたが、このたび以下の債務弁済の担保として、質権の目的である保険金請求権を以下の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rPh sb="7" eb="9">
      <t>イカ</t>
    </rPh>
    <rPh sb="79" eb="81">
      <t>イカ</t>
    </rPh>
    <rPh sb="122" eb="124">
      <t>イカ</t>
    </rPh>
    <rPh sb="151" eb="153">
      <t>イカ</t>
    </rPh>
    <phoneticPr fontId="18"/>
  </si>
  <si>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</si>
  <si>
    <t>　原質権者は、下記保険契約およびその継続契約（保険契約継続証が発行される場合の保険契約をいい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</si>
  <si>
    <t>　原質権者は、下記保険契約（自動継続特約（長期用）により継続された契約を含みます。）にもとづく保険金請求権のうえに質権を取得したことにつき、下記の質権設定承認日（※）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t>
  </si>
  <si>
    <t>文言の追加</t>
    <rPh sb="0" eb="2">
      <t>モンゴン</t>
    </rPh>
    <rPh sb="3" eb="5">
      <t>ツイカ</t>
    </rPh>
    <phoneticPr fontId="21"/>
  </si>
  <si>
    <t>証書債務額</t>
    <rPh sb="2" eb="4">
      <t>サイム</t>
    </rPh>
    <phoneticPr fontId="21"/>
  </si>
  <si>
    <t>証書債務額</t>
    <rPh sb="2" eb="4">
      <t>サイム</t>
    </rPh>
    <phoneticPr fontId="5"/>
  </si>
  <si>
    <t>債務額</t>
    <rPh sb="0" eb="2">
      <t>サイム</t>
    </rPh>
    <rPh sb="2" eb="3">
      <t>ガク</t>
    </rPh>
    <phoneticPr fontId="11"/>
  </si>
  <si>
    <t>証書債務額</t>
    <rPh sb="2" eb="4">
      <t>サイム</t>
    </rPh>
    <phoneticPr fontId="19"/>
  </si>
  <si>
    <t>証書債務額</t>
    <rPh sb="2" eb="4">
      <t>サイム</t>
    </rPh>
    <phoneticPr fontId="16"/>
  </si>
  <si>
    <t>証書債務額</t>
  </si>
  <si>
    <t>いずれにも記載がない 場合は元本額(普通質)</t>
    <phoneticPr fontId="21"/>
  </si>
  <si>
    <t>いずれにも〇印がない
場合は元本額(普通質)</t>
  </si>
  <si>
    <t>いずれにも〇印がない
場合は元本額(普通質)</t>
    <rPh sb="6" eb="7">
      <t>イン</t>
    </rPh>
    <phoneticPr fontId="18"/>
  </si>
  <si>
    <t>いずれにも記載がない
場合は元本額（普通質）</t>
  </si>
  <si>
    <t>元本額
（普通質）</t>
    <rPh sb="0" eb="3">
      <t>ガンポンガク</t>
    </rPh>
    <rPh sb="5" eb="8">
      <t>フツウシチ</t>
    </rPh>
    <phoneticPr fontId="21"/>
  </si>
  <si>
    <t>元本額
（普通質）</t>
    <rPh sb="0" eb="3">
      <t>ガンポンガク</t>
    </rPh>
    <rPh sb="5" eb="8">
      <t>フツウシチ</t>
    </rPh>
    <phoneticPr fontId="8"/>
  </si>
  <si>
    <t>元本額
（普通質）</t>
    <rPh sb="0" eb="3">
      <t>ガンポンガク</t>
    </rPh>
    <rPh sb="5" eb="8">
      <t>フツウシチ</t>
    </rPh>
    <phoneticPr fontId="11"/>
  </si>
  <si>
    <t>元本額
（普通質）</t>
    <rPh sb="0" eb="3">
      <t>ガンポンガク</t>
    </rPh>
    <rPh sb="5" eb="8">
      <t>フツウシチ</t>
    </rPh>
    <phoneticPr fontId="19"/>
  </si>
  <si>
    <t>元本額
（普通質）</t>
    <rPh sb="0" eb="3">
      <t>ガンポンガク</t>
    </rPh>
    <rPh sb="5" eb="8">
      <t>フツウシチ</t>
    </rPh>
    <phoneticPr fontId="16"/>
  </si>
  <si>
    <t>元本額
（普通質）</t>
  </si>
  <si>
    <t>元本額
（普通質）</t>
    <rPh sb="0" eb="3">
      <t>ガンポンガク</t>
    </rPh>
    <rPh sb="5" eb="8">
      <t>フツウシチ</t>
    </rPh>
    <phoneticPr fontId="18"/>
  </si>
  <si>
    <t>　　　　　円</t>
    <rPh sb="5" eb="6">
      <t>エン</t>
    </rPh>
    <phoneticPr fontId="21"/>
  </si>
  <si>
    <t>　　　　　円</t>
    <rPh sb="5" eb="6">
      <t>エン</t>
    </rPh>
    <phoneticPr fontId="8"/>
  </si>
  <si>
    <t>　　　　　円</t>
    <rPh sb="5" eb="6">
      <t>エン</t>
    </rPh>
    <phoneticPr fontId="5"/>
  </si>
  <si>
    <t>　　　　　円</t>
    <rPh sb="5" eb="6">
      <t>エン</t>
    </rPh>
    <phoneticPr fontId="11"/>
  </si>
  <si>
    <t>　　　　　円</t>
    <rPh sb="5" eb="6">
      <t>エン</t>
    </rPh>
    <phoneticPr fontId="19"/>
  </si>
  <si>
    <t>　　　　　円</t>
    <rPh sb="5" eb="6">
      <t>エン</t>
    </rPh>
    <phoneticPr fontId="16"/>
  </si>
  <si>
    <t>　　　　　円</t>
  </si>
  <si>
    <t>　　　　　円</t>
    <rPh sb="5" eb="6">
      <t>エン</t>
    </rPh>
    <phoneticPr fontId="18"/>
  </si>
  <si>
    <t>被保険者と異なる場合にご記入ください。</t>
    <phoneticPr fontId="21"/>
  </si>
  <si>
    <t xml:space="preserve">質権設定者と異なる場合にご入力ください。
</t>
  </si>
  <si>
    <t>原質権者欄</t>
    <rPh sb="0" eb="1">
      <t>ハラ</t>
    </rPh>
    <rPh sb="1" eb="5">
      <t>シチケンシャラン</t>
    </rPh>
    <phoneticPr fontId="21"/>
  </si>
  <si>
    <t>原質権者</t>
    <rPh sb="0" eb="1">
      <t>ハラ</t>
    </rPh>
    <rPh sb="1" eb="4">
      <t>シチケンシャ</t>
    </rPh>
    <phoneticPr fontId="21"/>
  </si>
  <si>
    <t>原質権者</t>
    <rPh sb="0" eb="1">
      <t>ハラ</t>
    </rPh>
    <rPh sb="1" eb="4">
      <t>シチケンシャ</t>
    </rPh>
    <phoneticPr fontId="8"/>
  </si>
  <si>
    <t>原質権者</t>
    <rPh sb="0" eb="1">
      <t>ハラ</t>
    </rPh>
    <rPh sb="1" eb="4">
      <t>シチケンシャ</t>
    </rPh>
    <phoneticPr fontId="5"/>
  </si>
  <si>
    <t>原質権者</t>
    <rPh sb="0" eb="1">
      <t>ハラ</t>
    </rPh>
    <rPh sb="1" eb="4">
      <t>シチケンシャ</t>
    </rPh>
    <phoneticPr fontId="11"/>
  </si>
  <si>
    <t>原質権者</t>
    <rPh sb="0" eb="1">
      <t>ハラ</t>
    </rPh>
    <rPh sb="1" eb="4">
      <t>シチケンシャ</t>
    </rPh>
    <phoneticPr fontId="16"/>
  </si>
  <si>
    <t>原質権者</t>
  </si>
  <si>
    <t>原質権者</t>
    <rPh sb="0" eb="1">
      <t>ハラ</t>
    </rPh>
    <rPh sb="1" eb="4">
      <t>シチケンシャ</t>
    </rPh>
    <phoneticPr fontId="18"/>
  </si>
  <si>
    <t>転質権者欄</t>
    <rPh sb="0" eb="1">
      <t>テン</t>
    </rPh>
    <rPh sb="1" eb="5">
      <t>シチケンシャラン</t>
    </rPh>
    <phoneticPr fontId="21"/>
  </si>
  <si>
    <t>転質権者</t>
    <rPh sb="0" eb="1">
      <t>テン</t>
    </rPh>
    <rPh sb="1" eb="4">
      <t>シチケンシャ</t>
    </rPh>
    <phoneticPr fontId="21"/>
  </si>
  <si>
    <t>転質権者</t>
    <rPh sb="0" eb="1">
      <t>テン</t>
    </rPh>
    <rPh sb="1" eb="4">
      <t>シチケンシャ</t>
    </rPh>
    <phoneticPr fontId="8"/>
  </si>
  <si>
    <t>転質権者</t>
    <rPh sb="0" eb="1">
      <t>テン</t>
    </rPh>
    <rPh sb="1" eb="4">
      <t>シチケンシャ</t>
    </rPh>
    <phoneticPr fontId="5"/>
  </si>
  <si>
    <t>転質権者</t>
    <rPh sb="0" eb="1">
      <t>テン</t>
    </rPh>
    <rPh sb="1" eb="4">
      <t>シチケンシャ</t>
    </rPh>
    <phoneticPr fontId="11"/>
  </si>
  <si>
    <t>転質権者</t>
    <rPh sb="0" eb="1">
      <t>テン</t>
    </rPh>
    <rPh sb="1" eb="4">
      <t>シチケンシャ</t>
    </rPh>
    <phoneticPr fontId="19"/>
  </si>
  <si>
    <t>転質権者</t>
    <rPh sb="0" eb="1">
      <t>テン</t>
    </rPh>
    <rPh sb="1" eb="4">
      <t>シチケンシャ</t>
    </rPh>
    <phoneticPr fontId="16"/>
  </si>
  <si>
    <t>転質権者</t>
  </si>
  <si>
    <t>転質権者</t>
    <rPh sb="0" eb="1">
      <t>テン</t>
    </rPh>
    <rPh sb="1" eb="4">
      <t>シチケンシャ</t>
    </rPh>
    <phoneticPr fontId="18"/>
  </si>
  <si>
    <t>あり</t>
  </si>
  <si>
    <t>被保険者（質権設定者）</t>
    <rPh sb="0" eb="4">
      <t>ヒホケンシャ</t>
    </rPh>
    <rPh sb="5" eb="7">
      <t>シチケン</t>
    </rPh>
    <rPh sb="7" eb="9">
      <t>セッテイ</t>
    </rPh>
    <rPh sb="9" eb="10">
      <t>シャ</t>
    </rPh>
    <phoneticPr fontId="6"/>
  </si>
  <si>
    <t>被保険者（質権設定者）</t>
    <rPh sb="0" eb="4">
      <t>ヒホケンシャ</t>
    </rPh>
    <phoneticPr fontId="16"/>
  </si>
  <si>
    <t>被保険者（質権設定者）</t>
    <rPh sb="0" eb="4">
      <t>ヒホケンシャ</t>
    </rPh>
    <rPh sb="5" eb="7">
      <t>シチケン</t>
    </rPh>
    <rPh sb="7" eb="9">
      <t>セッテイ</t>
    </rPh>
    <rPh sb="9" eb="10">
      <t>シャ</t>
    </rPh>
    <phoneticPr fontId="3"/>
  </si>
  <si>
    <t>債務者と異なる場合は必ずご記入・署名（法人の場合は記名・押印）してください。</t>
    <phoneticPr fontId="21"/>
  </si>
  <si>
    <t>債務者と異なる場合は必ずご入力・署名（法人の場合は記名・押印）してください。</t>
    <rPh sb="0" eb="3">
      <t>サイムシャ</t>
    </rPh>
    <rPh sb="4" eb="5">
      <t>コト</t>
    </rPh>
    <rPh sb="7" eb="9">
      <t>バアイ</t>
    </rPh>
    <rPh sb="10" eb="11">
      <t>カナラ</t>
    </rPh>
    <rPh sb="16" eb="18">
      <t>ショメイ</t>
    </rPh>
    <rPh sb="19" eb="21">
      <t>ホウジン</t>
    </rPh>
    <rPh sb="22" eb="24">
      <t>バアイ</t>
    </rPh>
    <rPh sb="25" eb="27">
      <t>キメイ</t>
    </rPh>
    <rPh sb="28" eb="30">
      <t>オウイン</t>
    </rPh>
    <phoneticPr fontId="6"/>
  </si>
  <si>
    <t>保険契約者</t>
    <rPh sb="0" eb="2">
      <t>ホケン</t>
    </rPh>
    <rPh sb="2" eb="5">
      <t>ケイヤクシャ</t>
    </rPh>
    <phoneticPr fontId="17"/>
  </si>
  <si>
    <t>住所</t>
    <rPh sb="0" eb="2">
      <t>ジュウショ</t>
    </rPh>
    <phoneticPr fontId="17"/>
  </si>
  <si>
    <t>住所入力欄</t>
    <rPh sb="0" eb="2">
      <t>ジュウショ</t>
    </rPh>
    <rPh sb="2" eb="4">
      <t>ニュウリョク</t>
    </rPh>
    <rPh sb="4" eb="5">
      <t>ラン</t>
    </rPh>
    <phoneticPr fontId="17"/>
  </si>
  <si>
    <t>氏名</t>
    <rPh sb="0" eb="2">
      <t>シメイ</t>
    </rPh>
    <phoneticPr fontId="17"/>
  </si>
  <si>
    <t>氏名入力欄</t>
    <rPh sb="0" eb="2">
      <t>シメイ</t>
    </rPh>
    <rPh sb="2" eb="4">
      <t>ニュウリョク</t>
    </rPh>
    <rPh sb="4" eb="5">
      <t>ラン</t>
    </rPh>
    <phoneticPr fontId="17"/>
  </si>
  <si>
    <t>12</t>
    <phoneticPr fontId="6"/>
  </si>
  <si>
    <t>上記のとおり確認（承認）いたしました。</t>
  </si>
  <si>
    <t>確認日（承認日）：令和</t>
    <rPh sb="0" eb="2">
      <t>カクニン</t>
    </rPh>
    <rPh sb="2" eb="3">
      <t>ビ</t>
    </rPh>
    <rPh sb="4" eb="6">
      <t>ショウニン</t>
    </rPh>
    <rPh sb="6" eb="7">
      <t>ビ</t>
    </rPh>
    <rPh sb="9" eb="11">
      <t>レイワ</t>
    </rPh>
    <phoneticPr fontId="5"/>
  </si>
  <si>
    <t>承認日：</t>
    <rPh sb="0" eb="2">
      <t>ショウニン</t>
    </rPh>
    <rPh sb="2" eb="3">
      <t>ビ</t>
    </rPh>
    <phoneticPr fontId="3"/>
  </si>
  <si>
    <t>扱課所</t>
    <rPh sb="0" eb="1">
      <t>アツカ</t>
    </rPh>
    <rPh sb="1" eb="3">
      <t>カショ</t>
    </rPh>
    <phoneticPr fontId="5"/>
  </si>
  <si>
    <t>[NJ38](240716)</t>
  </si>
  <si>
    <t>S050422</t>
  </si>
  <si>
    <t>C0229-00-00 2306</t>
  </si>
  <si>
    <t>C09-10364　修正202407</t>
    <rPh sb="10" eb="12">
      <t>シュウセイ</t>
    </rPh>
    <phoneticPr fontId="21"/>
  </si>
  <si>
    <t>WF0146-1　2024.07（修）</t>
  </si>
  <si>
    <t>Y1100（2024.7）</t>
  </si>
  <si>
    <t>FAZ5279-02</t>
  </si>
  <si>
    <t>BF007</t>
  </si>
  <si>
    <t>2枚目の要否（不要ならば○）</t>
    <rPh sb="1" eb="3">
      <t>マイメ</t>
    </rPh>
    <rPh sb="4" eb="6">
      <t>ヨウヒ</t>
    </rPh>
    <rPh sb="7" eb="9">
      <t>フヨウ</t>
    </rPh>
    <phoneticPr fontId="21"/>
  </si>
  <si>
    <t>転質権設定承認書</t>
    <rPh sb="0" eb="1">
      <t>テン</t>
    </rPh>
    <rPh sb="1" eb="2">
      <t>シチ</t>
    </rPh>
    <rPh sb="2" eb="3">
      <t>ケン</t>
    </rPh>
    <rPh sb="3" eb="5">
      <t>セッテイ</t>
    </rPh>
    <rPh sb="5" eb="8">
      <t>ショウニンショ</t>
    </rPh>
    <phoneticPr fontId="6"/>
  </si>
  <si>
    <t>転質権設定承認書</t>
    <rPh sb="0" eb="1">
      <t>テン</t>
    </rPh>
    <rPh sb="1" eb="2">
      <t>シチ</t>
    </rPh>
    <rPh sb="2" eb="3">
      <t>ケン</t>
    </rPh>
    <rPh sb="3" eb="5">
      <t>セッテイ</t>
    </rPh>
    <rPh sb="5" eb="8">
      <t>ショウニンショ</t>
    </rPh>
    <phoneticPr fontId="17"/>
  </si>
  <si>
    <t>転質権設定承認書</t>
    <rPh sb="0" eb="1">
      <t>テン</t>
    </rPh>
    <rPh sb="1" eb="2">
      <t>シチ</t>
    </rPh>
    <rPh sb="2" eb="3">
      <t>ケン</t>
    </rPh>
    <rPh sb="3" eb="5">
      <t>セッテイ</t>
    </rPh>
    <rPh sb="5" eb="8">
      <t>ショウニンショ</t>
    </rPh>
    <phoneticPr fontId="3"/>
  </si>
  <si>
    <t>転質権設定承認書</t>
    <rPh sb="0" eb="1">
      <t>テン</t>
    </rPh>
    <rPh sb="1" eb="2">
      <t>シチ</t>
    </rPh>
    <rPh sb="2" eb="3">
      <t>ケン</t>
    </rPh>
    <rPh sb="3" eb="5">
      <t>セッテイ</t>
    </rPh>
    <rPh sb="5" eb="8">
      <t>ショウニンショ</t>
    </rPh>
    <phoneticPr fontId="25"/>
  </si>
  <si>
    <t>転質権設定承認書</t>
    <rPh sb="0" eb="1">
      <t>テン</t>
    </rPh>
    <rPh sb="1" eb="2">
      <t>シチ</t>
    </rPh>
    <rPh sb="2" eb="3">
      <t>ケン</t>
    </rPh>
    <rPh sb="3" eb="5">
      <t>セッテイ</t>
    </rPh>
    <rPh sb="5" eb="8">
      <t>ショウニンショ</t>
    </rPh>
    <phoneticPr fontId="16"/>
  </si>
  <si>
    <t>転質設定確認書（承認書）</t>
    <rPh sb="0" eb="1">
      <t>テン</t>
    </rPh>
    <rPh sb="1" eb="2">
      <t>シチ</t>
    </rPh>
    <rPh sb="2" eb="4">
      <t>セッテイ</t>
    </rPh>
    <rPh sb="4" eb="6">
      <t>カクニン</t>
    </rPh>
    <rPh sb="8" eb="10">
      <t>ショウニン</t>
    </rPh>
    <rPh sb="10" eb="11">
      <t>ショ</t>
    </rPh>
    <phoneticPr fontId="3"/>
  </si>
  <si>
    <t>転質権設定承認書</t>
  </si>
  <si>
    <t>転質権設定承認書</t>
    <rPh sb="0" eb="1">
      <t>テン</t>
    </rPh>
    <rPh sb="1" eb="2">
      <t>シチ</t>
    </rPh>
    <rPh sb="2" eb="3">
      <t>ケン</t>
    </rPh>
    <rPh sb="3" eb="5">
      <t>セッテイ</t>
    </rPh>
    <rPh sb="5" eb="8">
      <t>ショウニンショ</t>
    </rPh>
    <phoneticPr fontId="21"/>
  </si>
  <si>
    <t>転質権設定承認書（3枚目）
※個情報がない場合は2枚目</t>
    <rPh sb="0" eb="2">
      <t>テンシチ</t>
    </rPh>
    <rPh sb="2" eb="3">
      <t>ケン</t>
    </rPh>
    <rPh sb="3" eb="5">
      <t>セッテイ</t>
    </rPh>
    <rPh sb="5" eb="8">
      <t>ショウニンショ</t>
    </rPh>
    <rPh sb="10" eb="12">
      <t>マイメ</t>
    </rPh>
    <rPh sb="15" eb="18">
      <t>コジョウホウ</t>
    </rPh>
    <rPh sb="21" eb="23">
      <t>バアイ</t>
    </rPh>
    <rPh sb="25" eb="27">
      <t>マイメ</t>
    </rPh>
    <phoneticPr fontId="21"/>
  </si>
  <si>
    <t>　原質権者は、下記保険契約およびその継続契約（保険契約継続証が発行される場合の保険契約をいいます。)にもとづく保険金
請求権のうえに質権を取得したことにつき、下記の質権設定承認日（※1）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phoneticPr fontId="21"/>
  </si>
  <si>
    <t>　原質権者は、以下保険契約およびその継続契約（保険契約継続証が発行される場合の保険契約をいいます。)にもとづく保険金
請求権のうえに質権を取得したことにつき、以下の質権設定承認日（※1）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</si>
  <si>
    <t>　原質権者は、下記保険契約およびその継続契約（保険契約継続証が発行される場合の保険契約をいいます。)にもとづく保険金請求権のうえに質権を取得したことにつき、下記の質権設定承認日（※）をもって当会社は質権設定の承認をいたしましたが、このたび下記債務弁済の担保として、質権の目的である保険金請求権を下記質権者に転質されたことを承認いたします。
　なお、保険の対象（目的）が罹災し、当会社が保険金を支払いのときは、損害発生時の債務額を限度として、債務の弁済期前であってもその弁済に充当するため、直接転質権者にお支払いいたします。</t>
  </si>
  <si>
    <t>　共栄火災（以下、「弊社」と言います。）は原質権者に対し、現契約者が以下の保険契約およびその継続契約（保険契約継続証が発行される場合の保険契約をいいます。)にもとづく保険金請求権等のうえに質権を取得したことにつき、以下の質権設定承認日（※）付の裏書番号第　　　　　　　　　　　　　　　号をもって質権設定の承認をいたしましたが、このたび以下の債務弁済の担保として、質権の目的である保険金請求権等が以下の転質権者に転質されたことを承認いたしました。
　つきましては、保険の対象（目的）が罹災し、弊社が保険金をお支払いの節は、損害発生時の債務額を限度として、債務の弁済期前であってもその弁済に充当するため、直接転質権者にお支払いいたします。なお、以下の被保険者および質権者は、転質権設定承認請求書に記載の【個人情報の取扱に関する事項】を確認し、弊社の質権設定に関する個人情報の取扱に同意しているものと判断します。</t>
    <rPh sb="29" eb="30">
      <t>ゲン</t>
    </rPh>
    <rPh sb="30" eb="32">
      <t>ケイヤク</t>
    </rPh>
    <rPh sb="32" eb="33">
      <t>シャ</t>
    </rPh>
    <rPh sb="34" eb="36">
      <t>イカ</t>
    </rPh>
    <rPh sb="89" eb="90">
      <t>トウ</t>
    </rPh>
    <rPh sb="107" eb="109">
      <t>イカ</t>
    </rPh>
    <rPh sb="167" eb="169">
      <t>イカ</t>
    </rPh>
    <rPh sb="195" eb="196">
      <t>トウ</t>
    </rPh>
    <rPh sb="197" eb="199">
      <t>イカ</t>
    </rPh>
    <rPh sb="200" eb="201">
      <t>テン</t>
    </rPh>
    <rPh sb="245" eb="247">
      <t>ヘイシャ</t>
    </rPh>
    <phoneticPr fontId="43"/>
  </si>
  <si>
    <t>　原質権者は、下記保険契約およびその継続契約（保険契約継続証が発行される場合の保険契約をいいます。)にもとづく保険金請求権のうえに質権を取得したことにつき、下記の質権設定承認日（※）をもって質権設定を承認いたしましたが、このたび下記債務弁済の担保として、質権の目的である保険金請求権を下記質権者に転質されたことを確認（承認）いたします。
　なお、保険の対象（目的）が罹災し、貴社が保険金をお支払いの節は、損害発生時の債務額を限度として、債務の弁済期前であってもその弁済に充当するため、直接転質権者にお支払いいたします。</t>
    <rPh sb="156" eb="158">
      <t>カクニン</t>
    </rPh>
    <rPh sb="159" eb="161">
      <t>ショウニン</t>
    </rPh>
    <phoneticPr fontId="5"/>
  </si>
  <si>
    <t>　原質権者は以下転質権者に対し、以下債務弁済の担保として、以下保険契約および継続契約上の権利の上に転質権を設定いたしましたので、通知いたします。保険金をお支払いのときは、その支払い時の債務額を限度として、債務の弁済期限前であっても、その弁済に充当するため、直接転質権者にお支払い願います。なお、残余があるときは、原質権設定に基づき原質権者に直接お支払い願います。
　以上の件、承認願いたく連署をもって請求いたします。</t>
    <rPh sb="44" eb="46">
      <t>ケンリ</t>
    </rPh>
    <rPh sb="118" eb="120">
      <t>ベンサイ</t>
    </rPh>
    <phoneticPr fontId="19"/>
  </si>
  <si>
    <t>　原質権者は、以下保険契約およびその継続契約（継続証が発行される場合の保険契約をいいます。)にもとづく保険金請求権のうえに質権を取得したことにつき、以下の質権設定承認日（※）をもって当会社は質権設定の承認をいたしましたが、このたび以下債務弁済の担保として、質権の目的である保険金請求権を以下質権者に転質されたことを確認（承認）いたします。
　なお、保険の対象が罹災し、当会社が保険金を支払いの節は、損害発生時の債務額を限度として、債務の弁済期前であってもその弁済に充当するため、直接転質権者にお支払いいたします。</t>
    <rPh sb="7" eb="9">
      <t>イカ</t>
    </rPh>
    <rPh sb="74" eb="76">
      <t>イカ</t>
    </rPh>
    <rPh sb="115" eb="117">
      <t>イカ</t>
    </rPh>
    <rPh sb="143" eb="145">
      <t>イカ</t>
    </rPh>
    <rPh sb="157" eb="159">
      <t>カクニン</t>
    </rPh>
    <rPh sb="196" eb="197">
      <t>セツ</t>
    </rPh>
    <phoneticPr fontId="5"/>
  </si>
  <si>
    <t xml:space="preserve">　当会社は、上記請求日付転質権設定承認請求書に基づき、下記質権設定承認日付で承認された下記質権の転質について承認します。
</t>
    <rPh sb="1" eb="4">
      <t>トウカイシャ</t>
    </rPh>
    <rPh sb="6" eb="8">
      <t>ジョウキ</t>
    </rPh>
    <rPh sb="8" eb="11">
      <t>セイキュウヒ</t>
    </rPh>
    <rPh sb="11" eb="12">
      <t>ツ</t>
    </rPh>
    <rPh sb="12" eb="13">
      <t>テン</t>
    </rPh>
    <rPh sb="13" eb="15">
      <t>シチケン</t>
    </rPh>
    <rPh sb="15" eb="17">
      <t>セッテイ</t>
    </rPh>
    <rPh sb="17" eb="19">
      <t>ショウニン</t>
    </rPh>
    <rPh sb="19" eb="22">
      <t>セイキュウショ</t>
    </rPh>
    <rPh sb="45" eb="47">
      <t>シチケン</t>
    </rPh>
    <rPh sb="48" eb="49">
      <t>テン</t>
    </rPh>
    <rPh sb="49" eb="50">
      <t>シツ</t>
    </rPh>
    <rPh sb="54" eb="56">
      <t>ショウニン</t>
    </rPh>
    <phoneticPr fontId="27"/>
  </si>
  <si>
    <t>　原質権者は、下記保険契約およびその継続契約（保険契約継続証が発行される場合の保険契約をいいます。)にもとづく保険金
請求権のうえに質権を取得したことにつき、下記の質権設定承認日（※1）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t>
  </si>
  <si>
    <t>　原質権者は、下記保険契約（自動継続特約（長期用）により継続された契約を含みます。）にもとづく保険金請求権のうえに質権を取得したことにつき、下記の質権設定承認日（※1）をもって貴社より質権設定の承認を受けておりましたが、このたび下記債務弁済の担保として、質権の目的である保険金請求権を下記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t>
  </si>
  <si>
    <t>原質権者（3枚目）</t>
    <rPh sb="0" eb="1">
      <t>ゲン</t>
    </rPh>
    <rPh sb="1" eb="3">
      <t>シチケン</t>
    </rPh>
    <rPh sb="3" eb="4">
      <t>シャ</t>
    </rPh>
    <phoneticPr fontId="6"/>
  </si>
  <si>
    <t>転質権者（3枚目）</t>
    <rPh sb="0" eb="4">
      <t>テンシチケンシャ</t>
    </rPh>
    <phoneticPr fontId="6"/>
  </si>
  <si>
    <t>保険契約者（3枚目）</t>
    <rPh sb="0" eb="5">
      <t>ホケンケイヤクシャ</t>
    </rPh>
    <phoneticPr fontId="21"/>
  </si>
  <si>
    <t>17</t>
    <phoneticPr fontId="6"/>
  </si>
  <si>
    <t>■取扱店等変更通知書</t>
    <rPh sb="1" eb="3">
      <t>トリアツカイ</t>
    </rPh>
    <rPh sb="3" eb="4">
      <t>テン</t>
    </rPh>
    <rPh sb="4" eb="5">
      <t>トウ</t>
    </rPh>
    <rPh sb="5" eb="7">
      <t>ヘンコウ</t>
    </rPh>
    <rPh sb="7" eb="10">
      <t>ツウチショ</t>
    </rPh>
    <phoneticPr fontId="21"/>
  </si>
  <si>
    <t>通知日</t>
    <rPh sb="0" eb="3">
      <t>ツウチビ</t>
    </rPh>
    <phoneticPr fontId="21"/>
  </si>
  <si>
    <t>届出日：</t>
    <rPh sb="0" eb="3">
      <t>トドケデビ</t>
    </rPh>
    <phoneticPr fontId="19"/>
  </si>
  <si>
    <t>通知日：</t>
    <rPh sb="0" eb="2">
      <t>ツウチ</t>
    </rPh>
    <rPh sb="2" eb="3">
      <t>ヒ</t>
    </rPh>
    <phoneticPr fontId="16"/>
  </si>
  <si>
    <t>東京海上日動火災保険株式会社　宛</t>
    <rPh sb="0" eb="4">
      <t>トウキョウカイジョウ</t>
    </rPh>
    <rPh sb="4" eb="10">
      <t>ニチドウカサイホケン</t>
    </rPh>
    <rPh sb="10" eb="14">
      <t>カブシキカイシャ</t>
    </rPh>
    <rPh sb="15" eb="16">
      <t>アテ</t>
    </rPh>
    <phoneticPr fontId="5"/>
  </si>
  <si>
    <t>保険期間欄</t>
    <rPh sb="0" eb="5">
      <t>ホケンキカンラン</t>
    </rPh>
    <phoneticPr fontId="21"/>
  </si>
  <si>
    <t>保険期間</t>
    <rPh sb="0" eb="2">
      <t>ホケン</t>
    </rPh>
    <rPh sb="2" eb="4">
      <t>キカン</t>
    </rPh>
    <phoneticPr fontId="21"/>
  </si>
  <si>
    <t>保険期間</t>
    <rPh sb="0" eb="2">
      <t>ホケン</t>
    </rPh>
    <rPh sb="2" eb="4">
      <t>キカン</t>
    </rPh>
    <phoneticPr fontId="8"/>
  </si>
  <si>
    <t>保険期間</t>
    <rPh sb="0" eb="2">
      <t>ホケン</t>
    </rPh>
    <rPh sb="2" eb="4">
      <t>キカン</t>
    </rPh>
    <phoneticPr fontId="5"/>
  </si>
  <si>
    <t>保険期間</t>
    <rPh sb="0" eb="2">
      <t>ホケン</t>
    </rPh>
    <rPh sb="2" eb="4">
      <t>キカン</t>
    </rPh>
    <phoneticPr fontId="11"/>
  </si>
  <si>
    <t>保険期間</t>
    <rPh sb="0" eb="2">
      <t>ホケン</t>
    </rPh>
    <rPh sb="2" eb="4">
      <t>キカン</t>
    </rPh>
    <phoneticPr fontId="19"/>
  </si>
  <si>
    <t>保険期間</t>
    <rPh sb="0" eb="2">
      <t>ホケン</t>
    </rPh>
    <rPh sb="2" eb="4">
      <t>キカン</t>
    </rPh>
    <phoneticPr fontId="16"/>
  </si>
  <si>
    <t>保険期間</t>
    <rPh sb="0" eb="2">
      <t>ホケン</t>
    </rPh>
    <rPh sb="2" eb="4">
      <t>キカン</t>
    </rPh>
    <phoneticPr fontId="18"/>
  </si>
  <si>
    <t>保険証券（契約内容変更のお知らせ）記載のとおり</t>
    <phoneticPr fontId="21"/>
  </si>
  <si>
    <t>保険証券（契約内容変更のお知らせ）記載のとおり</t>
  </si>
  <si>
    <t>質権設定内容のとおり</t>
  </si>
  <si>
    <t>　下記質権者は、上記保険契約およびその継続契約（保険契約継続証が発行される場合の保険契約をいいます。）に質権を設定しておりますが、次のとおり変更がありましたので、通知いたします。</t>
    <rPh sb="1" eb="3">
      <t>カキ</t>
    </rPh>
    <rPh sb="3" eb="5">
      <t>シチケン</t>
    </rPh>
    <rPh sb="5" eb="6">
      <t>シャ</t>
    </rPh>
    <rPh sb="8" eb="10">
      <t>ジョウキ</t>
    </rPh>
    <rPh sb="10" eb="12">
      <t>ホケン</t>
    </rPh>
    <rPh sb="12" eb="14">
      <t>ケイヤク</t>
    </rPh>
    <rPh sb="19" eb="21">
      <t>ケイゾク</t>
    </rPh>
    <rPh sb="21" eb="23">
      <t>ケイヤク</t>
    </rPh>
    <rPh sb="24" eb="26">
      <t>ホケン</t>
    </rPh>
    <rPh sb="26" eb="28">
      <t>ケイヤク</t>
    </rPh>
    <rPh sb="28" eb="30">
      <t>ケイゾク</t>
    </rPh>
    <rPh sb="30" eb="31">
      <t>ショウ</t>
    </rPh>
    <rPh sb="32" eb="34">
      <t>ハッコウ</t>
    </rPh>
    <rPh sb="37" eb="39">
      <t>バアイ</t>
    </rPh>
    <rPh sb="40" eb="42">
      <t>ホケン</t>
    </rPh>
    <rPh sb="42" eb="44">
      <t>ケイヤク</t>
    </rPh>
    <rPh sb="52" eb="54">
      <t>シチケン</t>
    </rPh>
    <rPh sb="55" eb="57">
      <t>セッテイ</t>
    </rPh>
    <rPh sb="65" eb="66">
      <t>ツギ</t>
    </rPh>
    <rPh sb="70" eb="72">
      <t>ヘンコウ</t>
    </rPh>
    <rPh sb="81" eb="83">
      <t>ツウチ</t>
    </rPh>
    <phoneticPr fontId="21"/>
  </si>
  <si>
    <t>　以下質権者は、以下保険契約およびその継続契約（保険契約継続証が発行される場合の保険契約をいいます。）に質権を設定しておりますが、次のとおり変更がありましたので、通知いたします。</t>
    <rPh sb="8" eb="10">
      <t>イカ</t>
    </rPh>
    <phoneticPr fontId="21"/>
  </si>
  <si>
    <t>　以下質権者は、以下保険契約（自動継続特約（長期用）により継続された契約を含みます。）に質権を設定しておりますが、次のとおり変更がありましたので、通知いたします。</t>
  </si>
  <si>
    <t>　下記質権者は、下記保険契約およびその継続契約（保険契約継続証が発行される場合の保険契約をいいます。）に質権を設定しておりますが、次のとおり変更がありましたので、通知いたします。</t>
    <rPh sb="8" eb="10">
      <t>カキ</t>
    </rPh>
    <phoneticPr fontId="5"/>
  </si>
  <si>
    <t>　下記質権者は、下記保険契約およびその継続契約（保険契約継続証が発行される場合の保険契約をいいます。）に質権を設定しておりますが、次のとおり変更がありましたので、通知いたします。</t>
    <rPh sb="8" eb="9">
      <t>シタ</t>
    </rPh>
    <phoneticPr fontId="5"/>
  </si>
  <si>
    <t>　以下質権者は、以下保険契約およびその継続契約（保険契約継続証が発行される場合の保険契約をいいます。）に質権を設定しておりますが、次のとおり変更がありましたので、通知いたします。</t>
    <rPh sb="1" eb="3">
      <t>イカ</t>
    </rPh>
    <rPh sb="8" eb="10">
      <t>イカ</t>
    </rPh>
    <phoneticPr fontId="19"/>
  </si>
  <si>
    <t>　以下質権者は、以下保険契約およびその継続契約（保険契約継続証が発行される場合の保険契約をいいます。）に質権を設定しておりますが、次のとおり変更がありましたので、通知いたします。</t>
    <rPh sb="8" eb="10">
      <t>イカ</t>
    </rPh>
    <phoneticPr fontId="16"/>
  </si>
  <si>
    <t>　以下質権者は、以下証券番号の保険契約およびその継続契約（継続証が発行される場合の保険契約をいいます。）に質権を設定しておりますが、次のとおり変更がありましたので、通知いたします。</t>
    <rPh sb="1" eb="3">
      <t>イカ</t>
    </rPh>
    <rPh sb="8" eb="10">
      <t>イカ</t>
    </rPh>
    <rPh sb="10" eb="12">
      <t>ショウケン</t>
    </rPh>
    <rPh sb="12" eb="14">
      <t>バンゴウ</t>
    </rPh>
    <phoneticPr fontId="5"/>
  </si>
  <si>
    <t>　下記質権者は、上記保険契約およびその継続契約（保険契約継続証が発行される場合の保険契約をいいます。）に質権を設定しておりますが、次のとおり変更がありましたので、通知いたします。</t>
  </si>
  <si>
    <t>　以下の質権者は、以下の保険契約およびその継続契約（保険契約継続証が発行される場合の保険契約をいいます。）に質権を設定しておりますが、次のとおり変更がありましたので、通知いたします。</t>
    <rPh sb="1" eb="3">
      <t>イカ</t>
    </rPh>
    <rPh sb="9" eb="11">
      <t>イカ</t>
    </rPh>
    <rPh sb="12" eb="14">
      <t>ホケン</t>
    </rPh>
    <phoneticPr fontId="18"/>
  </si>
  <si>
    <t>　下記質権者は、下記保険契約およびその継続契約（保険契約継続証が発行される場合の保険契約をいいます。）に質権を設定しておりますが、次のとおり変更がありましたので、通知いたします。</t>
  </si>
  <si>
    <t>　下記質権者は、下記保険契約およびその継続契約（保険契約継続証が発行される場合の保険契約をいいます。）に質権を設定しておりますが、次のとおり変更がありましたので、通知いたします。</t>
    <rPh sb="8" eb="10">
      <t>カキ</t>
    </rPh>
    <phoneticPr fontId="21"/>
  </si>
  <si>
    <t>　下記質権者は、下記保険契約に質権を設定しておりますが、次のとおり変更がありましたので、通知いたします。</t>
  </si>
  <si>
    <t>取扱店等変更欄</t>
    <rPh sb="0" eb="4">
      <t>トリアツカイテントウ</t>
    </rPh>
    <rPh sb="4" eb="7">
      <t>ヘンコウラン</t>
    </rPh>
    <phoneticPr fontId="21"/>
  </si>
  <si>
    <t>取扱店変更</t>
    <rPh sb="0" eb="3">
      <t>トリアツカイテン</t>
    </rPh>
    <rPh sb="3" eb="5">
      <t>ヘンコウ</t>
    </rPh>
    <phoneticPr fontId="21"/>
  </si>
  <si>
    <t>なし</t>
  </si>
  <si>
    <t>取扱店変更</t>
    <rPh sb="0" eb="3">
      <t>トリアツカイテン</t>
    </rPh>
    <rPh sb="3" eb="5">
      <t>ヘンコウ</t>
    </rPh>
    <phoneticPr fontId="8"/>
  </si>
  <si>
    <t>取扱店変更</t>
    <rPh sb="0" eb="3">
      <t>トリアツカイテン</t>
    </rPh>
    <rPh sb="3" eb="5">
      <t>ヘンコウ</t>
    </rPh>
    <phoneticPr fontId="5"/>
  </si>
  <si>
    <t>取扱店変更</t>
    <rPh sb="0" eb="3">
      <t>トリアツカイテン</t>
    </rPh>
    <rPh sb="3" eb="5">
      <t>ヘンコウ</t>
    </rPh>
    <phoneticPr fontId="11"/>
  </si>
  <si>
    <t>取扱店変更</t>
    <rPh sb="0" eb="3">
      <t>トリアツカイテン</t>
    </rPh>
    <rPh sb="3" eb="5">
      <t>ヘンコウ</t>
    </rPh>
    <phoneticPr fontId="19"/>
  </si>
  <si>
    <t>取扱店変更</t>
    <rPh sb="0" eb="3">
      <t>トリアツカイテン</t>
    </rPh>
    <rPh sb="3" eb="5">
      <t>ヘンコウ</t>
    </rPh>
    <phoneticPr fontId="16"/>
  </si>
  <si>
    <t>取扱店変更</t>
  </si>
  <si>
    <t>取扱店変更</t>
    <rPh sb="0" eb="3">
      <t>トリアツカイテン</t>
    </rPh>
    <rPh sb="3" eb="5">
      <t>ヘンコウ</t>
    </rPh>
    <phoneticPr fontId="18"/>
  </si>
  <si>
    <t>旧取扱店</t>
    <rPh sb="0" eb="4">
      <t>キュウトリアツカイテン</t>
    </rPh>
    <phoneticPr fontId="21"/>
  </si>
  <si>
    <t>旧取扱店</t>
    <rPh sb="0" eb="4">
      <t>キュウトリアツカイテン</t>
    </rPh>
    <phoneticPr fontId="8"/>
  </si>
  <si>
    <t>旧取扱店</t>
    <rPh sb="0" eb="4">
      <t>キュウトリアツカイテン</t>
    </rPh>
    <phoneticPr fontId="5"/>
  </si>
  <si>
    <t>旧取扱店</t>
    <rPh sb="0" eb="4">
      <t>キュウトリアツカイテン</t>
    </rPh>
    <phoneticPr fontId="11"/>
  </si>
  <si>
    <t>旧取扱店</t>
    <rPh sb="0" eb="4">
      <t>キュウトリアツカイテン</t>
    </rPh>
    <phoneticPr fontId="19"/>
  </si>
  <si>
    <t>旧取扱店</t>
    <rPh sb="0" eb="4">
      <t>キュウトリアツカイテン</t>
    </rPh>
    <phoneticPr fontId="16"/>
  </si>
  <si>
    <t>旧取扱店</t>
  </si>
  <si>
    <t>旧取扱店</t>
    <rPh sb="0" eb="4">
      <t>キュウトリアツカイテン</t>
    </rPh>
    <phoneticPr fontId="18"/>
  </si>
  <si>
    <t>旧取扱店入力欄</t>
    <rPh sb="0" eb="4">
      <t>キュウトリアツカイテン</t>
    </rPh>
    <rPh sb="4" eb="7">
      <t>ニュウリョクラン</t>
    </rPh>
    <phoneticPr fontId="21"/>
  </si>
  <si>
    <t>旧取扱店入力欄</t>
    <rPh sb="0" eb="4">
      <t>キュウトリアツカイテン</t>
    </rPh>
    <rPh sb="4" eb="7">
      <t>ニュウリョクラン</t>
    </rPh>
    <phoneticPr fontId="8"/>
  </si>
  <si>
    <t>旧取扱店入力欄</t>
    <rPh sb="0" eb="4">
      <t>キュウトリアツカイテン</t>
    </rPh>
    <rPh sb="4" eb="7">
      <t>ニュウリョクラン</t>
    </rPh>
    <phoneticPr fontId="5"/>
  </si>
  <si>
    <t>旧取扱店入力欄</t>
    <rPh sb="0" eb="4">
      <t>キュウトリアツカイテン</t>
    </rPh>
    <rPh sb="4" eb="7">
      <t>ニュウリョクラン</t>
    </rPh>
    <phoneticPr fontId="11"/>
  </si>
  <si>
    <t>旧取扱店入力欄</t>
    <rPh sb="0" eb="4">
      <t>キュウトリアツカイテン</t>
    </rPh>
    <rPh sb="4" eb="7">
      <t>ニュウリョクラン</t>
    </rPh>
    <phoneticPr fontId="19"/>
  </si>
  <si>
    <t>旧取扱店入力欄</t>
    <rPh sb="0" eb="4">
      <t>キュウトリアツカイテン</t>
    </rPh>
    <rPh sb="4" eb="7">
      <t>ニュウリョクラン</t>
    </rPh>
    <phoneticPr fontId="16"/>
  </si>
  <si>
    <t>旧取扱店入力欄</t>
  </si>
  <si>
    <t>旧取扱店入力欄</t>
    <rPh sb="0" eb="4">
      <t>キュウトリアツカイテン</t>
    </rPh>
    <rPh sb="4" eb="7">
      <t>ニュウリョクラン</t>
    </rPh>
    <phoneticPr fontId="18"/>
  </si>
  <si>
    <t>新取扱店</t>
    <rPh sb="0" eb="4">
      <t>シントリアツカイテン</t>
    </rPh>
    <phoneticPr fontId="21"/>
  </si>
  <si>
    <t>新取扱店</t>
    <rPh sb="0" eb="4">
      <t>シントリアツカイテン</t>
    </rPh>
    <phoneticPr fontId="8"/>
  </si>
  <si>
    <t>新取扱店</t>
    <rPh sb="0" eb="4">
      <t>シントリアツカイテン</t>
    </rPh>
    <phoneticPr fontId="5"/>
  </si>
  <si>
    <t>新取扱店</t>
    <rPh sb="0" eb="4">
      <t>シントリアツカイテン</t>
    </rPh>
    <phoneticPr fontId="11"/>
  </si>
  <si>
    <t>新取扱店</t>
    <rPh sb="0" eb="4">
      <t>シントリアツカイテン</t>
    </rPh>
    <phoneticPr fontId="19"/>
  </si>
  <si>
    <t>新取扱店</t>
    <rPh sb="0" eb="4">
      <t>シントリアツカイテン</t>
    </rPh>
    <phoneticPr fontId="16"/>
  </si>
  <si>
    <t>新取扱店</t>
  </si>
  <si>
    <t>新取扱店</t>
    <rPh sb="0" eb="4">
      <t>シントリアツカイテン</t>
    </rPh>
    <phoneticPr fontId="18"/>
  </si>
  <si>
    <t>新取扱店入力欄</t>
    <rPh sb="0" eb="4">
      <t>シントリアツカイテン</t>
    </rPh>
    <rPh sb="4" eb="7">
      <t>ニュウリョクラン</t>
    </rPh>
    <phoneticPr fontId="21"/>
  </si>
  <si>
    <t>新取扱店入力欄</t>
    <rPh sb="0" eb="4">
      <t>シントリアツカイテン</t>
    </rPh>
    <rPh sb="4" eb="7">
      <t>ニュウリョクラン</t>
    </rPh>
    <phoneticPr fontId="8"/>
  </si>
  <si>
    <t>新取扱店入力欄</t>
    <rPh sb="0" eb="4">
      <t>シントリアツカイテン</t>
    </rPh>
    <rPh sb="4" eb="7">
      <t>ニュウリョクラン</t>
    </rPh>
    <phoneticPr fontId="5"/>
  </si>
  <si>
    <t>新取扱店入力欄</t>
    <rPh sb="0" eb="4">
      <t>シントリアツカイテン</t>
    </rPh>
    <rPh sb="4" eb="7">
      <t>ニュウリョクラン</t>
    </rPh>
    <phoneticPr fontId="11"/>
  </si>
  <si>
    <t>新取扱店入力欄</t>
    <rPh sb="0" eb="4">
      <t>シントリアツカイテン</t>
    </rPh>
    <rPh sb="4" eb="7">
      <t>ニュウリョクラン</t>
    </rPh>
    <phoneticPr fontId="19"/>
  </si>
  <si>
    <t>新取扱店入力欄</t>
    <rPh sb="0" eb="4">
      <t>シントリアツカイテン</t>
    </rPh>
    <rPh sb="4" eb="7">
      <t>ニュウリョクラン</t>
    </rPh>
    <phoneticPr fontId="16"/>
  </si>
  <si>
    <t>新取扱店入力欄</t>
  </si>
  <si>
    <t>新取扱店入力欄</t>
    <rPh sb="0" eb="4">
      <t>シントリアツカイテン</t>
    </rPh>
    <rPh sb="4" eb="7">
      <t>ニュウリョクラン</t>
    </rPh>
    <phoneticPr fontId="18"/>
  </si>
  <si>
    <t>質権者住所変更欄</t>
    <rPh sb="0" eb="3">
      <t>シチケンシャ</t>
    </rPh>
    <rPh sb="3" eb="5">
      <t>ジュウショ</t>
    </rPh>
    <rPh sb="5" eb="7">
      <t>ヘンコウ</t>
    </rPh>
    <rPh sb="7" eb="8">
      <t>ラン</t>
    </rPh>
    <phoneticPr fontId="21"/>
  </si>
  <si>
    <t>質権者住所変更</t>
    <rPh sb="0" eb="3">
      <t>シチケンシャ</t>
    </rPh>
    <rPh sb="3" eb="5">
      <t>ジュウショ</t>
    </rPh>
    <rPh sb="5" eb="7">
      <t>ヘンコウ</t>
    </rPh>
    <phoneticPr fontId="21"/>
  </si>
  <si>
    <t>質権者住所変更</t>
    <rPh sb="0" eb="7">
      <t>シチケンシャジュウショヘンコウ</t>
    </rPh>
    <phoneticPr fontId="21"/>
  </si>
  <si>
    <t>質権者住所変更</t>
    <rPh sb="0" eb="7">
      <t>シチケンシャジュウショヘンコウ</t>
    </rPh>
    <phoneticPr fontId="8"/>
  </si>
  <si>
    <t>質権者住所変更</t>
    <rPh sb="0" eb="7">
      <t>シチケンシャジュウショヘンコウ</t>
    </rPh>
    <phoneticPr fontId="11"/>
  </si>
  <si>
    <t>質権者住所変更</t>
    <rPh sb="0" eb="7">
      <t>シチケンシャジュウショヘンコウ</t>
    </rPh>
    <phoneticPr fontId="19"/>
  </si>
  <si>
    <t>質権者住所変更</t>
    <rPh sb="0" eb="7">
      <t>シチケンシャジュウショヘンコウ</t>
    </rPh>
    <phoneticPr fontId="16"/>
  </si>
  <si>
    <t>質権者住所変更</t>
    <rPh sb="0" eb="7">
      <t>シチケンシャジュウショヘンコウ</t>
    </rPh>
    <phoneticPr fontId="5"/>
  </si>
  <si>
    <t>質権者住所変更</t>
    <rPh sb="0" eb="7">
      <t>シチケンシャジュウショヘンコウ</t>
    </rPh>
    <phoneticPr fontId="18"/>
  </si>
  <si>
    <t>旧住所</t>
    <rPh sb="0" eb="1">
      <t>キュウ</t>
    </rPh>
    <rPh sb="1" eb="3">
      <t>ジュウショ</t>
    </rPh>
    <phoneticPr fontId="21"/>
  </si>
  <si>
    <t>旧住所</t>
    <rPh sb="0" eb="3">
      <t>キュウジュウショ</t>
    </rPh>
    <phoneticPr fontId="21"/>
  </si>
  <si>
    <t>旧住所</t>
    <rPh sb="0" eb="3">
      <t>キュウジュウショ</t>
    </rPh>
    <phoneticPr fontId="8"/>
  </si>
  <si>
    <t>旧住所</t>
    <rPh sb="0" eb="3">
      <t>キュウジュウショ</t>
    </rPh>
    <phoneticPr fontId="11"/>
  </si>
  <si>
    <t>旧住所</t>
    <rPh sb="0" eb="3">
      <t>キュウジュウショ</t>
    </rPh>
    <phoneticPr fontId="19"/>
  </si>
  <si>
    <t>旧住所</t>
    <rPh sb="0" eb="3">
      <t>キュウジュウショ</t>
    </rPh>
    <phoneticPr fontId="16"/>
  </si>
  <si>
    <t>旧住所</t>
    <rPh sb="0" eb="3">
      <t>キュウジュウショ</t>
    </rPh>
    <phoneticPr fontId="5"/>
  </si>
  <si>
    <t>旧住所</t>
    <rPh sb="0" eb="3">
      <t>キュウジュウショ</t>
    </rPh>
    <phoneticPr fontId="18"/>
  </si>
  <si>
    <t>旧住所入力欄</t>
    <rPh sb="0" eb="1">
      <t>キュウ</t>
    </rPh>
    <rPh sb="1" eb="3">
      <t>ジュウショ</t>
    </rPh>
    <rPh sb="3" eb="6">
      <t>ニュウリョクラン</t>
    </rPh>
    <phoneticPr fontId="21"/>
  </si>
  <si>
    <t>旧住所入力欄</t>
    <rPh sb="0" eb="3">
      <t>キュウジュウショ</t>
    </rPh>
    <rPh sb="3" eb="6">
      <t>ニュウリョクラン</t>
    </rPh>
    <phoneticPr fontId="21"/>
  </si>
  <si>
    <t>旧住所入力欄</t>
    <rPh sb="0" eb="3">
      <t>キュウジュウショ</t>
    </rPh>
    <rPh sb="3" eb="6">
      <t>ニュウリョクラン</t>
    </rPh>
    <phoneticPr fontId="8"/>
  </si>
  <si>
    <t>旧住所入力欄</t>
    <rPh sb="0" eb="3">
      <t>キュウジュウショ</t>
    </rPh>
    <rPh sb="3" eb="6">
      <t>ニュウリョクラン</t>
    </rPh>
    <phoneticPr fontId="11"/>
  </si>
  <si>
    <t>旧住所入力欄</t>
    <rPh sb="0" eb="3">
      <t>キュウジュウショ</t>
    </rPh>
    <rPh sb="3" eb="6">
      <t>ニュウリョクラン</t>
    </rPh>
    <phoneticPr fontId="19"/>
  </si>
  <si>
    <t>旧住所入力欄</t>
    <rPh sb="0" eb="3">
      <t>キュウジュウショ</t>
    </rPh>
    <rPh sb="3" eb="6">
      <t>ニュウリョクラン</t>
    </rPh>
    <phoneticPr fontId="16"/>
  </si>
  <si>
    <t>旧住所入力欄</t>
    <rPh sb="0" eb="3">
      <t>キュウジュウショ</t>
    </rPh>
    <rPh sb="3" eb="6">
      <t>ニュウリョクラン</t>
    </rPh>
    <phoneticPr fontId="5"/>
  </si>
  <si>
    <t>旧住所入力欄</t>
    <rPh sb="0" eb="3">
      <t>キュウジュウショ</t>
    </rPh>
    <rPh sb="3" eb="6">
      <t>ニュウリョクラン</t>
    </rPh>
    <phoneticPr fontId="18"/>
  </si>
  <si>
    <t>新住所</t>
    <rPh sb="0" eb="1">
      <t>シン</t>
    </rPh>
    <rPh sb="1" eb="3">
      <t>ジュウショ</t>
    </rPh>
    <phoneticPr fontId="21"/>
  </si>
  <si>
    <t>新住所</t>
    <rPh sb="0" eb="3">
      <t>シンジュウショ</t>
    </rPh>
    <phoneticPr fontId="21"/>
  </si>
  <si>
    <t>新住所</t>
    <rPh sb="0" eb="3">
      <t>シンジュウショ</t>
    </rPh>
    <phoneticPr fontId="8"/>
  </si>
  <si>
    <t>新住所</t>
    <rPh sb="0" eb="3">
      <t>シンジュウショ</t>
    </rPh>
    <phoneticPr fontId="11"/>
  </si>
  <si>
    <t>新住所</t>
    <rPh sb="0" eb="3">
      <t>シンジュウショ</t>
    </rPh>
    <phoneticPr fontId="19"/>
  </si>
  <si>
    <t>新住所</t>
    <rPh sb="0" eb="3">
      <t>シンジュウショ</t>
    </rPh>
    <phoneticPr fontId="16"/>
  </si>
  <si>
    <t>新住所</t>
    <rPh sb="0" eb="3">
      <t>シンジュウショ</t>
    </rPh>
    <phoneticPr fontId="5"/>
  </si>
  <si>
    <t>新住所</t>
    <rPh sb="0" eb="3">
      <t>シンジュウショ</t>
    </rPh>
    <phoneticPr fontId="18"/>
  </si>
  <si>
    <t>新住所入力欄</t>
    <rPh sb="0" eb="1">
      <t>シン</t>
    </rPh>
    <rPh sb="1" eb="3">
      <t>ジュウショ</t>
    </rPh>
    <rPh sb="3" eb="6">
      <t>ニュウリョクラン</t>
    </rPh>
    <phoneticPr fontId="21"/>
  </si>
  <si>
    <t>新住所入力欄</t>
    <rPh sb="0" eb="3">
      <t>シンジュウショ</t>
    </rPh>
    <rPh sb="3" eb="6">
      <t>ニュウリョクラン</t>
    </rPh>
    <phoneticPr fontId="21"/>
  </si>
  <si>
    <t>新住所入力欄</t>
    <rPh sb="0" eb="3">
      <t>シンジュウショ</t>
    </rPh>
    <rPh sb="3" eb="6">
      <t>ニュウリョクラン</t>
    </rPh>
    <phoneticPr fontId="8"/>
  </si>
  <si>
    <t>新住所入力欄</t>
    <rPh sb="0" eb="3">
      <t>シンジュウショ</t>
    </rPh>
    <rPh sb="3" eb="6">
      <t>ニュウリョクラン</t>
    </rPh>
    <phoneticPr fontId="11"/>
  </si>
  <si>
    <t>新住所入力欄</t>
    <rPh sb="0" eb="3">
      <t>シンジュウショ</t>
    </rPh>
    <rPh sb="3" eb="6">
      <t>ニュウリョクラン</t>
    </rPh>
    <phoneticPr fontId="19"/>
  </si>
  <si>
    <t>新住所入力欄</t>
    <rPh sb="0" eb="3">
      <t>シンジュウショ</t>
    </rPh>
    <rPh sb="3" eb="6">
      <t>ニュウリョクラン</t>
    </rPh>
    <phoneticPr fontId="16"/>
  </si>
  <si>
    <t>新住所入力欄</t>
    <rPh sb="0" eb="3">
      <t>シンジュウショ</t>
    </rPh>
    <rPh sb="3" eb="6">
      <t>ニュウリョクラン</t>
    </rPh>
    <phoneticPr fontId="5"/>
  </si>
  <si>
    <t>新住所入力欄</t>
    <rPh sb="0" eb="3">
      <t>シンジュウショ</t>
    </rPh>
    <rPh sb="3" eb="6">
      <t>ニュウリョクラン</t>
    </rPh>
    <phoneticPr fontId="18"/>
  </si>
  <si>
    <t>質権者社名変更欄</t>
    <rPh sb="0" eb="2">
      <t>シチケン</t>
    </rPh>
    <rPh sb="2" eb="3">
      <t>シャ</t>
    </rPh>
    <rPh sb="3" eb="5">
      <t>シャメイ</t>
    </rPh>
    <rPh sb="5" eb="8">
      <t>ヘンコウラン</t>
    </rPh>
    <phoneticPr fontId="21"/>
  </si>
  <si>
    <t>質権者社名変更</t>
    <rPh sb="0" eb="2">
      <t>シチケン</t>
    </rPh>
    <rPh sb="2" eb="3">
      <t>シャ</t>
    </rPh>
    <rPh sb="3" eb="5">
      <t>シャメイ</t>
    </rPh>
    <rPh sb="5" eb="7">
      <t>ヘンコウ</t>
    </rPh>
    <phoneticPr fontId="21"/>
  </si>
  <si>
    <t>質権者社名変更</t>
    <rPh sb="0" eb="3">
      <t>シチケンシャ</t>
    </rPh>
    <rPh sb="3" eb="7">
      <t>シャメイヘンコウ</t>
    </rPh>
    <phoneticPr fontId="21"/>
  </si>
  <si>
    <t>質権者社名変更</t>
    <rPh sb="0" eb="3">
      <t>シチケンシャ</t>
    </rPh>
    <rPh sb="3" eb="7">
      <t>シャメイヘンコウ</t>
    </rPh>
    <phoneticPr fontId="11"/>
  </si>
  <si>
    <t>質権者社名変更</t>
    <rPh sb="0" eb="3">
      <t>シチケンシャ</t>
    </rPh>
    <rPh sb="3" eb="7">
      <t>シャメイヘンコウ</t>
    </rPh>
    <phoneticPr fontId="19"/>
  </si>
  <si>
    <t>質権者社名変更</t>
    <rPh sb="0" eb="3">
      <t>シチケンシャ</t>
    </rPh>
    <rPh sb="3" eb="7">
      <t>シャメイヘンコウ</t>
    </rPh>
    <phoneticPr fontId="16"/>
  </si>
  <si>
    <t>質権者社名変更</t>
    <rPh sb="0" eb="3">
      <t>シチケンシャ</t>
    </rPh>
    <rPh sb="3" eb="7">
      <t>シャメイヘンコウ</t>
    </rPh>
    <phoneticPr fontId="5"/>
  </si>
  <si>
    <t>質権者社名変更</t>
  </si>
  <si>
    <t>旧社名</t>
    <rPh sb="0" eb="1">
      <t>キュウ</t>
    </rPh>
    <rPh sb="1" eb="3">
      <t>シャメイ</t>
    </rPh>
    <phoneticPr fontId="21"/>
  </si>
  <si>
    <t>旧社名</t>
    <rPh sb="0" eb="3">
      <t>キュウシャメイ</t>
    </rPh>
    <phoneticPr fontId="21"/>
  </si>
  <si>
    <t>旧社名</t>
    <rPh sb="0" eb="3">
      <t>キュウシャメイ</t>
    </rPh>
    <phoneticPr fontId="11"/>
  </si>
  <si>
    <t>旧社名</t>
    <rPh sb="0" eb="3">
      <t>キュウシャメイ</t>
    </rPh>
    <phoneticPr fontId="19"/>
  </si>
  <si>
    <t>旧社名</t>
    <rPh sb="0" eb="3">
      <t>キュウシャメイ</t>
    </rPh>
    <phoneticPr fontId="16"/>
  </si>
  <si>
    <t>旧社名</t>
    <rPh sb="0" eb="3">
      <t>キュウシャメイ</t>
    </rPh>
    <phoneticPr fontId="5"/>
  </si>
  <si>
    <t>旧社名</t>
  </si>
  <si>
    <t>旧社名入力欄</t>
    <rPh sb="0" eb="1">
      <t>キュウ</t>
    </rPh>
    <rPh sb="1" eb="3">
      <t>シャメイ</t>
    </rPh>
    <rPh sb="3" eb="6">
      <t>ニュウリョクラン</t>
    </rPh>
    <phoneticPr fontId="21"/>
  </si>
  <si>
    <t>旧社名入力欄</t>
    <rPh sb="0" eb="3">
      <t>キュウシャメイ</t>
    </rPh>
    <rPh sb="3" eb="6">
      <t>ニュウリョクラン</t>
    </rPh>
    <phoneticPr fontId="21"/>
  </si>
  <si>
    <t>旧社名入力欄</t>
    <rPh sb="0" eb="3">
      <t>キュウシャメイ</t>
    </rPh>
    <rPh sb="3" eb="6">
      <t>ニュウリョクラン</t>
    </rPh>
    <phoneticPr fontId="11"/>
  </si>
  <si>
    <t>旧社名入力欄</t>
    <rPh sb="0" eb="3">
      <t>キュウシャメイ</t>
    </rPh>
    <rPh sb="3" eb="6">
      <t>ニュウリョクラン</t>
    </rPh>
    <phoneticPr fontId="19"/>
  </si>
  <si>
    <t>旧社名入力欄</t>
    <rPh sb="0" eb="3">
      <t>キュウシャメイ</t>
    </rPh>
    <rPh sb="3" eb="6">
      <t>ニュウリョクラン</t>
    </rPh>
    <phoneticPr fontId="16"/>
  </si>
  <si>
    <t>旧社名入力欄</t>
    <rPh sb="0" eb="3">
      <t>キュウシャメイ</t>
    </rPh>
    <rPh sb="3" eb="6">
      <t>ニュウリョクラン</t>
    </rPh>
    <phoneticPr fontId="5"/>
  </si>
  <si>
    <t>旧社名入力欄</t>
  </si>
  <si>
    <t>新社名</t>
    <rPh sb="0" eb="1">
      <t>シン</t>
    </rPh>
    <rPh sb="1" eb="3">
      <t>シャメイ</t>
    </rPh>
    <phoneticPr fontId="21"/>
  </si>
  <si>
    <t>新社名</t>
    <rPh sb="0" eb="3">
      <t>シンシャメイ</t>
    </rPh>
    <phoneticPr fontId="21"/>
  </si>
  <si>
    <t>新社名</t>
    <rPh sb="0" eb="3">
      <t>シンシャメイ</t>
    </rPh>
    <phoneticPr fontId="11"/>
  </si>
  <si>
    <t>新社名</t>
    <rPh sb="0" eb="3">
      <t>シンシャメイ</t>
    </rPh>
    <phoneticPr fontId="19"/>
  </si>
  <si>
    <t>新社名</t>
    <rPh sb="0" eb="3">
      <t>シンシャメイ</t>
    </rPh>
    <phoneticPr fontId="16"/>
  </si>
  <si>
    <t>新社名</t>
    <rPh sb="0" eb="3">
      <t>シンシャメイ</t>
    </rPh>
    <phoneticPr fontId="5"/>
  </si>
  <si>
    <t>新社名</t>
  </si>
  <si>
    <t>新社名入力欄</t>
    <rPh sb="0" eb="1">
      <t>シン</t>
    </rPh>
    <rPh sb="1" eb="3">
      <t>シャメイ</t>
    </rPh>
    <rPh sb="3" eb="6">
      <t>ニュウリョクラン</t>
    </rPh>
    <phoneticPr fontId="21"/>
  </si>
  <si>
    <t>新社名入力欄</t>
    <rPh sb="0" eb="3">
      <t>シンシャメイ</t>
    </rPh>
    <rPh sb="3" eb="6">
      <t>ニュウリョクラン</t>
    </rPh>
    <phoneticPr fontId="21"/>
  </si>
  <si>
    <t>新社名入力欄</t>
    <rPh sb="0" eb="3">
      <t>シンシャメイ</t>
    </rPh>
    <rPh sb="3" eb="6">
      <t>ニュウリョクラン</t>
    </rPh>
    <phoneticPr fontId="11"/>
  </si>
  <si>
    <t>新社名入力欄</t>
    <rPh sb="0" eb="3">
      <t>シンシャメイ</t>
    </rPh>
    <rPh sb="3" eb="6">
      <t>ニュウリョクラン</t>
    </rPh>
    <phoneticPr fontId="19"/>
  </si>
  <si>
    <t>新社名入力欄</t>
    <rPh sb="0" eb="3">
      <t>シンシャメイ</t>
    </rPh>
    <rPh sb="3" eb="6">
      <t>ニュウリョクラン</t>
    </rPh>
    <phoneticPr fontId="16"/>
  </si>
  <si>
    <t>新社名入力欄</t>
    <rPh sb="0" eb="3">
      <t>シンシャメイ</t>
    </rPh>
    <rPh sb="3" eb="6">
      <t>ニュウリョクラン</t>
    </rPh>
    <phoneticPr fontId="5"/>
  </si>
  <si>
    <t>新社名入力欄</t>
  </si>
  <si>
    <t>質権者欄</t>
    <rPh sb="0" eb="3">
      <t>シチケンシャ</t>
    </rPh>
    <rPh sb="3" eb="4">
      <t>ラン</t>
    </rPh>
    <phoneticPr fontId="21"/>
  </si>
  <si>
    <t>受付日</t>
    <rPh sb="0" eb="2">
      <t>ウケツケ</t>
    </rPh>
    <rPh sb="2" eb="3">
      <t>ヒ</t>
    </rPh>
    <phoneticPr fontId="8"/>
  </si>
  <si>
    <t>[NJ39](240716)</t>
  </si>
  <si>
    <t>S050423</t>
  </si>
  <si>
    <t>C0230-00-00 2306</t>
  </si>
  <si>
    <t>C09-10366　修正202407</t>
    <rPh sb="10" eb="12">
      <t>シュウセイ</t>
    </rPh>
    <phoneticPr fontId="21"/>
  </si>
  <si>
    <t>WF0147-1　2024.07（修）</t>
    <rPh sb="17" eb="18">
      <t>オサム</t>
    </rPh>
    <phoneticPr fontId="21"/>
  </si>
  <si>
    <t>Y1101（2024.7）</t>
  </si>
  <si>
    <t>FAZ5280-02</t>
  </si>
  <si>
    <t>BF010</t>
  </si>
  <si>
    <t>会社名</t>
    <rPh sb="0" eb="3">
      <t>カイシャメイ</t>
    </rPh>
    <phoneticPr fontId="6"/>
  </si>
  <si>
    <t>略称</t>
    <rPh sb="0" eb="2">
      <t>リャクショウ</t>
    </rPh>
    <phoneticPr fontId="6"/>
  </si>
  <si>
    <t>火災保険
パターン</t>
    <rPh sb="0" eb="2">
      <t>カサイ</t>
    </rPh>
    <rPh sb="2" eb="4">
      <t>ホケン</t>
    </rPh>
    <phoneticPr fontId="6"/>
  </si>
  <si>
    <t>あいおいニッセイ同和損保</t>
    <phoneticPr fontId="6"/>
  </si>
  <si>
    <t>AD</t>
    <phoneticPr fontId="6"/>
  </si>
  <si>
    <t>AIG損保</t>
    <phoneticPr fontId="6"/>
  </si>
  <si>
    <t>AIG</t>
  </si>
  <si>
    <t>共栄火災</t>
    <phoneticPr fontId="6"/>
  </si>
  <si>
    <t>共栄</t>
    <rPh sb="0" eb="2">
      <t>キョウエイ</t>
    </rPh>
    <phoneticPr fontId="21"/>
  </si>
  <si>
    <t>ジェイアイ</t>
    <phoneticPr fontId="6"/>
  </si>
  <si>
    <t>セコム損保</t>
    <phoneticPr fontId="6"/>
  </si>
  <si>
    <t>セコム</t>
  </si>
  <si>
    <t>損保ジャパン</t>
    <phoneticPr fontId="6"/>
  </si>
  <si>
    <t>SJ</t>
  </si>
  <si>
    <t>SOMPOダイレクト損害保険</t>
    <rPh sb="10" eb="12">
      <t>ソンガイ</t>
    </rPh>
    <rPh sb="12" eb="14">
      <t>ホケン</t>
    </rPh>
    <phoneticPr fontId="6"/>
  </si>
  <si>
    <t>SOMPOダイレクト</t>
    <phoneticPr fontId="6"/>
  </si>
  <si>
    <t>大同火災</t>
    <phoneticPr fontId="6"/>
  </si>
  <si>
    <t>大同</t>
    <phoneticPr fontId="6"/>
  </si>
  <si>
    <t>東京海上日動</t>
    <phoneticPr fontId="6"/>
  </si>
  <si>
    <t>TN</t>
  </si>
  <si>
    <t>日新火災</t>
    <phoneticPr fontId="6"/>
  </si>
  <si>
    <t>日新</t>
    <rPh sb="0" eb="2">
      <t>ニッシン</t>
    </rPh>
    <phoneticPr fontId="21"/>
  </si>
  <si>
    <t>三井住友海上</t>
    <phoneticPr fontId="6"/>
  </si>
  <si>
    <t>MS</t>
  </si>
  <si>
    <t>明治安田損保</t>
    <phoneticPr fontId="3"/>
  </si>
  <si>
    <t>明治安田</t>
    <rPh sb="0" eb="4">
      <t>メイジヤスダ</t>
    </rPh>
    <phoneticPr fontId="5"/>
  </si>
  <si>
    <t>楽天損保</t>
    <phoneticPr fontId="3"/>
  </si>
  <si>
    <t>楽天</t>
    <rPh sb="0" eb="2">
      <t>ラクテン</t>
    </rPh>
    <phoneticPr fontId="5"/>
  </si>
  <si>
    <t>Chubb損害保険</t>
    <rPh sb="5" eb="7">
      <t>ソンガイ</t>
    </rPh>
    <rPh sb="7" eb="9">
      <t>ホケン</t>
    </rPh>
    <phoneticPr fontId="3"/>
  </si>
  <si>
    <t>チャブ</t>
  </si>
  <si>
    <t>現代海上</t>
    <phoneticPr fontId="3"/>
  </si>
  <si>
    <t>現代</t>
    <rPh sb="0" eb="2">
      <t>ゲンダイ</t>
    </rPh>
    <phoneticPr fontId="3"/>
  </si>
  <si>
    <t>ニューインディア</t>
    <phoneticPr fontId="6"/>
  </si>
  <si>
    <t>スイス損害保険会社</t>
    <phoneticPr fontId="6"/>
  </si>
  <si>
    <t>スイス</t>
    <phoneticPr fontId="6"/>
  </si>
  <si>
    <t>火災保険</t>
    <rPh sb="0" eb="2">
      <t>カサイ</t>
    </rPh>
    <rPh sb="2" eb="4">
      <t>ホケン</t>
    </rPh>
    <phoneticPr fontId="6"/>
  </si>
  <si>
    <r>
      <t>エラーチェック表示文 　</t>
    </r>
    <r>
      <rPr>
        <sz val="10"/>
        <color theme="0"/>
        <rFont val="游ゴシック"/>
        <family val="3"/>
        <charset val="128"/>
        <scheme val="minor"/>
      </rPr>
      <t>※薄黄の枠内は編集可能です。</t>
    </r>
    <rPh sb="7" eb="9">
      <t>ヒョウジ</t>
    </rPh>
    <rPh sb="9" eb="10">
      <t>ブン</t>
    </rPh>
    <rPh sb="13" eb="14">
      <t>ウス</t>
    </rPh>
    <rPh sb="14" eb="15">
      <t>キ</t>
    </rPh>
    <rPh sb="16" eb="18">
      <t>ワクナイ</t>
    </rPh>
    <rPh sb="19" eb="21">
      <t>ヘンシュウ</t>
    </rPh>
    <rPh sb="21" eb="23">
      <t>カノウ</t>
    </rPh>
    <phoneticPr fontId="6"/>
  </si>
  <si>
    <t>メモ</t>
    <phoneticPr fontId="6"/>
  </si>
  <si>
    <t>証券番号を入力してください</t>
    <rPh sb="5" eb="7">
      <t>ニュウリョク</t>
    </rPh>
    <phoneticPr fontId="6"/>
  </si>
  <si>
    <t>証券番号未入力時に表示される文言です（全帳票)</t>
    <rPh sb="0" eb="2">
      <t>ショウケン</t>
    </rPh>
    <rPh sb="2" eb="4">
      <t>バンゴウ</t>
    </rPh>
    <rPh sb="4" eb="8">
      <t>ミニュウリョクジ</t>
    </rPh>
    <rPh sb="9" eb="11">
      <t>ヒョウジ</t>
    </rPh>
    <rPh sb="14" eb="16">
      <t>モンゴン</t>
    </rPh>
    <rPh sb="19" eb="20">
      <t>ゼン</t>
    </rPh>
    <rPh sb="20" eb="22">
      <t>チョウヒョウ</t>
    </rPh>
    <phoneticPr fontId="6"/>
  </si>
  <si>
    <t>下欄のとおり</t>
    <rPh sb="0" eb="2">
      <t>カラン</t>
    </rPh>
    <phoneticPr fontId="6"/>
  </si>
  <si>
    <t xml:space="preserve"> </t>
    <phoneticPr fontId="6"/>
  </si>
  <si>
    <t>保険種類を選択してください</t>
    <rPh sb="0" eb="2">
      <t>ホケン</t>
    </rPh>
    <rPh sb="2" eb="4">
      <t>シュルイ</t>
    </rPh>
    <rPh sb="5" eb="7">
      <t>センタク</t>
    </rPh>
    <phoneticPr fontId="6"/>
  </si>
  <si>
    <t>保険種類が未選択の場合に表示される文言です（質権設定承認請求書）</t>
    <rPh sb="0" eb="2">
      <t>ホケン</t>
    </rPh>
    <rPh sb="2" eb="4">
      <t>シュルイ</t>
    </rPh>
    <rPh sb="5" eb="6">
      <t>ミ</t>
    </rPh>
    <rPh sb="6" eb="8">
      <t>センタク</t>
    </rPh>
    <rPh sb="9" eb="11">
      <t>バアイ</t>
    </rPh>
    <rPh sb="12" eb="14">
      <t>ヒョウジ</t>
    </rPh>
    <rPh sb="17" eb="19">
      <t>モンゴン</t>
    </rPh>
    <phoneticPr fontId="6"/>
  </si>
  <si>
    <t>具体的な保険種類を入力してください</t>
    <rPh sb="0" eb="3">
      <t>グタイテキ</t>
    </rPh>
    <rPh sb="4" eb="6">
      <t>ホケン</t>
    </rPh>
    <rPh sb="6" eb="8">
      <t>シュルイ</t>
    </rPh>
    <rPh sb="9" eb="11">
      <t>ニュウリョク</t>
    </rPh>
    <phoneticPr fontId="6"/>
  </si>
  <si>
    <t>保険種類で「下欄のとおり」を選択したのに、具体的な名称が未記入の場合に表示される文言です（質権設定承認請求書）</t>
    <rPh sb="0" eb="2">
      <t>ホケン</t>
    </rPh>
    <rPh sb="2" eb="4">
      <t>シュルイ</t>
    </rPh>
    <rPh sb="6" eb="8">
      <t>カラン</t>
    </rPh>
    <rPh sb="14" eb="16">
      <t>センタク</t>
    </rPh>
    <rPh sb="21" eb="24">
      <t>グタイテキ</t>
    </rPh>
    <rPh sb="25" eb="27">
      <t>メイショウ</t>
    </rPh>
    <rPh sb="28" eb="31">
      <t>ミキニュウ</t>
    </rPh>
    <rPh sb="32" eb="34">
      <t>バアイ</t>
    </rPh>
    <rPh sb="35" eb="37">
      <t>ヒョウジ</t>
    </rPh>
    <rPh sb="40" eb="42">
      <t>モンゴン</t>
    </rPh>
    <phoneticPr fontId="6"/>
  </si>
  <si>
    <t>メンテナンスマニュアル</t>
    <phoneticPr fontId="6"/>
  </si>
  <si>
    <t>■保険会社向け</t>
    <rPh sb="1" eb="6">
      <t>ホケンカイシャム</t>
    </rPh>
    <phoneticPr fontId="6"/>
  </si>
  <si>
    <t>１．協会事務局でメンテナンス出来る事／出来ない事</t>
    <rPh sb="2" eb="4">
      <t>キョウカイ</t>
    </rPh>
    <rPh sb="4" eb="7">
      <t>ジムキョク</t>
    </rPh>
    <rPh sb="14" eb="16">
      <t>デキ</t>
    </rPh>
    <rPh sb="17" eb="18">
      <t>コト</t>
    </rPh>
    <rPh sb="19" eb="21">
      <t>デキ</t>
    </rPh>
    <rPh sb="23" eb="24">
      <t>コト</t>
    </rPh>
    <phoneticPr fontId="6"/>
  </si>
  <si>
    <t>出来る事</t>
    <rPh sb="0" eb="2">
      <t>デキ</t>
    </rPh>
    <rPh sb="3" eb="4">
      <t>コト</t>
    </rPh>
    <phoneticPr fontId="6"/>
  </si>
  <si>
    <t>各帳票に表示する文言の修正（マスタシートの修正）</t>
    <rPh sb="0" eb="1">
      <t>カク</t>
    </rPh>
    <rPh sb="1" eb="3">
      <t>チョウヒョウ</t>
    </rPh>
    <rPh sb="4" eb="6">
      <t>ヒョウジ</t>
    </rPh>
    <rPh sb="8" eb="10">
      <t>モンゴン</t>
    </rPh>
    <rPh sb="11" eb="13">
      <t>シュウセイ</t>
    </rPh>
    <rPh sb="21" eb="23">
      <t>シュウセイ</t>
    </rPh>
    <phoneticPr fontId="6"/>
  </si>
  <si>
    <t>各帳票の見た目の微調整（行高や列幅の調整、フォントやフォントサイズの変更など）</t>
    <rPh sb="0" eb="1">
      <t>カク</t>
    </rPh>
    <rPh sb="1" eb="3">
      <t>チョウヒョウ</t>
    </rPh>
    <rPh sb="4" eb="5">
      <t>ミ</t>
    </rPh>
    <rPh sb="6" eb="7">
      <t>メ</t>
    </rPh>
    <rPh sb="8" eb="11">
      <t>ビチョウセイ</t>
    </rPh>
    <rPh sb="12" eb="13">
      <t>ギョウ</t>
    </rPh>
    <rPh sb="13" eb="14">
      <t>コウ</t>
    </rPh>
    <rPh sb="15" eb="17">
      <t>レツハバ</t>
    </rPh>
    <rPh sb="18" eb="20">
      <t>チョウセイ</t>
    </rPh>
    <rPh sb="34" eb="36">
      <t>ヘンコウ</t>
    </rPh>
    <phoneticPr fontId="6"/>
  </si>
  <si>
    <t>表示するエラーメッセージの修正、入力時メッセージの修正、追加・削除</t>
    <rPh sb="0" eb="2">
      <t>ヒョウジ</t>
    </rPh>
    <rPh sb="13" eb="15">
      <t>シュウセイ</t>
    </rPh>
    <rPh sb="16" eb="19">
      <t>ニュウリョクジ</t>
    </rPh>
    <rPh sb="25" eb="27">
      <t>シュウセイ</t>
    </rPh>
    <rPh sb="28" eb="30">
      <t>ツイカ</t>
    </rPh>
    <rPh sb="31" eb="33">
      <t>サクジョ</t>
    </rPh>
    <phoneticPr fontId="6"/>
  </si>
  <si>
    <t>保険会社の追加・削除</t>
    <rPh sb="0" eb="2">
      <t>ホケン</t>
    </rPh>
    <rPh sb="2" eb="4">
      <t>ガイシャ</t>
    </rPh>
    <rPh sb="5" eb="7">
      <t>ツイカ</t>
    </rPh>
    <rPh sb="8" eb="10">
      <t>サクジョ</t>
    </rPh>
    <phoneticPr fontId="6"/>
  </si>
  <si>
    <t>出来ない事</t>
    <rPh sb="0" eb="2">
      <t>デキ</t>
    </rPh>
    <rPh sb="4" eb="5">
      <t>コト</t>
    </rPh>
    <phoneticPr fontId="6"/>
  </si>
  <si>
    <t>各帳票の体裁変更（行列の追加・削除、項目の追加、セルの結合、条件付き書式の変更など）</t>
    <rPh sb="0" eb="1">
      <t>カク</t>
    </rPh>
    <rPh sb="1" eb="3">
      <t>チョウヒョウ</t>
    </rPh>
    <rPh sb="4" eb="6">
      <t>テイサイ</t>
    </rPh>
    <rPh sb="6" eb="8">
      <t>ヘンコウ</t>
    </rPh>
    <rPh sb="9" eb="11">
      <t>ギョウレツ</t>
    </rPh>
    <rPh sb="12" eb="14">
      <t>ツイカ</t>
    </rPh>
    <rPh sb="15" eb="17">
      <t>サクジョ</t>
    </rPh>
    <rPh sb="18" eb="20">
      <t>コウモク</t>
    </rPh>
    <rPh sb="21" eb="23">
      <t>ツイカ</t>
    </rPh>
    <rPh sb="27" eb="29">
      <t>ケツゴウ</t>
    </rPh>
    <rPh sb="30" eb="33">
      <t>ジョウケンツ</t>
    </rPh>
    <rPh sb="34" eb="36">
      <t>ショシキ</t>
    </rPh>
    <rPh sb="37" eb="39">
      <t>ヘンコウ</t>
    </rPh>
    <phoneticPr fontId="6"/>
  </si>
  <si>
    <t>新規帳票の追加</t>
    <rPh sb="0" eb="2">
      <t>シンキ</t>
    </rPh>
    <rPh sb="2" eb="4">
      <t>チョウヒョウ</t>
    </rPh>
    <rPh sb="5" eb="7">
      <t>ツイカ</t>
    </rPh>
    <phoneticPr fontId="6"/>
  </si>
  <si>
    <t>２．マスタシートの修正</t>
    <rPh sb="9" eb="11">
      <t>シュウセイ</t>
    </rPh>
    <phoneticPr fontId="6"/>
  </si>
  <si>
    <t>自社の各帳票に表示する文言（マスタシート文言）は変更可能です。</t>
    <rPh sb="0" eb="2">
      <t>ジシャ</t>
    </rPh>
    <rPh sb="3" eb="6">
      <t>カクチョウヒョウ</t>
    </rPh>
    <rPh sb="7" eb="9">
      <t>ヒョウジ</t>
    </rPh>
    <rPh sb="11" eb="13">
      <t>モンゴン</t>
    </rPh>
    <rPh sb="20" eb="22">
      <t>モンゴン</t>
    </rPh>
    <rPh sb="24" eb="28">
      <t>ヘンコウカノウ</t>
    </rPh>
    <phoneticPr fontId="6"/>
  </si>
  <si>
    <t>※ただし、なるべく多くの会社で使用している文言・表現を用いるなど、質権者のわかりやすさにご配慮ください。</t>
    <rPh sb="9" eb="10">
      <t>オオ</t>
    </rPh>
    <rPh sb="12" eb="14">
      <t>カイシャ</t>
    </rPh>
    <rPh sb="15" eb="17">
      <t>シヨウ</t>
    </rPh>
    <rPh sb="21" eb="23">
      <t>モンゴン</t>
    </rPh>
    <rPh sb="24" eb="26">
      <t>ヒョウゲン</t>
    </rPh>
    <rPh sb="27" eb="28">
      <t>モチ</t>
    </rPh>
    <rPh sb="33" eb="36">
      <t>シチケンシャ</t>
    </rPh>
    <rPh sb="45" eb="47">
      <t>ハイリョ</t>
    </rPh>
    <phoneticPr fontId="6"/>
  </si>
  <si>
    <t>詳細は「【○○社】質権ツール_定例改訂募集.xlsx」を確認します。</t>
    <rPh sb="0" eb="2">
      <t>ショウサイ</t>
    </rPh>
    <rPh sb="28" eb="30">
      <t>カクニン</t>
    </rPh>
    <phoneticPr fontId="6"/>
  </si>
  <si>
    <t>３．【質権設定承認請求書】保険種類のプルダウンの設定変更</t>
    <rPh sb="3" eb="5">
      <t>シチケン</t>
    </rPh>
    <rPh sb="5" eb="7">
      <t>セッテイ</t>
    </rPh>
    <rPh sb="7" eb="9">
      <t>ショウニン</t>
    </rPh>
    <rPh sb="9" eb="12">
      <t>セイキュウショ</t>
    </rPh>
    <rPh sb="13" eb="15">
      <t>ホケン</t>
    </rPh>
    <rPh sb="15" eb="17">
      <t>シュルイ</t>
    </rPh>
    <rPh sb="24" eb="26">
      <t>セッテイ</t>
    </rPh>
    <rPh sb="26" eb="28">
      <t>ヘンコウ</t>
    </rPh>
    <phoneticPr fontId="6"/>
  </si>
  <si>
    <t>保険種類欄は「火災保険／下欄のとおり」のプルダウン式（複数種目が損保質権帳票の対象）とするか、</t>
    <rPh sb="0" eb="4">
      <t>ホケンシュルイ</t>
    </rPh>
    <rPh sb="4" eb="5">
      <t>ラン</t>
    </rPh>
    <rPh sb="7" eb="11">
      <t>カサイホケン</t>
    </rPh>
    <rPh sb="12" eb="14">
      <t>カラン</t>
    </rPh>
    <rPh sb="25" eb="26">
      <t>シキ</t>
    </rPh>
    <rPh sb="27" eb="29">
      <t>フクスウ</t>
    </rPh>
    <rPh sb="29" eb="31">
      <t>シュモク</t>
    </rPh>
    <rPh sb="32" eb="34">
      <t>ソンポ</t>
    </rPh>
    <rPh sb="34" eb="36">
      <t>シチケン</t>
    </rPh>
    <rPh sb="36" eb="38">
      <t>チョウヒョウ</t>
    </rPh>
    <rPh sb="39" eb="41">
      <t>タイショウ</t>
    </rPh>
    <phoneticPr fontId="6"/>
  </si>
  <si>
    <t>「火災保険」のみ表示する（損保質権帳票の対象は火災のみ）か、会社ごとに選択することが可能です。</t>
    <rPh sb="30" eb="32">
      <t>カイシャ</t>
    </rPh>
    <rPh sb="35" eb="37">
      <t>センタク</t>
    </rPh>
    <rPh sb="42" eb="44">
      <t>カノウ</t>
    </rPh>
    <phoneticPr fontId="6"/>
  </si>
  <si>
    <t>４．個社ファイルの作成</t>
    <rPh sb="2" eb="4">
      <t>コシャ</t>
    </rPh>
    <rPh sb="9" eb="11">
      <t>サクセイ</t>
    </rPh>
    <phoneticPr fontId="6"/>
  </si>
  <si>
    <t>個社ファイルを作成する方法です。</t>
    <rPh sb="0" eb="2">
      <t>コシャ</t>
    </rPh>
    <rPh sb="7" eb="9">
      <t>サクセイ</t>
    </rPh>
    <rPh sb="11" eb="13">
      <t>ホウホウ</t>
    </rPh>
    <phoneticPr fontId="6"/>
  </si>
  <si>
    <t>① 会社・帳票選択シートで、自社を選択します。</t>
    <rPh sb="2" eb="4">
      <t>カイシャ</t>
    </rPh>
    <rPh sb="5" eb="7">
      <t>チョウヒョウ</t>
    </rPh>
    <rPh sb="7" eb="9">
      <t>センタク</t>
    </rPh>
    <rPh sb="14" eb="16">
      <t>ジシャ</t>
    </rPh>
    <rPh sb="17" eb="19">
      <t>センタク</t>
    </rPh>
    <phoneticPr fontId="6"/>
  </si>
  <si>
    <t>② 会社・帳票選択シートのシートタブ上で右クリックし、「非表示」を選択します。</t>
    <rPh sb="18" eb="19">
      <t>ジョウ</t>
    </rPh>
    <rPh sb="20" eb="21">
      <t>ミギ</t>
    </rPh>
    <rPh sb="28" eb="31">
      <t>ヒヒョウジ</t>
    </rPh>
    <rPh sb="33" eb="35">
      <t>センタク</t>
    </rPh>
    <phoneticPr fontId="6"/>
  </si>
  <si>
    <t>③ 自社で使用しないシートは、②と同様に非表示化します。</t>
    <rPh sb="2" eb="4">
      <t>ジシャ</t>
    </rPh>
    <rPh sb="5" eb="7">
      <t>シヨウ</t>
    </rPh>
    <rPh sb="17" eb="19">
      <t>ドウヨウ</t>
    </rPh>
    <rPh sb="20" eb="23">
      <t>ヒヒョウジ</t>
    </rPh>
    <rPh sb="23" eb="24">
      <t>カ</t>
    </rPh>
    <phoneticPr fontId="6"/>
  </si>
  <si>
    <t>④ 任意の名前を付けて保存します。</t>
    <rPh sb="2" eb="4">
      <t>ニンイ</t>
    </rPh>
    <rPh sb="5" eb="7">
      <t>ナマエ</t>
    </rPh>
    <rPh sb="8" eb="9">
      <t>ツ</t>
    </rPh>
    <rPh sb="11" eb="13">
      <t>ホゾン</t>
    </rPh>
    <phoneticPr fontId="6"/>
  </si>
  <si>
    <t>操作にあたり必要なパスワードは次のとおりです。</t>
    <rPh sb="0" eb="2">
      <t>ソウサ</t>
    </rPh>
    <rPh sb="6" eb="8">
      <t>ヒツヨウ</t>
    </rPh>
    <rPh sb="15" eb="16">
      <t>ツギ</t>
    </rPh>
    <phoneticPr fontId="6"/>
  </si>
  <si>
    <t>ブック保護の解除</t>
    <rPh sb="3" eb="5">
      <t>ホゴ</t>
    </rPh>
    <rPh sb="6" eb="8">
      <t>カイジョ</t>
    </rPh>
    <phoneticPr fontId="6"/>
  </si>
  <si>
    <t>Book_Sonpo</t>
    <phoneticPr fontId="6"/>
  </si>
  <si>
    <t>シート保護の解除</t>
    <rPh sb="3" eb="5">
      <t>ホゴ</t>
    </rPh>
    <rPh sb="6" eb="8">
      <t>カイジョ</t>
    </rPh>
    <phoneticPr fontId="6"/>
  </si>
  <si>
    <t>Sheet_Sonpo</t>
    <phoneticPr fontId="6"/>
  </si>
  <si>
    <t>■協会事務局向け</t>
    <rPh sb="1" eb="3">
      <t>キョウカイ</t>
    </rPh>
    <rPh sb="3" eb="6">
      <t>ジムキョク</t>
    </rPh>
    <rPh sb="6" eb="7">
      <t>ム</t>
    </rPh>
    <phoneticPr fontId="6"/>
  </si>
  <si>
    <t>１．表示する内容を変更する場合</t>
    <rPh sb="2" eb="4">
      <t>ヒョウジ</t>
    </rPh>
    <rPh sb="6" eb="8">
      <t>ナイヨウ</t>
    </rPh>
    <rPh sb="9" eb="11">
      <t>ヘンコウ</t>
    </rPh>
    <rPh sb="13" eb="15">
      <t>バアイ</t>
    </rPh>
    <phoneticPr fontId="6"/>
  </si>
  <si>
    <t>『マスタシート』の各項目の内容を直接修正します。</t>
    <rPh sb="9" eb="12">
      <t>カクコウモク</t>
    </rPh>
    <rPh sb="13" eb="15">
      <t>ナイヨウ</t>
    </rPh>
    <rPh sb="16" eb="18">
      <t>チョクセツ</t>
    </rPh>
    <rPh sb="18" eb="20">
      <t>シュウセイ</t>
    </rPh>
    <phoneticPr fontId="6"/>
  </si>
  <si>
    <t>★注意点</t>
    <rPh sb="1" eb="4">
      <t>チュウイテン</t>
    </rPh>
    <phoneticPr fontId="6"/>
  </si>
  <si>
    <t>各シートの表示内容が自動で変わります。</t>
    <rPh sb="0" eb="1">
      <t>カク</t>
    </rPh>
    <rPh sb="5" eb="7">
      <t>ヒョウジ</t>
    </rPh>
    <rPh sb="7" eb="9">
      <t>ナイヨウ</t>
    </rPh>
    <rPh sb="10" eb="12">
      <t>ジドウ</t>
    </rPh>
    <rPh sb="13" eb="14">
      <t>カ</t>
    </rPh>
    <phoneticPr fontId="6"/>
  </si>
  <si>
    <t>・マスタシートは各社から提出を受けた内容（他シート）をそのまま反映させる。</t>
    <rPh sb="12" eb="14">
      <t>テイシュツ</t>
    </rPh>
    <rPh sb="15" eb="16">
      <t>ウ</t>
    </rPh>
    <rPh sb="31" eb="33">
      <t>ハンエイ</t>
    </rPh>
    <phoneticPr fontId="6"/>
  </si>
  <si>
    <t>・各社マスタシートを反映する手順</t>
    <rPh sb="10" eb="12">
      <t>ハンエイ</t>
    </rPh>
    <phoneticPr fontId="6"/>
  </si>
  <si>
    <t>①マスタシートの「帳票内容」列について、A列（ID）が振られている行を全てコピーする。</t>
    <rPh sb="21" eb="22">
      <t>レツ</t>
    </rPh>
    <rPh sb="27" eb="28">
      <t>フ</t>
    </rPh>
    <rPh sb="33" eb="34">
      <t>ギョウ</t>
    </rPh>
    <rPh sb="35" eb="36">
      <t>スベ</t>
    </rPh>
    <phoneticPr fontId="6"/>
  </si>
  <si>
    <t>　※作業漏れ防止のため全行コピーする。「桁数」列はコピーしない。</t>
    <rPh sb="2" eb="5">
      <t>サギョウモ</t>
    </rPh>
    <rPh sb="6" eb="8">
      <t>ボウシ</t>
    </rPh>
    <rPh sb="11" eb="13">
      <t>ゼンギョウ</t>
    </rPh>
    <rPh sb="20" eb="22">
      <t>ケタスウ</t>
    </rPh>
    <rPh sb="23" eb="24">
      <t>レツ</t>
    </rPh>
    <phoneticPr fontId="6"/>
  </si>
  <si>
    <t>②必ず右クリック＞「貼り付けのオプション：値」で貼り付ける。単純コピペはしない。</t>
    <rPh sb="3" eb="4">
      <t>ミギ</t>
    </rPh>
    <rPh sb="10" eb="11">
      <t>ハ</t>
    </rPh>
    <rPh sb="12" eb="13">
      <t>ツ</t>
    </rPh>
    <rPh sb="21" eb="22">
      <t>アタイ</t>
    </rPh>
    <rPh sb="24" eb="25">
      <t>ハ</t>
    </rPh>
    <rPh sb="26" eb="27">
      <t>ツ</t>
    </rPh>
    <phoneticPr fontId="6"/>
  </si>
  <si>
    <r>
      <t>③</t>
    </r>
    <r>
      <rPr>
        <b/>
        <sz val="11"/>
        <color rgb="FFFF0000"/>
        <rFont val="游ゴシック"/>
        <family val="3"/>
        <charset val="128"/>
        <scheme val="minor"/>
      </rPr>
      <t>【共栄社固有の注意】</t>
    </r>
    <r>
      <rPr>
        <sz val="11"/>
        <color rgb="FFFF0000"/>
        <rFont val="游ゴシック"/>
        <family val="3"/>
        <charset val="128"/>
        <scheme val="minor"/>
      </rPr>
      <t>保険会社使用欄に数式設定があるので、以下の作業を行う</t>
    </r>
    <rPh sb="5" eb="7">
      <t>コユウ</t>
    </rPh>
    <rPh sb="8" eb="10">
      <t>チュウイ</t>
    </rPh>
    <rPh sb="29" eb="31">
      <t>イカ</t>
    </rPh>
    <rPh sb="32" eb="34">
      <t>サギョウ</t>
    </rPh>
    <rPh sb="35" eb="36">
      <t>オコナ</t>
    </rPh>
    <phoneticPr fontId="6"/>
  </si>
  <si>
    <t>　（１）他社分と同様に全行をコピーして値貼りつけをする。</t>
    <phoneticPr fontId="6"/>
  </si>
  <si>
    <t>　（２）ID1～750までで数式が入ったセルを確認する。例年は次のIDの行に数式が入っている。　ID：115,150,442,562,665</t>
    <phoneticPr fontId="6"/>
  </si>
  <si>
    <t>　（３）上記（２）で確認した数式が入ったセルの”入力内容”だけ再度コピペし、上書きする。　</t>
    <rPh sb="4" eb="6">
      <t>ジョウキ</t>
    </rPh>
    <rPh sb="10" eb="12">
      <t>カクニン</t>
    </rPh>
    <rPh sb="14" eb="16">
      <t>スウシキ</t>
    </rPh>
    <rPh sb="17" eb="18">
      <t>ハイ</t>
    </rPh>
    <phoneticPr fontId="6"/>
  </si>
  <si>
    <t>　　　　※（３）の作業は値貼り付けではなく、数式のまま通常のコピペをする。</t>
    <rPh sb="9" eb="11">
      <t>サギョウ</t>
    </rPh>
    <rPh sb="12" eb="13">
      <t>アタイ</t>
    </rPh>
    <rPh sb="13" eb="14">
      <t>ハ</t>
    </rPh>
    <rPh sb="15" eb="16">
      <t>ツ</t>
    </rPh>
    <rPh sb="22" eb="24">
      <t>スウシキ</t>
    </rPh>
    <rPh sb="27" eb="29">
      <t>ツウジョウ</t>
    </rPh>
    <phoneticPr fontId="6"/>
  </si>
  <si>
    <t>④ver更新をする場合は各社の「ツールver」欄の数字を更新する。（ID：126,245,351,448,569,672,749）</t>
    <rPh sb="4" eb="6">
      <t>コウシン</t>
    </rPh>
    <rPh sb="9" eb="11">
      <t>バアイ</t>
    </rPh>
    <rPh sb="12" eb="14">
      <t>カクシャ</t>
    </rPh>
    <rPh sb="23" eb="24">
      <t>ラン</t>
    </rPh>
    <rPh sb="25" eb="27">
      <t>スウジ</t>
    </rPh>
    <rPh sb="28" eb="30">
      <t>コウシン</t>
    </rPh>
    <phoneticPr fontId="6"/>
  </si>
  <si>
    <t>帳票の項目に何も表示したくない場合は、『マスタシート』の該当項目を空欄にしてください。</t>
    <rPh sb="0" eb="2">
      <t>チョウヒョウ</t>
    </rPh>
    <rPh sb="3" eb="5">
      <t>コウモク</t>
    </rPh>
    <rPh sb="6" eb="7">
      <t>ナニ</t>
    </rPh>
    <rPh sb="8" eb="10">
      <t>ヒョウジ</t>
    </rPh>
    <rPh sb="15" eb="17">
      <t>バアイ</t>
    </rPh>
    <phoneticPr fontId="6"/>
  </si>
  <si>
    <t>（使用しない）などを入力すると、その文言が表示されるのでご留意ください。</t>
    <rPh sb="1" eb="3">
      <t>シヨウ</t>
    </rPh>
    <rPh sb="10" eb="12">
      <t>ニュウリョク</t>
    </rPh>
    <rPh sb="18" eb="20">
      <t>モンゴン</t>
    </rPh>
    <rPh sb="21" eb="23">
      <t>ヒョウジ</t>
    </rPh>
    <rPh sb="29" eb="31">
      <t>リュウイ</t>
    </rPh>
    <phoneticPr fontId="6"/>
  </si>
  <si>
    <t>一部項目は、グレーアウトする場合に○を選択することで、項目がグレーに塗りつぶされます。</t>
    <rPh sb="0" eb="2">
      <t>イチブ</t>
    </rPh>
    <rPh sb="2" eb="4">
      <t>コウモク</t>
    </rPh>
    <rPh sb="14" eb="16">
      <t>バアイ</t>
    </rPh>
    <rPh sb="19" eb="21">
      <t>センタク</t>
    </rPh>
    <rPh sb="27" eb="29">
      <t>コウモク</t>
    </rPh>
    <rPh sb="34" eb="35">
      <t>ヌ</t>
    </rPh>
    <phoneticPr fontId="6"/>
  </si>
  <si>
    <t>２．各帳票の見た目の微調整</t>
    <rPh sb="2" eb="3">
      <t>カク</t>
    </rPh>
    <rPh sb="3" eb="5">
      <t>チョウヒョウ</t>
    </rPh>
    <rPh sb="6" eb="7">
      <t>ミ</t>
    </rPh>
    <rPh sb="8" eb="9">
      <t>メ</t>
    </rPh>
    <rPh sb="10" eb="13">
      <t>ビチョウセイ</t>
    </rPh>
    <phoneticPr fontId="6"/>
  </si>
  <si>
    <t>フォントの変更やフォントサイズの変更は通常のExcel操作通りに変更可能です。</t>
    <rPh sb="5" eb="7">
      <t>ヘンコウ</t>
    </rPh>
    <rPh sb="16" eb="18">
      <t>ヘンコウ</t>
    </rPh>
    <rPh sb="19" eb="21">
      <t>ツウジョウ</t>
    </rPh>
    <rPh sb="27" eb="29">
      <t>ソウサ</t>
    </rPh>
    <rPh sb="29" eb="30">
      <t>ドオ</t>
    </rPh>
    <rPh sb="32" eb="34">
      <t>ヘンコウ</t>
    </rPh>
    <rPh sb="34" eb="36">
      <t>カノウ</t>
    </rPh>
    <phoneticPr fontId="6"/>
  </si>
  <si>
    <t>行の高さや列幅を調整するには、以下の手順で実行します。</t>
    <rPh sb="0" eb="1">
      <t>ギョウ</t>
    </rPh>
    <rPh sb="2" eb="3">
      <t>タカ</t>
    </rPh>
    <rPh sb="5" eb="7">
      <t>レツハバ</t>
    </rPh>
    <rPh sb="8" eb="10">
      <t>チョウセイ</t>
    </rPh>
    <rPh sb="15" eb="17">
      <t>イカ</t>
    </rPh>
    <rPh sb="18" eb="20">
      <t>テジュン</t>
    </rPh>
    <rPh sb="21" eb="23">
      <t>ジッコウ</t>
    </rPh>
    <phoneticPr fontId="6"/>
  </si>
  <si>
    <t>① [表示]タブから、[見出し]にチェックを付ける</t>
    <rPh sb="3" eb="5">
      <t>ヒョウジ</t>
    </rPh>
    <rPh sb="12" eb="14">
      <t>ミダ</t>
    </rPh>
    <rPh sb="22" eb="23">
      <t>ツ</t>
    </rPh>
    <phoneticPr fontId="6"/>
  </si>
  <si>
    <t xml:space="preserve">② 行番号や列名が表示されるので、通常のExcelの操作通りに調整する。 </t>
    <rPh sb="2" eb="5">
      <t>ギョウバンゴウ</t>
    </rPh>
    <rPh sb="6" eb="7">
      <t>レツ</t>
    </rPh>
    <rPh sb="7" eb="8">
      <t>メイ</t>
    </rPh>
    <rPh sb="9" eb="11">
      <t>ヒョウジ</t>
    </rPh>
    <rPh sb="17" eb="19">
      <t>ツウジョウ</t>
    </rPh>
    <rPh sb="26" eb="28">
      <t>ソウサ</t>
    </rPh>
    <rPh sb="28" eb="29">
      <t>ドオ</t>
    </rPh>
    <rPh sb="31" eb="33">
      <t>チョウセイ</t>
    </rPh>
    <phoneticPr fontId="6"/>
  </si>
  <si>
    <t>③ 調整が終わったら、[見出し]のチェックを外して、行番号や列名が表示されていない状態に戻す。</t>
    <rPh sb="2" eb="4">
      <t>チョウセイ</t>
    </rPh>
    <rPh sb="5" eb="6">
      <t>オ</t>
    </rPh>
    <rPh sb="12" eb="14">
      <t>ミダ</t>
    </rPh>
    <rPh sb="22" eb="23">
      <t>ハズ</t>
    </rPh>
    <rPh sb="26" eb="29">
      <t>ギョウバンゴウ</t>
    </rPh>
    <rPh sb="30" eb="31">
      <t>レツ</t>
    </rPh>
    <rPh sb="31" eb="32">
      <t>メイ</t>
    </rPh>
    <rPh sb="33" eb="35">
      <t>ヒョウジ</t>
    </rPh>
    <rPh sb="41" eb="43">
      <t>ジョウタイ</t>
    </rPh>
    <rPh sb="44" eb="45">
      <t>モド</t>
    </rPh>
    <phoneticPr fontId="6"/>
  </si>
  <si>
    <t>３．セルの書式設定</t>
    <rPh sb="5" eb="7">
      <t>ショシキ</t>
    </rPh>
    <rPh sb="7" eb="9">
      <t>セッテイ</t>
    </rPh>
    <phoneticPr fontId="6"/>
  </si>
  <si>
    <t>入力時メッセージや注意メッセージ、文字数指定は通常のExcel操作通りに変更可能です。</t>
    <rPh sb="20" eb="22">
      <t>シテイ</t>
    </rPh>
    <rPh sb="23" eb="25">
      <t>ツウジョウ</t>
    </rPh>
    <rPh sb="31" eb="33">
      <t>ソウサ</t>
    </rPh>
    <rPh sb="33" eb="34">
      <t>ドオ</t>
    </rPh>
    <rPh sb="36" eb="38">
      <t>ヘンコウ</t>
    </rPh>
    <rPh sb="38" eb="40">
      <t>カノウ</t>
    </rPh>
    <phoneticPr fontId="6"/>
  </si>
  <si>
    <t>① [データ]タブから、[データの入力規則]を選択する。</t>
    <rPh sb="17" eb="21">
      <t>ニュウリョクキソク</t>
    </rPh>
    <rPh sb="23" eb="25">
      <t>センタク</t>
    </rPh>
    <phoneticPr fontId="6"/>
  </si>
  <si>
    <t>②それぞれ以下のような設定が可能。通常のExcelの操作通りに設定する。</t>
    <rPh sb="5" eb="7">
      <t>イカ</t>
    </rPh>
    <rPh sb="11" eb="13">
      <t>セッテイ</t>
    </rPh>
    <rPh sb="14" eb="16">
      <t>カノウ</t>
    </rPh>
    <rPh sb="17" eb="19">
      <t>ツウジョウ</t>
    </rPh>
    <rPh sb="26" eb="29">
      <t>ソウサドオ</t>
    </rPh>
    <rPh sb="31" eb="33">
      <t>セッテイ</t>
    </rPh>
    <phoneticPr fontId="6"/>
  </si>
  <si>
    <t>　[入力時メッセージ]は、使用者PC環境によるメッセージの見切れを防止するため、最終行に"."（半角ピリオド）を設定する。</t>
    <rPh sb="2" eb="5">
      <t>ニュウリョクジ</t>
    </rPh>
    <rPh sb="13" eb="16">
      <t>シヨウシャ</t>
    </rPh>
    <rPh sb="18" eb="20">
      <t>カンキョウ</t>
    </rPh>
    <rPh sb="29" eb="31">
      <t>ミキ</t>
    </rPh>
    <rPh sb="33" eb="35">
      <t>ボウシ</t>
    </rPh>
    <rPh sb="40" eb="43">
      <t>サイシュウギョウ</t>
    </rPh>
    <rPh sb="48" eb="50">
      <t>ハンカク</t>
    </rPh>
    <rPh sb="56" eb="58">
      <t>セッテイ</t>
    </rPh>
    <phoneticPr fontId="6"/>
  </si>
  <si>
    <t>４．表示するエラーメッセージの修正</t>
    <rPh sb="2" eb="4">
      <t>ヒョウジ</t>
    </rPh>
    <rPh sb="15" eb="17">
      <t>シュウセイ</t>
    </rPh>
    <phoneticPr fontId="6"/>
  </si>
  <si>
    <t>『List』シートに記載されているエラーチェック表示文を、任意の文章に修正してください。</t>
    <rPh sb="10" eb="12">
      <t>キサイ</t>
    </rPh>
    <rPh sb="24" eb="26">
      <t>ヒョウジ</t>
    </rPh>
    <rPh sb="26" eb="27">
      <t>ブン</t>
    </rPh>
    <rPh sb="29" eb="31">
      <t>ニンイ</t>
    </rPh>
    <rPh sb="32" eb="34">
      <t>ブンショウ</t>
    </rPh>
    <rPh sb="35" eb="37">
      <t>シュウセイ</t>
    </rPh>
    <phoneticPr fontId="6"/>
  </si>
  <si>
    <t>５．会社を追加する場合</t>
    <rPh sb="2" eb="4">
      <t>カイシャ</t>
    </rPh>
    <rPh sb="5" eb="7">
      <t>ツイカ</t>
    </rPh>
    <rPh sb="9" eb="11">
      <t>バアイ</t>
    </rPh>
    <phoneticPr fontId="6"/>
  </si>
  <si>
    <t>『会社マスタ』シートに[会社名][略称]を入力します。</t>
    <rPh sb="1" eb="3">
      <t>カイシャ</t>
    </rPh>
    <rPh sb="12" eb="15">
      <t>カイシャメイ</t>
    </rPh>
    <rPh sb="17" eb="19">
      <t>リャクショウ</t>
    </rPh>
    <rPh sb="21" eb="23">
      <t>ニュウリョク</t>
    </rPh>
    <phoneticPr fontId="6"/>
  </si>
  <si>
    <t>[火災保険パターン]には、保険の選択肢に「火災保険」「下欄のとおり」の２つを表示する場合は2を、</t>
    <rPh sb="1" eb="3">
      <t>カサイ</t>
    </rPh>
    <rPh sb="3" eb="5">
      <t>ホケン</t>
    </rPh>
    <rPh sb="13" eb="15">
      <t>ホケン</t>
    </rPh>
    <rPh sb="16" eb="19">
      <t>センタクシ</t>
    </rPh>
    <rPh sb="21" eb="23">
      <t>カサイ</t>
    </rPh>
    <rPh sb="23" eb="25">
      <t>ホケン</t>
    </rPh>
    <rPh sb="27" eb="29">
      <t>カラン</t>
    </rPh>
    <rPh sb="38" eb="40">
      <t>ヒョウジ</t>
    </rPh>
    <rPh sb="42" eb="44">
      <t>バアイ</t>
    </rPh>
    <phoneticPr fontId="6"/>
  </si>
  <si>
    <t>「火災保険」のみ表示する場合は1を設定します。</t>
    <rPh sb="1" eb="3">
      <t>カサイ</t>
    </rPh>
    <rPh sb="3" eb="5">
      <t>ホケン</t>
    </rPh>
    <rPh sb="8" eb="10">
      <t>ヒョウジ</t>
    </rPh>
    <rPh sb="12" eb="14">
      <t>バアイ</t>
    </rPh>
    <rPh sb="17" eb="19">
      <t>セッテイ</t>
    </rPh>
    <phoneticPr fontId="6"/>
  </si>
  <si>
    <t>『マスタシート』では対象の番号の列に社名と略称が自動で反映されますので、表示内容を設定します。</t>
    <rPh sb="10" eb="12">
      <t>タイショウ</t>
    </rPh>
    <rPh sb="13" eb="15">
      <t>バンゴウ</t>
    </rPh>
    <rPh sb="16" eb="17">
      <t>レツ</t>
    </rPh>
    <rPh sb="18" eb="20">
      <t>シャメイ</t>
    </rPh>
    <rPh sb="21" eb="23">
      <t>リャクショウ</t>
    </rPh>
    <rPh sb="24" eb="26">
      <t>ジドウ</t>
    </rPh>
    <rPh sb="27" eb="29">
      <t>ハンエイ</t>
    </rPh>
    <rPh sb="36" eb="38">
      <t>ヒョウジ</t>
    </rPh>
    <rPh sb="38" eb="40">
      <t>ナイヨウ</t>
    </rPh>
    <rPh sb="41" eb="43">
      <t>セッテイ</t>
    </rPh>
    <phoneticPr fontId="6"/>
  </si>
  <si>
    <t>会社名の選択肢にも、自動で反映されます。</t>
    <rPh sb="0" eb="3">
      <t>カイシャメイ</t>
    </rPh>
    <rPh sb="4" eb="7">
      <t>センタクシ</t>
    </rPh>
    <rPh sb="10" eb="12">
      <t>ジドウ</t>
    </rPh>
    <rPh sb="13" eb="15">
      <t>ハンエイ</t>
    </rPh>
    <phoneticPr fontId="6"/>
  </si>
  <si>
    <t>『マスタシート』の各項目に、適宜内容を入力します。</t>
    <rPh sb="9" eb="12">
      <t>カクコウモク</t>
    </rPh>
    <rPh sb="14" eb="16">
      <t>テキギ</t>
    </rPh>
    <rPh sb="16" eb="18">
      <t>ナイヨウ</t>
    </rPh>
    <rPh sb="19" eb="21">
      <t>ニュウリョク</t>
    </rPh>
    <phoneticPr fontId="6"/>
  </si>
  <si>
    <t>標準的な内容に近い場合は、「標準」の列の内容をコピーして使用が可能です。</t>
    <rPh sb="0" eb="3">
      <t>ヒョウジュンテキ</t>
    </rPh>
    <rPh sb="4" eb="6">
      <t>ナイヨウ</t>
    </rPh>
    <rPh sb="7" eb="8">
      <t>チカ</t>
    </rPh>
    <rPh sb="9" eb="11">
      <t>バアイ</t>
    </rPh>
    <rPh sb="14" eb="16">
      <t>ヒョウジュン</t>
    </rPh>
    <rPh sb="18" eb="19">
      <t>レツ</t>
    </rPh>
    <rPh sb="20" eb="22">
      <t>ナイヨウ</t>
    </rPh>
    <rPh sb="28" eb="30">
      <t>シヨウ</t>
    </rPh>
    <rPh sb="31" eb="33">
      <t>カノウ</t>
    </rPh>
    <phoneticPr fontId="6"/>
  </si>
  <si>
    <t>保険会社は30社まで追加できるようにしています。</t>
    <rPh sb="0" eb="2">
      <t>ホケン</t>
    </rPh>
    <rPh sb="2" eb="4">
      <t>ガイシャ</t>
    </rPh>
    <rPh sb="7" eb="8">
      <t>シャ</t>
    </rPh>
    <rPh sb="10" eb="12">
      <t>ツイカ</t>
    </rPh>
    <phoneticPr fontId="6"/>
  </si>
  <si>
    <t>これ以上の追加が必要な場合は、開発会社にご相談ください。</t>
    <rPh sb="2" eb="4">
      <t>イジョウ</t>
    </rPh>
    <rPh sb="5" eb="7">
      <t>ツイカ</t>
    </rPh>
    <rPh sb="8" eb="10">
      <t>ヒツヨウ</t>
    </rPh>
    <rPh sb="11" eb="13">
      <t>バアイ</t>
    </rPh>
    <rPh sb="15" eb="17">
      <t>カイハツ</t>
    </rPh>
    <rPh sb="17" eb="19">
      <t>カイシャ</t>
    </rPh>
    <rPh sb="21" eb="23">
      <t>ソウダン</t>
    </rPh>
    <phoneticPr fontId="6"/>
  </si>
  <si>
    <t>応用：会社名の選択肢を５０音で並べ替えたい場合</t>
    <rPh sb="0" eb="2">
      <t>オウヨウ</t>
    </rPh>
    <rPh sb="3" eb="6">
      <t>カイシャメイ</t>
    </rPh>
    <rPh sb="7" eb="10">
      <t>センタクシ</t>
    </rPh>
    <rPh sb="13" eb="14">
      <t>オン</t>
    </rPh>
    <rPh sb="15" eb="16">
      <t>ナラ</t>
    </rPh>
    <rPh sb="17" eb="18">
      <t>カ</t>
    </rPh>
    <rPh sb="21" eb="23">
      <t>バアイ</t>
    </rPh>
    <phoneticPr fontId="6"/>
  </si>
  <si>
    <t>追加した会社名を、Indexの番号ごと表示させたい行に移動します。</t>
    <rPh sb="0" eb="2">
      <t>ツイカ</t>
    </rPh>
    <rPh sb="4" eb="7">
      <t>カイシャメイ</t>
    </rPh>
    <rPh sb="15" eb="17">
      <t>バンゴウ</t>
    </rPh>
    <rPh sb="19" eb="21">
      <t>ヒョウジ</t>
    </rPh>
    <rPh sb="25" eb="26">
      <t>ギョウ</t>
    </rPh>
    <rPh sb="27" eb="29">
      <t>イドウ</t>
    </rPh>
    <phoneticPr fontId="6"/>
  </si>
  <si>
    <t>プルダウンの順序が変わります。</t>
    <rPh sb="6" eb="8">
      <t>ジュンジョ</t>
    </rPh>
    <rPh sb="9" eb="10">
      <t>カ</t>
    </rPh>
    <phoneticPr fontId="6"/>
  </si>
  <si>
    <t>６．セル内容の修正時の設定変更</t>
    <rPh sb="4" eb="6">
      <t>ナイヨウ</t>
    </rPh>
    <rPh sb="7" eb="9">
      <t>シュウセイ</t>
    </rPh>
    <rPh sb="9" eb="10">
      <t>ジ</t>
    </rPh>
    <rPh sb="11" eb="13">
      <t>セッテイ</t>
    </rPh>
    <rPh sb="13" eb="15">
      <t>ヘンコウ</t>
    </rPh>
    <phoneticPr fontId="6"/>
  </si>
  <si>
    <t>納品時の設定は、入力セルを修正しようとした場合に部分修正が可能となっています。</t>
    <rPh sb="0" eb="2">
      <t>ノウヒン</t>
    </rPh>
    <rPh sb="2" eb="3">
      <t>ジ</t>
    </rPh>
    <rPh sb="4" eb="6">
      <t>セッテイ</t>
    </rPh>
    <rPh sb="8" eb="10">
      <t>ニュウリョク</t>
    </rPh>
    <rPh sb="13" eb="15">
      <t>シュウセイ</t>
    </rPh>
    <rPh sb="21" eb="23">
      <t>バアイ</t>
    </rPh>
    <rPh sb="24" eb="26">
      <t>ブブン</t>
    </rPh>
    <rPh sb="26" eb="28">
      <t>シュウセイ</t>
    </rPh>
    <rPh sb="29" eb="31">
      <t>カノウ</t>
    </rPh>
    <phoneticPr fontId="6"/>
  </si>
  <si>
    <t>これを、修正しようとした場合に既存の内容がクリアされるように変更する方法です。</t>
    <rPh sb="4" eb="6">
      <t>シュウセイ</t>
    </rPh>
    <rPh sb="12" eb="14">
      <t>バアイ</t>
    </rPh>
    <rPh sb="15" eb="17">
      <t>キソン</t>
    </rPh>
    <rPh sb="18" eb="20">
      <t>ナイヨウ</t>
    </rPh>
    <rPh sb="30" eb="32">
      <t>ヘンコウ</t>
    </rPh>
    <rPh sb="34" eb="36">
      <t>ホウホウ</t>
    </rPh>
    <phoneticPr fontId="6"/>
  </si>
  <si>
    <t>この修正を行うにはシートの保護を解除する必要があります。</t>
    <rPh sb="2" eb="4">
      <t>シュウセイ</t>
    </rPh>
    <rPh sb="5" eb="6">
      <t>オコナ</t>
    </rPh>
    <rPh sb="13" eb="15">
      <t>ホゴ</t>
    </rPh>
    <rPh sb="16" eb="18">
      <t>カイジョ</t>
    </rPh>
    <rPh sb="20" eb="22">
      <t>ヒツヨウ</t>
    </rPh>
    <phoneticPr fontId="6"/>
  </si>
  <si>
    <t>シート保護を解除して行った作業については利用者責任となりますので、ご留意ください。</t>
    <rPh sb="3" eb="5">
      <t>ホゴ</t>
    </rPh>
    <rPh sb="6" eb="8">
      <t>カイジョ</t>
    </rPh>
    <rPh sb="10" eb="11">
      <t>オコナ</t>
    </rPh>
    <rPh sb="13" eb="15">
      <t>サギョウ</t>
    </rPh>
    <rPh sb="20" eb="23">
      <t>リヨウシャ</t>
    </rPh>
    <rPh sb="23" eb="25">
      <t>セキニン</t>
    </rPh>
    <rPh sb="34" eb="36">
      <t>リュウイ</t>
    </rPh>
    <phoneticPr fontId="6"/>
  </si>
  <si>
    <r>
      <t>① シート保護パスワードを解除します。 シート保護パスワードは「</t>
    </r>
    <r>
      <rPr>
        <b/>
        <sz val="11"/>
        <color rgb="FFFF0000"/>
        <rFont val="游ゴシック"/>
        <family val="3"/>
        <charset val="128"/>
        <scheme val="minor"/>
      </rPr>
      <t>Sheet_Sonpo</t>
    </r>
    <r>
      <rPr>
        <sz val="11"/>
        <color theme="1"/>
        <rFont val="游ゴシック"/>
        <family val="2"/>
        <charset val="128"/>
        <scheme val="minor"/>
      </rPr>
      <t>」です。</t>
    </r>
    <rPh sb="5" eb="7">
      <t>ホゴ</t>
    </rPh>
    <rPh sb="13" eb="15">
      <t>カイジョ</t>
    </rPh>
    <rPh sb="23" eb="25">
      <t>ホゴ</t>
    </rPh>
    <phoneticPr fontId="6"/>
  </si>
  <si>
    <t>② 対象のセルを選択して右クリックし、「セルの書式設定」を選択します。</t>
    <rPh sb="2" eb="4">
      <t>タイショウ</t>
    </rPh>
    <rPh sb="8" eb="10">
      <t>センタク</t>
    </rPh>
    <rPh sb="12" eb="13">
      <t>ミギ</t>
    </rPh>
    <rPh sb="23" eb="25">
      <t>ショシキ</t>
    </rPh>
    <rPh sb="25" eb="27">
      <t>セッテイ</t>
    </rPh>
    <rPh sb="29" eb="31">
      <t>センタク</t>
    </rPh>
    <phoneticPr fontId="6"/>
  </si>
  <si>
    <t>③ [保護]タブの[表示しない]にチェックを付けてOKします。</t>
    <rPh sb="3" eb="5">
      <t>ホゴ</t>
    </rPh>
    <rPh sb="10" eb="12">
      <t>ヒョウジ</t>
    </rPh>
    <rPh sb="22" eb="23">
      <t>ツ</t>
    </rPh>
    <phoneticPr fontId="6"/>
  </si>
  <si>
    <r>
      <t>④ シートの保護をかけなおします。シート保護パスワードは「</t>
    </r>
    <r>
      <rPr>
        <b/>
        <sz val="11"/>
        <color rgb="FFFF0000"/>
        <rFont val="游ゴシック"/>
        <family val="3"/>
        <charset val="128"/>
        <scheme val="minor"/>
      </rPr>
      <t>Sheet_Sonpo</t>
    </r>
    <r>
      <rPr>
        <sz val="11"/>
        <color theme="1"/>
        <rFont val="游ゴシック"/>
        <family val="2"/>
        <charset val="128"/>
        <scheme val="minor"/>
      </rPr>
      <t>」です。</t>
    </r>
    <rPh sb="6" eb="8">
      <t>ホゴ</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</si>
</sst>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F800]dddd\,\ mmmm\ dd\,\ yyyy"/>
    <numFmt numFmtId="178" formatCode="#,##0_ ;[Red]\-#,##0\ "/>
    <numFmt numFmtId="179" formatCode="&quot;#&quot;;;"/>
    <numFmt numFmtId="180" formatCode="[$-F800]dddd\,\ mmmm\ dd\,\ yyyy;;"/>
    <numFmt numFmtId="181" formatCode="#,##0;[Red]\-#,##0;"/>
    <numFmt numFmtId="182" formatCode="#,##0_ ;[Red]\-#,##0\ ;"/>
    <numFmt numFmtId="183" formatCode="&quot;Ver.&quot;0000"/>
    <numFmt numFmtId="184" formatCode=";;;"/>
  </numFmts>
  <fonts count="87">
    <font>
      <sz val="11"/>
      <color theme="1"/>
      <name val="游ゴシック"/>
      <family val="2"/>
      <charset val="128"/>
      <scheme val="minor"/>
    </font>
    <font>
      <sz val="11"/>
      <color theme="1"/>
      <name val="游ゴシック"/>
      <family val="2"/>
      <charset val="128"/>
      <scheme val="minor"/>
    </font>
    <font>
      <b/>
      <sz val="15"/>
      <color theme="3"/>
      <name val="游ゴシック"/>
      <family val="2"/>
      <charset val="128"/>
      <scheme val="minor"/>
    </font>
    <font>
      <sz val="11"/>
      <color rgb="FF9C0006"/>
      <name val="游ゴシック"/>
      <family val="2"/>
      <charset val="128"/>
      <scheme val="minor"/>
    </font>
    <font>
      <u/>
      <sz val="11"/>
      <color theme="10"/>
      <name val="游ゴシック"/>
      <family val="2"/>
      <charset val="128"/>
      <scheme val="minor"/>
    </font>
    <font>
      <sz val="11"/>
      <color theme="1"/>
      <name val="Meiryo UI"/>
      <family val="3"/>
      <charset val="128"/>
    </font>
    <font>
      <sz val="6"/>
      <name val="游ゴシック"/>
      <family val="2"/>
      <charset val="128"/>
      <scheme val="minor"/>
    </font>
    <font>
      <b/>
      <sz val="11"/>
      <color theme="1"/>
      <name val="Meiryo UI"/>
      <family val="3"/>
      <charset val="128"/>
    </font>
    <font>
      <sz val="11"/>
      <name val="Meiryo UI"/>
      <family val="3"/>
      <charset val="128"/>
    </font>
    <font>
      <sz val="11"/>
      <color rgb="FFFF0000"/>
      <name val="Meiryo UI"/>
      <family val="3"/>
      <charset val="128"/>
    </font>
    <font>
      <b/>
      <sz val="9"/>
      <name val="Meiryo UI"/>
      <family val="3"/>
      <charset val="128"/>
    </font>
    <font>
      <sz val="10"/>
      <color theme="1"/>
      <name val="Meiryo UI"/>
      <family val="3"/>
      <charset val="128"/>
    </font>
    <font>
      <sz val="10"/>
      <name val="Meiryo UI"/>
      <family val="3"/>
      <charset val="128"/>
    </font>
    <font>
      <sz val="7"/>
      <name val="Meiryo UI"/>
      <family val="3"/>
      <charset val="128"/>
    </font>
    <font>
      <sz val="9"/>
      <name val="Meiryo UI"/>
      <family val="3"/>
      <charset val="128"/>
    </font>
    <font>
      <sz val="8"/>
      <color theme="1"/>
      <name val="Meiryo UI"/>
      <family val="3"/>
      <charset val="128"/>
    </font>
    <font>
      <b/>
      <sz val="18"/>
      <color theme="1"/>
      <name val="Meiryo UI"/>
      <family val="3"/>
      <charset val="128"/>
    </font>
    <font>
      <sz val="6"/>
      <name val="Meiryo UI"/>
      <family val="3"/>
      <charset val="128"/>
    </font>
    <font>
      <sz val="11"/>
      <color theme="1"/>
      <name val="游ゴシック"/>
      <family val="2"/>
      <scheme val="minor"/>
    </font>
    <font>
      <b/>
      <sz val="11"/>
      <name val="Meiryo UI"/>
      <family val="3"/>
      <charset val="128"/>
    </font>
    <font>
      <sz val="11"/>
      <name val="游ゴシック"/>
      <family val="2"/>
      <charset val="128"/>
      <scheme val="minor"/>
    </font>
    <font>
      <sz val="6"/>
      <name val="游ゴシック"/>
      <family val="3"/>
      <charset val="128"/>
      <scheme val="minor"/>
    </font>
    <font>
      <b/>
      <sz val="10"/>
      <color theme="0"/>
      <name val="Meiryo UI"/>
      <family val="3"/>
      <charset val="128"/>
    </font>
    <font>
      <b/>
      <sz val="10"/>
      <name val="Meiryo UI"/>
      <family val="3"/>
      <charset val="128"/>
    </font>
    <font>
      <sz val="8"/>
      <name val="Meiryo UI"/>
      <family val="3"/>
      <charset val="128"/>
    </font>
    <font>
      <sz val="10"/>
      <name val="游ゴシック"/>
      <family val="2"/>
      <scheme val="minor"/>
    </font>
    <font>
      <sz val="11"/>
      <name val="游ゴシック"/>
      <family val="2"/>
      <scheme val="minor"/>
    </font>
    <font>
      <b/>
      <sz val="11"/>
      <color theme="0"/>
      <name val="游ゴシック"/>
      <family val="3"/>
      <charset val="128"/>
      <scheme val="minor"/>
    </font>
    <font>
      <b/>
      <sz val="11"/>
      <color theme="1"/>
      <name val="游ゴシック"/>
      <family val="3"/>
      <charset val="128"/>
      <scheme val="minor"/>
    </font>
    <font>
      <sz val="11"/>
      <color theme="5"/>
      <name val="Meiryo UI"/>
      <family val="3"/>
      <charset val="128"/>
    </font>
    <font>
      <b/>
      <sz val="14"/>
      <color theme="1"/>
      <name val="Meiryo UI"/>
      <family val="3"/>
      <charset val="128"/>
    </font>
    <font>
      <sz val="12"/>
      <color theme="10"/>
      <name val="Meiryo UI"/>
      <family val="3"/>
      <charset val="128"/>
    </font>
    <font>
      <b/>
      <sz val="12"/>
      <name val="Meiryo UI"/>
      <family val="3"/>
      <charset val="128"/>
    </font>
    <font>
      <sz val="12"/>
      <name val="Meiryo UI"/>
      <family val="3"/>
      <charset val="128"/>
    </font>
    <font>
      <b/>
      <sz val="14"/>
      <color rgb="FFFFFFFF"/>
      <name val="Meiryo UI"/>
      <family val="3"/>
      <charset val="128"/>
    </font>
    <font>
      <b/>
      <u/>
      <sz val="12"/>
      <color theme="10"/>
      <name val="Meiryo UI"/>
      <family val="3"/>
      <charset val="128"/>
    </font>
    <font>
      <b/>
      <sz val="18"/>
      <name val="Meiryo UI"/>
      <family val="3"/>
      <charset val="128"/>
    </font>
    <font>
      <sz val="11"/>
      <name val="Meiryo UI"/>
      <family val="3"/>
    </font>
    <font>
      <sz val="5"/>
      <name val="Meiryo UI"/>
      <family val="3"/>
      <charset val="128"/>
    </font>
    <font>
      <b/>
      <sz val="11"/>
      <name val="游ゴシック"/>
      <family val="3"/>
      <charset val="128"/>
      <scheme val="minor"/>
    </font>
    <font>
      <sz val="16"/>
      <name val="Meiryo UI"/>
      <family val="3"/>
      <charset val="128"/>
    </font>
    <font>
      <b/>
      <sz val="16"/>
      <color rgb="FFFFFF00"/>
      <name val="Meiryo UI"/>
      <family val="3"/>
      <charset val="128"/>
    </font>
    <font>
      <strike/>
      <sz val="10"/>
      <name val="Meiryo UI"/>
      <family val="3"/>
      <charset val="128"/>
    </font>
    <font>
      <sz val="10"/>
      <color rgb="FF0070C0"/>
      <name val="Meiryo UI"/>
      <family val="3"/>
      <charset val="128"/>
    </font>
    <font>
      <b/>
      <sz val="10"/>
      <color rgb="FF0070C0"/>
      <name val="Meiryo UI"/>
      <family val="3"/>
      <charset val="128"/>
    </font>
    <font>
      <b/>
      <sz val="20"/>
      <color theme="1"/>
      <name val="Meiryo UI"/>
      <family val="3"/>
      <charset val="128"/>
    </font>
    <font>
      <b/>
      <sz val="11"/>
      <color rgb="FFFFFF00"/>
      <name val="游ゴシック"/>
      <family val="3"/>
      <charset val="128"/>
      <scheme val="minor"/>
    </font>
    <font>
      <sz val="18"/>
      <name val="Meiryo UI"/>
      <family val="3"/>
      <charset val="128"/>
    </font>
    <font>
      <sz val="14"/>
      <name val="Meiryo UI"/>
      <family val="3"/>
      <charset val="128"/>
    </font>
    <font>
      <sz val="9.5"/>
      <name val="Meiryo UI"/>
      <family val="3"/>
      <charset val="128"/>
    </font>
    <font>
      <b/>
      <sz val="12"/>
      <color theme="1"/>
      <name val="游ゴシック"/>
      <family val="3"/>
      <charset val="128"/>
      <scheme val="minor"/>
    </font>
    <font>
      <b/>
      <sz val="11"/>
      <color rgb="FFFF0000"/>
      <name val="游ゴシック"/>
      <family val="3"/>
      <charset val="128"/>
      <scheme val="minor"/>
    </font>
    <font>
      <b/>
      <sz val="18"/>
      <color rgb="FFFFFF00"/>
      <name val="Meiryo UI"/>
      <family val="3"/>
      <charset val="128"/>
    </font>
    <font>
      <sz val="10"/>
      <color theme="0"/>
      <name val="游ゴシック"/>
      <family val="3"/>
      <charset val="128"/>
      <scheme val="minor"/>
    </font>
    <font>
      <sz val="13"/>
      <name val="Meiryo UI"/>
      <family val="3"/>
      <charset val="128"/>
    </font>
    <font>
      <b/>
      <sz val="24"/>
      <color theme="1"/>
      <name val="Meiryo UI"/>
      <family val="3"/>
      <charset val="128"/>
    </font>
    <font>
      <sz val="7.5"/>
      <name val="Meiryo UI"/>
      <family val="3"/>
    </font>
    <font>
      <b/>
      <sz val="8"/>
      <name val="Meiryo UI"/>
      <family val="3"/>
      <charset val="128"/>
    </font>
    <font>
      <b/>
      <sz val="6"/>
      <color rgb="FFFFFF00"/>
      <name val="游ゴシック"/>
      <family val="3"/>
      <charset val="128"/>
      <scheme val="minor"/>
    </font>
    <font>
      <sz val="11"/>
      <color theme="0" tint="-0.34998626667073579"/>
      <name val="Meiryo UI"/>
      <family val="3"/>
      <charset val="128"/>
    </font>
    <font>
      <sz val="6"/>
      <color theme="1"/>
      <name val="游ゴシック"/>
      <family val="2"/>
      <charset val="128"/>
      <scheme val="minor"/>
    </font>
    <font>
      <sz val="6"/>
      <color theme="1"/>
      <name val="Meiryo UI"/>
      <family val="3"/>
      <charset val="128"/>
    </font>
    <font>
      <b/>
      <sz val="20"/>
      <name val="Meiryo UI"/>
      <family val="3"/>
      <charset val="128"/>
    </font>
    <font>
      <b/>
      <u/>
      <sz val="18"/>
      <color theme="10"/>
      <name val="游ゴシック"/>
      <family val="3"/>
      <charset val="128"/>
      <scheme val="minor"/>
    </font>
    <font>
      <sz val="9"/>
      <color rgb="FF0099FF"/>
      <name val="Meiryo UI"/>
      <family val="3"/>
      <charset val="128"/>
    </font>
    <font>
      <sz val="10"/>
      <color rgb="FFFF00FF"/>
      <name val="Meiryo UI"/>
      <family val="3"/>
      <charset val="128"/>
    </font>
    <font>
      <b/>
      <sz val="12"/>
      <color theme="1"/>
      <name val="Meiryo UI"/>
      <family val="3"/>
      <charset val="128"/>
    </font>
    <font>
      <b/>
      <sz val="14"/>
      <name val="Meiryo UI"/>
      <family val="3"/>
      <charset val="128"/>
    </font>
    <font>
      <sz val="10"/>
      <color rgb="FF0070C0"/>
      <name val="Meiryo UI"/>
      <family val="3"/>
    </font>
    <font>
      <sz val="10"/>
      <color rgb="FFFF00FF"/>
      <name val="Meiryo UI"/>
      <family val="3"/>
    </font>
    <font>
      <b/>
      <u/>
      <sz val="12"/>
      <color theme="10"/>
      <name val="Meiryo UI"/>
      <family val="3"/>
    </font>
    <font>
      <b/>
      <sz val="9.5"/>
      <name val="Meiryo UI"/>
      <family val="3"/>
      <charset val="128"/>
    </font>
    <font>
      <sz val="7.5"/>
      <name val="Meiryo UI"/>
      <family val="3"/>
      <charset val="128"/>
    </font>
    <font>
      <b/>
      <sz val="17"/>
      <name val="Meiryo UI"/>
      <family val="3"/>
      <charset val="128"/>
    </font>
    <font>
      <b/>
      <sz val="10.5"/>
      <name val="Meiryo UI"/>
      <family val="3"/>
      <charset val="128"/>
    </font>
    <font>
      <u/>
      <sz val="9"/>
      <color theme="10"/>
      <name val="Meiryo UI"/>
      <family val="3"/>
      <charset val="128"/>
    </font>
    <font>
      <b/>
      <sz val="14"/>
      <color rgb="FFFF0000"/>
      <name val="游ゴシック"/>
      <family val="3"/>
      <charset val="128"/>
      <scheme val="minor"/>
    </font>
    <font>
      <sz val="11"/>
      <name val="游ゴシック"/>
      <family val="3"/>
      <charset val="128"/>
      <scheme val="minor"/>
    </font>
    <font>
      <b/>
      <sz val="12"/>
      <name val="游ゴシック"/>
      <family val="3"/>
      <charset val="128"/>
      <scheme val="minor"/>
    </font>
    <font>
      <sz val="11"/>
      <color rgb="FFFF0000"/>
      <name val="游ゴシック"/>
      <family val="3"/>
      <charset val="128"/>
      <scheme val="minor"/>
    </font>
    <font>
      <sz val="8"/>
      <color rgb="FFFF00FF"/>
      <name val="Meiryo UI"/>
      <family val="3"/>
      <charset val="128"/>
    </font>
    <font>
      <u/>
      <sz val="11"/>
      <color theme="11"/>
      <name val="游ゴシック"/>
      <family val="2"/>
      <charset val="128"/>
      <scheme val="minor"/>
    </font>
    <font>
      <b/>
      <sz val="10"/>
      <color theme="1"/>
      <name val="Meiryo UI"/>
      <family val="3"/>
      <charset val="128"/>
    </font>
    <font>
      <sz val="11"/>
      <color rgb="FFFF0000"/>
      <name val="游ゴシック"/>
      <family val="2"/>
      <charset val="128"/>
      <scheme val="minor"/>
    </font>
    <font>
      <sz val="13"/>
      <color theme="1"/>
      <name val="Meiryo UI"/>
      <family val="3"/>
      <charset val="128"/>
    </font>
    <font>
      <b/>
      <u/>
      <sz val="13"/>
      <color theme="1"/>
      <name val="Meiryo UI"/>
      <family val="3"/>
      <charset val="128"/>
    </font>
    <font>
      <sz val="12"/>
      <color theme="1"/>
      <name val="Meiryo UI"/>
      <family val="3"/>
      <charset val="128"/>
    </font>
  </fonts>
  <fills count="19">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rgb="FF002060"/>
        <bgColor indexed="64"/>
      </patternFill>
    </fill>
    <fill>
      <patternFill patternType="solid">
        <fgColor theme="0" tint="-0.249977111117893"/>
        <bgColor indexed="64"/>
      </patternFill>
    </fill>
    <fill>
      <patternFill patternType="solid">
        <fgColor rgb="FF4472C4"/>
        <bgColor indexed="64"/>
      </patternFill>
    </fill>
    <fill>
      <patternFill patternType="solid">
        <fgColor rgb="FFFFF2CC"/>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patternFill>
    </fill>
    <fill>
      <patternFill patternType="solid">
        <fgColor theme="4" tint="0.79998168889431442"/>
        <bgColor indexed="64"/>
      </patternFill>
    </fill>
    <fill>
      <patternFill patternType="solid">
        <fgColor rgb="FFF2F7FC"/>
        <bgColor indexed="64"/>
      </patternFill>
    </fill>
    <fill>
      <patternFill patternType="solid">
        <fgColor rgb="FFEFF5FB"/>
        <bgColor indexed="64"/>
      </patternFill>
    </fill>
    <fill>
      <patternFill patternType="solid">
        <fgColor rgb="FFE4E4E4"/>
        <bgColor indexed="64"/>
      </patternFill>
    </fill>
    <fill>
      <patternFill patternType="solid">
        <fgColor rgb="FFF2F2F2"/>
        <bgColor indexed="64"/>
      </patternFill>
    </fill>
    <fill>
      <patternFill patternType="solid">
        <fgColor rgb="FFFFC000"/>
        <bgColor indexed="64"/>
      </patternFill>
    </fill>
    <fill>
      <patternFill patternType="solid">
        <fgColor theme="0" tint="-0.34998626667073579"/>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hair">
        <color indexed="64"/>
      </left>
      <right style="hair">
        <color indexed="64"/>
      </right>
      <top style="thin">
        <color indexed="64"/>
      </top>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bottom style="thick">
        <color indexed="64"/>
      </bottom>
      <diagonal/>
    </border>
    <border>
      <left/>
      <right style="thick">
        <color indexed="64"/>
      </right>
      <top/>
      <bottom style="thick">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hair">
        <color indexed="64"/>
      </right>
      <top style="thick">
        <color indexed="64"/>
      </top>
      <bottom style="thin">
        <color indexed="64"/>
      </bottom>
      <diagonal/>
    </border>
    <border>
      <left/>
      <right style="thick">
        <color indexed="64"/>
      </right>
      <top style="thick">
        <color indexed="64"/>
      </top>
      <bottom style="thin">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top/>
      <bottom/>
      <diagonal/>
    </border>
    <border>
      <left/>
      <right style="thick">
        <color indexed="64"/>
      </right>
      <top/>
      <bottom/>
      <diagonal/>
    </border>
    <border>
      <left style="thin">
        <color indexed="64"/>
      </left>
      <right style="thick">
        <color indexed="64"/>
      </right>
      <top style="thin">
        <color indexed="64"/>
      </top>
      <bottom style="thick">
        <color indexed="64"/>
      </bottom>
      <diagonal/>
    </border>
    <border>
      <left style="thick">
        <color indexed="64"/>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hair">
        <color indexed="64"/>
      </right>
      <top/>
      <bottom style="thick">
        <color indexed="64"/>
      </bottom>
      <diagonal/>
    </border>
    <border>
      <left/>
      <right style="hair">
        <color indexed="64"/>
      </right>
      <top/>
      <bottom/>
      <diagonal/>
    </border>
    <border>
      <left style="hair">
        <color indexed="64"/>
      </left>
      <right/>
      <top/>
      <bottom/>
      <diagonal/>
    </border>
    <border>
      <left style="thick">
        <color indexed="64"/>
      </left>
      <right style="hair">
        <color indexed="64"/>
      </right>
      <top/>
      <bottom/>
      <diagonal/>
    </border>
    <border>
      <left style="thick">
        <color indexed="64"/>
      </left>
      <right style="hair">
        <color indexed="64"/>
      </right>
      <top/>
      <bottom style="thick">
        <color indexed="64"/>
      </bottom>
      <diagonal/>
    </border>
  </borders>
  <cellStyleXfs count="9">
    <xf numFmtId="0" fontId="0" fillId="0" borderId="0">
      <alignment vertical="center"/>
    </xf>
    <xf numFmtId="0" fontId="1" fillId="0" borderId="0">
      <alignment vertical="center"/>
    </xf>
    <xf numFmtId="0" fontId="4" fillId="0" borderId="0" applyNumberFormat="0" applyFill="0" applyBorder="0" applyAlignment="0" applyProtection="0">
      <alignment vertical="center"/>
    </xf>
    <xf numFmtId="0" fontId="1" fillId="0" borderId="0">
      <alignment vertical="center"/>
    </xf>
    <xf numFmtId="0" fontId="18" fillId="0" borderId="0"/>
    <xf numFmtId="0" fontId="4" fillId="0" borderId="0" applyNumberFormat="0" applyFill="0" applyBorder="0" applyAlignment="0" applyProtection="0">
      <alignment vertical="center"/>
    </xf>
    <xf numFmtId="38" fontId="1" fillId="0" borderId="0" applyFont="0" applyFill="0" applyBorder="0" applyAlignment="0" applyProtection="0">
      <alignment vertical="center"/>
    </xf>
    <xf numFmtId="0" fontId="2" fillId="0" borderId="52" applyNumberFormat="0" applyFill="0" applyAlignment="0" applyProtection="0">
      <alignment vertical="center"/>
    </xf>
    <xf numFmtId="0" fontId="1" fillId="11" borderId="53" applyNumberFormat="0" applyFont="0" applyAlignment="0" applyProtection="0">
      <alignment vertical="center"/>
    </xf>
  </cellStyleXfs>
  <cellXfs count="773">
    <xf numFmtId="0" fontId="0" fillId="0" borderId="0" xfId="0">
      <alignment vertical="center"/>
    </xf>
    <xf numFmtId="0" fontId="5" fillId="0" borderId="0" xfId="0" applyFont="1">
      <alignment vertical="center"/>
    </xf>
    <xf numFmtId="0" fontId="8" fillId="0" borderId="0" xfId="0" applyFont="1">
      <alignment vertical="center"/>
    </xf>
    <xf numFmtId="0" fontId="20" fillId="0" borderId="0" xfId="0" applyFont="1">
      <alignment vertical="center"/>
    </xf>
    <xf numFmtId="0" fontId="27" fillId="6" borderId="0" xfId="0" applyFont="1" applyFill="1">
      <alignment vertical="center"/>
    </xf>
    <xf numFmtId="0" fontId="27" fillId="6" borderId="0" xfId="0" applyFont="1" applyFill="1" applyAlignment="1">
      <alignment vertical="center" wrapText="1"/>
    </xf>
    <xf numFmtId="0" fontId="28" fillId="0" borderId="0" xfId="0" applyFont="1">
      <alignment vertical="center"/>
    </xf>
    <xf numFmtId="0" fontId="5" fillId="0" borderId="0" xfId="1" applyFont="1">
      <alignment vertical="center"/>
    </xf>
    <xf numFmtId="0" fontId="9" fillId="0" borderId="12" xfId="0" applyFont="1" applyBorder="1" applyAlignment="1" applyProtection="1">
      <alignment horizontal="left" vertical="center" wrapText="1" readingOrder="1"/>
      <protection hidden="1"/>
    </xf>
    <xf numFmtId="0" fontId="8" fillId="0" borderId="49" xfId="0" applyFont="1" applyBorder="1" applyAlignment="1" applyProtection="1">
      <alignment horizontal="left" vertical="center" wrapText="1" readingOrder="1"/>
      <protection hidden="1"/>
    </xf>
    <xf numFmtId="0" fontId="9" fillId="0" borderId="13" xfId="0" applyFont="1" applyBorder="1" applyAlignment="1" applyProtection="1">
      <alignment horizontal="left" vertical="center" wrapText="1" readingOrder="1"/>
      <protection hidden="1"/>
    </xf>
    <xf numFmtId="0" fontId="8" fillId="0" borderId="14" xfId="0" applyFont="1" applyBorder="1" applyAlignment="1" applyProtection="1">
      <alignment horizontal="left" vertical="center" wrapText="1" readingOrder="1"/>
      <protection hidden="1"/>
    </xf>
    <xf numFmtId="0" fontId="24" fillId="0" borderId="19" xfId="3" applyFont="1" applyBorder="1" applyAlignment="1" applyProtection="1">
      <protection hidden="1"/>
    </xf>
    <xf numFmtId="0" fontId="8" fillId="0" borderId="0" xfId="0" applyFont="1" applyProtection="1">
      <alignment vertical="center"/>
      <protection hidden="1"/>
    </xf>
    <xf numFmtId="0" fontId="23" fillId="4" borderId="22" xfId="4" applyFont="1" applyFill="1" applyBorder="1" applyAlignment="1" applyProtection="1">
      <alignment vertical="top"/>
      <protection locked="0"/>
    </xf>
    <xf numFmtId="0" fontId="12" fillId="4" borderId="22" xfId="4" applyFont="1" applyFill="1" applyBorder="1" applyAlignment="1" applyProtection="1">
      <alignment vertical="top" wrapText="1"/>
      <protection locked="0"/>
    </xf>
    <xf numFmtId="0" fontId="12" fillId="0" borderId="39" xfId="4" applyFont="1" applyBorder="1" applyAlignment="1" applyProtection="1">
      <alignment horizontal="center" vertical="top" wrapText="1"/>
      <protection locked="0"/>
    </xf>
    <xf numFmtId="0" fontId="12" fillId="0" borderId="39" xfId="4" applyFont="1" applyBorder="1" applyAlignment="1" applyProtection="1">
      <alignment horizontal="left" vertical="top" wrapText="1"/>
      <protection locked="0"/>
    </xf>
    <xf numFmtId="0" fontId="12" fillId="0" borderId="41" xfId="4" applyFont="1" applyBorder="1" applyAlignment="1" applyProtection="1">
      <alignment horizontal="center" vertical="top" wrapText="1"/>
      <protection locked="0"/>
    </xf>
    <xf numFmtId="0" fontId="12" fillId="0" borderId="38" xfId="4" applyFont="1" applyBorder="1" applyAlignment="1" applyProtection="1">
      <alignment horizontal="left" vertical="top" wrapText="1"/>
      <protection locked="0"/>
    </xf>
    <xf numFmtId="0" fontId="12" fillId="0" borderId="18" xfId="4" applyFont="1" applyBorder="1" applyAlignment="1" applyProtection="1">
      <alignment vertical="top" wrapText="1"/>
      <protection locked="0"/>
    </xf>
    <xf numFmtId="0" fontId="12" fillId="0" borderId="38" xfId="4" applyFont="1" applyBorder="1" applyAlignment="1" applyProtection="1">
      <alignment vertical="top" wrapText="1"/>
      <protection locked="0"/>
    </xf>
    <xf numFmtId="0" fontId="12" fillId="3" borderId="38" xfId="4" applyFont="1" applyFill="1" applyBorder="1" applyAlignment="1" applyProtection="1">
      <alignment horizontal="left" vertical="top" wrapText="1"/>
      <protection locked="0"/>
    </xf>
    <xf numFmtId="0" fontId="12" fillId="0" borderId="12" xfId="4" applyFont="1" applyBorder="1" applyAlignment="1" applyProtection="1">
      <alignment horizontal="left" vertical="top" wrapText="1"/>
      <protection locked="0"/>
    </xf>
    <xf numFmtId="0" fontId="12" fillId="0" borderId="21" xfId="4" applyFont="1" applyBorder="1" applyAlignment="1" applyProtection="1">
      <alignment horizontal="left" vertical="top" wrapText="1"/>
      <protection locked="0"/>
    </xf>
    <xf numFmtId="0" fontId="12" fillId="0" borderId="12" xfId="4" applyFont="1" applyBorder="1" applyAlignment="1" applyProtection="1">
      <alignment vertical="top" wrapText="1"/>
      <protection locked="0"/>
    </xf>
    <xf numFmtId="0" fontId="12" fillId="0" borderId="21" xfId="4" applyFont="1" applyBorder="1" applyAlignment="1" applyProtection="1">
      <alignment vertical="top" wrapText="1"/>
      <protection locked="0"/>
    </xf>
    <xf numFmtId="0" fontId="12" fillId="0" borderId="23" xfId="4" applyFont="1" applyBorder="1" applyAlignment="1" applyProtection="1">
      <alignment horizontal="left" vertical="top" wrapText="1"/>
      <protection locked="0"/>
    </xf>
    <xf numFmtId="0" fontId="24" fillId="0" borderId="21" xfId="4" applyFont="1" applyBorder="1" applyAlignment="1" applyProtection="1">
      <alignment vertical="top" wrapText="1"/>
      <protection locked="0"/>
    </xf>
    <xf numFmtId="0" fontId="12" fillId="0" borderId="18" xfId="4" applyFont="1" applyBorder="1" applyAlignment="1" applyProtection="1">
      <alignment horizontal="left" vertical="top" wrapText="1"/>
      <protection locked="0"/>
    </xf>
    <xf numFmtId="0" fontId="12" fillId="0" borderId="12" xfId="4" applyFont="1" applyBorder="1" applyAlignment="1" applyProtection="1">
      <alignment vertical="top"/>
      <protection locked="0"/>
    </xf>
    <xf numFmtId="0" fontId="12" fillId="0" borderId="41" xfId="4" applyFont="1" applyBorder="1" applyAlignment="1" applyProtection="1">
      <alignment vertical="top" wrapText="1"/>
      <protection locked="0"/>
    </xf>
    <xf numFmtId="0" fontId="13" fillId="0" borderId="38" xfId="4" applyFont="1" applyBorder="1" applyAlignment="1" applyProtection="1">
      <alignment vertical="top" wrapText="1"/>
      <protection locked="0"/>
    </xf>
    <xf numFmtId="0" fontId="25" fillId="0" borderId="0" xfId="4" applyFont="1" applyAlignment="1" applyProtection="1">
      <alignment vertical="top"/>
      <protection locked="0"/>
    </xf>
    <xf numFmtId="0" fontId="12" fillId="0" borderId="41" xfId="4" applyFont="1" applyBorder="1" applyAlignment="1" applyProtection="1">
      <alignment horizontal="left" vertical="top" wrapText="1"/>
      <protection locked="0"/>
    </xf>
    <xf numFmtId="0" fontId="26" fillId="0" borderId="0" xfId="4" applyFont="1" applyAlignment="1" applyProtection="1">
      <alignment vertical="top" wrapText="1"/>
      <protection locked="0"/>
    </xf>
    <xf numFmtId="0" fontId="12" fillId="0" borderId="36" xfId="4" applyFont="1" applyBorder="1" applyAlignment="1" applyProtection="1">
      <alignment vertical="top" wrapText="1"/>
      <protection locked="0"/>
    </xf>
    <xf numFmtId="0" fontId="12" fillId="0" borderId="16" xfId="4" applyFont="1" applyBorder="1" applyAlignment="1" applyProtection="1">
      <alignment vertical="top" wrapText="1"/>
      <protection locked="0"/>
    </xf>
    <xf numFmtId="0" fontId="12" fillId="0" borderId="43" xfId="4" applyFont="1" applyBorder="1" applyAlignment="1" applyProtection="1">
      <alignment horizontal="left" vertical="top" wrapText="1"/>
      <protection locked="0"/>
    </xf>
    <xf numFmtId="0" fontId="12" fillId="4" borderId="22" xfId="4" applyFont="1" applyFill="1" applyBorder="1" applyAlignment="1" applyProtection="1">
      <alignment vertical="top"/>
      <protection locked="0"/>
    </xf>
    <xf numFmtId="0" fontId="12" fillId="0" borderId="35" xfId="4" applyFont="1" applyBorder="1" applyAlignment="1" applyProtection="1">
      <alignment vertical="top" wrapText="1"/>
      <protection locked="0"/>
    </xf>
    <xf numFmtId="0" fontId="12" fillId="0" borderId="37" xfId="4" applyFont="1" applyBorder="1" applyAlignment="1" applyProtection="1">
      <alignment vertical="top" wrapText="1"/>
      <protection locked="0"/>
    </xf>
    <xf numFmtId="0" fontId="23" fillId="4" borderId="22" xfId="4" applyFont="1" applyFill="1" applyBorder="1" applyAlignment="1" applyProtection="1">
      <alignment horizontal="left" vertical="top" wrapText="1"/>
      <protection locked="0"/>
    </xf>
    <xf numFmtId="0" fontId="12" fillId="0" borderId="19" xfId="4" applyFont="1" applyBorder="1" applyAlignment="1" applyProtection="1">
      <alignment horizontal="left" vertical="top" wrapText="1"/>
      <protection locked="0"/>
    </xf>
    <xf numFmtId="0" fontId="12" fillId="0" borderId="45" xfId="4" applyFont="1" applyBorder="1" applyAlignment="1" applyProtection="1">
      <alignment horizontal="left" vertical="top" wrapText="1"/>
      <protection locked="0"/>
    </xf>
    <xf numFmtId="0" fontId="12" fillId="0" borderId="35" xfId="4" applyFont="1" applyBorder="1" applyAlignment="1" applyProtection="1">
      <alignment horizontal="left" vertical="top" wrapText="1"/>
      <protection locked="0"/>
    </xf>
    <xf numFmtId="0" fontId="12" fillId="0" borderId="35" xfId="4" applyFont="1" applyBorder="1" applyAlignment="1" applyProtection="1">
      <alignment vertical="top"/>
      <protection locked="0"/>
    </xf>
    <xf numFmtId="0" fontId="12" fillId="0" borderId="17" xfId="4" applyFont="1" applyBorder="1" applyAlignment="1" applyProtection="1">
      <alignment horizontal="left" vertical="top" wrapText="1"/>
      <protection locked="0"/>
    </xf>
    <xf numFmtId="0" fontId="14" fillId="0" borderId="21" xfId="4" applyFont="1" applyBorder="1" applyAlignment="1" applyProtection="1">
      <alignment horizontal="left" vertical="top" wrapText="1"/>
      <protection locked="0"/>
    </xf>
    <xf numFmtId="0" fontId="14" fillId="0" borderId="38" xfId="4" applyFont="1" applyBorder="1" applyAlignment="1" applyProtection="1">
      <alignment horizontal="left" vertical="top" wrapText="1"/>
      <protection locked="0"/>
    </xf>
    <xf numFmtId="0" fontId="23" fillId="4" borderId="12" xfId="4" applyFont="1" applyFill="1" applyBorder="1" applyAlignment="1" applyProtection="1">
      <alignment vertical="top"/>
      <protection locked="0"/>
    </xf>
    <xf numFmtId="0" fontId="23" fillId="4" borderId="21" xfId="4" applyFont="1" applyFill="1" applyBorder="1" applyAlignment="1" applyProtection="1">
      <alignment horizontal="left" vertical="top" wrapText="1"/>
      <protection locked="0"/>
    </xf>
    <xf numFmtId="0" fontId="12" fillId="0" borderId="0" xfId="4" applyFont="1" applyAlignment="1" applyProtection="1">
      <alignment horizontal="left" vertical="top"/>
      <protection locked="0"/>
    </xf>
    <xf numFmtId="0" fontId="12" fillId="0" borderId="0" xfId="4" applyFont="1" applyAlignment="1" applyProtection="1">
      <alignment vertical="top" wrapText="1"/>
      <protection locked="0"/>
    </xf>
    <xf numFmtId="0" fontId="12" fillId="0" borderId="0" xfId="4" applyFont="1" applyAlignment="1" applyProtection="1">
      <alignment horizontal="center" vertical="top" wrapText="1"/>
      <protection locked="0"/>
    </xf>
    <xf numFmtId="0" fontId="12" fillId="0" borderId="0" xfId="4" applyFont="1" applyAlignment="1" applyProtection="1">
      <alignment vertical="top"/>
      <protection locked="0"/>
    </xf>
    <xf numFmtId="0" fontId="0" fillId="5" borderId="0" xfId="0" applyFill="1">
      <alignment vertical="center"/>
    </xf>
    <xf numFmtId="0" fontId="8" fillId="0" borderId="15"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0" fontId="20" fillId="0" borderId="0" xfId="0" applyFont="1" applyProtection="1">
      <alignment vertical="center"/>
      <protection hidden="1"/>
    </xf>
    <xf numFmtId="0" fontId="8" fillId="0" borderId="0" xfId="0" applyFont="1" applyAlignment="1" applyProtection="1">
      <alignment horizontal="center" vertical="center"/>
      <protection hidden="1"/>
    </xf>
    <xf numFmtId="0" fontId="39" fillId="0" borderId="0" xfId="0" applyFont="1" applyAlignment="1" applyProtection="1">
      <alignment horizontal="center" vertical="center"/>
      <protection hidden="1"/>
    </xf>
    <xf numFmtId="0" fontId="12" fillId="0" borderId="0" xfId="0" applyFont="1" applyAlignment="1" applyProtection="1">
      <alignment horizontal="left" shrinkToFit="1"/>
      <protection hidden="1"/>
    </xf>
    <xf numFmtId="0" fontId="14" fillId="0" borderId="15" xfId="0" applyFont="1" applyBorder="1" applyAlignment="1" applyProtection="1">
      <alignment horizontal="centerContinuous" vertical="center"/>
      <protection hidden="1"/>
    </xf>
    <xf numFmtId="0" fontId="14" fillId="0" borderId="17" xfId="0" applyFont="1" applyBorder="1" applyAlignment="1" applyProtection="1">
      <alignment horizontal="centerContinuous" vertical="center"/>
      <protection hidden="1"/>
    </xf>
    <xf numFmtId="0" fontId="14" fillId="0" borderId="0" xfId="0" applyFont="1" applyAlignment="1" applyProtection="1">
      <alignment horizontal="left" vertical="center"/>
      <protection hidden="1"/>
    </xf>
    <xf numFmtId="0" fontId="14" fillId="0" borderId="19" xfId="0" applyFont="1" applyBorder="1" applyAlignment="1" applyProtection="1">
      <alignment horizontal="centerContinuous" vertical="center"/>
      <protection hidden="1"/>
    </xf>
    <xf numFmtId="0" fontId="14" fillId="0" borderId="20" xfId="0" applyFont="1" applyBorder="1" applyAlignment="1" applyProtection="1">
      <alignment horizontal="centerContinuous" vertical="center"/>
      <protection hidden="1"/>
    </xf>
    <xf numFmtId="0" fontId="14" fillId="0" borderId="0" xfId="0" applyFont="1" applyAlignment="1" applyProtection="1">
      <alignment horizontal="center" vertical="center"/>
      <protection hidden="1"/>
    </xf>
    <xf numFmtId="0" fontId="14" fillId="0" borderId="0" xfId="0" applyFont="1" applyProtection="1">
      <alignment vertical="center"/>
      <protection hidden="1"/>
    </xf>
    <xf numFmtId="0" fontId="14" fillId="0" borderId="0" xfId="0" applyFont="1" applyAlignment="1" applyProtection="1">
      <alignment horizontal="left" vertical="top"/>
      <protection hidden="1"/>
    </xf>
    <xf numFmtId="0" fontId="17" fillId="0" borderId="0" xfId="0" applyFont="1" applyProtection="1">
      <alignment vertical="center"/>
      <protection hidden="1"/>
    </xf>
    <xf numFmtId="0" fontId="14" fillId="0" borderId="22" xfId="0" applyFont="1" applyBorder="1" applyProtection="1">
      <alignment vertical="center"/>
      <protection hidden="1"/>
    </xf>
    <xf numFmtId="0" fontId="14" fillId="0" borderId="15" xfId="0" applyFont="1" applyBorder="1" applyAlignment="1" applyProtection="1">
      <alignment horizontal="center"/>
      <protection hidden="1"/>
    </xf>
    <xf numFmtId="0" fontId="8" fillId="0" borderId="15" xfId="0" applyFont="1" applyBorder="1" applyAlignment="1" applyProtection="1">
      <alignment horizontal="center" vertical="center" wrapText="1"/>
      <protection hidden="1"/>
    </xf>
    <xf numFmtId="0" fontId="38" fillId="0" borderId="15" xfId="0" applyFont="1" applyBorder="1" applyAlignment="1" applyProtection="1">
      <alignment horizontal="center" vertical="center" wrapText="1"/>
      <protection hidden="1"/>
    </xf>
    <xf numFmtId="0" fontId="38" fillId="0" borderId="15" xfId="0" applyFont="1" applyBorder="1" applyAlignment="1" applyProtection="1">
      <alignment horizontal="center" vertical="center"/>
      <protection hidden="1"/>
    </xf>
    <xf numFmtId="0" fontId="10" fillId="0" borderId="15" xfId="0" applyFont="1" applyBorder="1" applyAlignment="1" applyProtection="1">
      <alignment horizontal="center" vertical="center" wrapText="1"/>
      <protection hidden="1"/>
    </xf>
    <xf numFmtId="0" fontId="10" fillId="0" borderId="15" xfId="0" applyFont="1" applyBorder="1" applyAlignment="1" applyProtection="1">
      <alignment horizontal="left" vertical="center" wrapText="1"/>
      <protection hidden="1"/>
    </xf>
    <xf numFmtId="0" fontId="12" fillId="0" borderId="0" xfId="3" applyFont="1" applyProtection="1">
      <alignment vertical="center"/>
      <protection hidden="1"/>
    </xf>
    <xf numFmtId="0" fontId="8" fillId="0" borderId="21" xfId="0" applyFont="1" applyBorder="1" applyAlignment="1" applyProtection="1">
      <alignment vertical="center" wrapText="1"/>
      <protection hidden="1"/>
    </xf>
    <xf numFmtId="0" fontId="23" fillId="0" borderId="15" xfId="4" applyFont="1" applyBorder="1" applyAlignment="1" applyProtection="1">
      <alignment vertical="top"/>
      <protection locked="0"/>
    </xf>
    <xf numFmtId="0" fontId="12" fillId="0" borderId="16" xfId="4" applyFont="1" applyBorder="1" applyAlignment="1" applyProtection="1">
      <alignment horizontal="center" vertical="top"/>
      <protection locked="0"/>
    </xf>
    <xf numFmtId="0" fontId="12" fillId="0" borderId="39" xfId="4" applyFont="1" applyBorder="1" applyAlignment="1" applyProtection="1">
      <alignment horizontal="center" vertical="top"/>
      <protection locked="0"/>
    </xf>
    <xf numFmtId="0" fontId="12" fillId="0" borderId="43" xfId="4" applyFont="1" applyBorder="1" applyAlignment="1" applyProtection="1">
      <alignment horizontal="center" vertical="top"/>
      <protection locked="0"/>
    </xf>
    <xf numFmtId="0" fontId="12" fillId="0" borderId="51" xfId="4" applyFont="1" applyBorder="1" applyAlignment="1" applyProtection="1">
      <alignment horizontal="center" vertical="top"/>
      <protection locked="0"/>
    </xf>
    <xf numFmtId="0" fontId="12" fillId="0" borderId="38" xfId="4" applyFont="1" applyBorder="1" applyAlignment="1" applyProtection="1">
      <alignment horizontal="center" vertical="top" wrapText="1"/>
      <protection locked="0"/>
    </xf>
    <xf numFmtId="0" fontId="12" fillId="0" borderId="41" xfId="4" applyFont="1" applyBorder="1" applyAlignment="1" applyProtection="1">
      <alignment horizontal="center" vertical="top"/>
      <protection locked="0"/>
    </xf>
    <xf numFmtId="0" fontId="12" fillId="0" borderId="38" xfId="4" applyFont="1" applyBorder="1" applyAlignment="1" applyProtection="1">
      <alignment horizontal="center" vertical="top"/>
      <protection locked="0"/>
    </xf>
    <xf numFmtId="0" fontId="12" fillId="0" borderId="46" xfId="4" applyFont="1" applyBorder="1" applyAlignment="1" applyProtection="1">
      <alignment horizontal="center" vertical="top"/>
      <protection locked="0"/>
    </xf>
    <xf numFmtId="49" fontId="12" fillId="0" borderId="36" xfId="4" applyNumberFormat="1" applyFont="1" applyBorder="1" applyAlignment="1" applyProtection="1">
      <alignment horizontal="center" vertical="top"/>
      <protection locked="0"/>
    </xf>
    <xf numFmtId="49" fontId="12" fillId="0" borderId="35" xfId="4" applyNumberFormat="1" applyFont="1" applyBorder="1" applyAlignment="1" applyProtection="1">
      <alignment horizontal="center" vertical="top"/>
      <protection locked="0"/>
    </xf>
    <xf numFmtId="49" fontId="12" fillId="0" borderId="12" xfId="4" applyNumberFormat="1" applyFont="1" applyBorder="1" applyAlignment="1" applyProtection="1">
      <alignment horizontal="center" vertical="top"/>
      <protection locked="0"/>
    </xf>
    <xf numFmtId="0" fontId="42" fillId="0" borderId="12" xfId="4" applyFont="1" applyBorder="1" applyAlignment="1" applyProtection="1">
      <alignment vertical="top" wrapText="1"/>
      <protection locked="0"/>
    </xf>
    <xf numFmtId="0" fontId="26" fillId="0" borderId="0" xfId="4" applyFont="1" applyAlignment="1" applyProtection="1">
      <alignment vertical="top"/>
      <protection locked="0"/>
    </xf>
    <xf numFmtId="0" fontId="42" fillId="0" borderId="12" xfId="4" applyFont="1" applyBorder="1" applyAlignment="1" applyProtection="1">
      <alignment horizontal="left" vertical="top" wrapText="1"/>
      <protection locked="0"/>
    </xf>
    <xf numFmtId="0" fontId="12" fillId="0" borderId="36" xfId="4" applyFont="1" applyBorder="1" applyAlignment="1" applyProtection="1">
      <alignment horizontal="left" vertical="top" wrapText="1"/>
      <protection locked="0"/>
    </xf>
    <xf numFmtId="0" fontId="12" fillId="0" borderId="36" xfId="4" applyFont="1" applyBorder="1" applyAlignment="1" applyProtection="1">
      <alignment vertical="top"/>
      <protection locked="0"/>
    </xf>
    <xf numFmtId="0" fontId="12" fillId="0" borderId="37" xfId="4" applyFont="1" applyBorder="1" applyAlignment="1" applyProtection="1">
      <alignment vertical="top"/>
      <protection locked="0"/>
    </xf>
    <xf numFmtId="0" fontId="25" fillId="0" borderId="0" xfId="4" applyFont="1" applyAlignment="1" applyProtection="1">
      <alignment vertical="top" wrapText="1"/>
      <protection locked="0"/>
    </xf>
    <xf numFmtId="49" fontId="8" fillId="0" borderId="12" xfId="4" applyNumberFormat="1" applyFont="1" applyBorder="1" applyAlignment="1" applyProtection="1">
      <alignment horizontal="center" vertical="top"/>
      <protection locked="0"/>
    </xf>
    <xf numFmtId="0" fontId="14" fillId="0" borderId="0" xfId="3" applyFont="1" applyProtection="1">
      <alignment vertical="center"/>
      <protection hidden="1"/>
    </xf>
    <xf numFmtId="0" fontId="12" fillId="0" borderId="20" xfId="4" applyFont="1" applyBorder="1" applyAlignment="1" applyProtection="1">
      <alignment vertical="top" wrapText="1"/>
      <protection locked="0"/>
    </xf>
    <xf numFmtId="0" fontId="12" fillId="3" borderId="12" xfId="4" applyFont="1" applyFill="1" applyBorder="1" applyAlignment="1" applyProtection="1">
      <alignment vertical="top" wrapText="1"/>
      <protection locked="0"/>
    </xf>
    <xf numFmtId="0" fontId="22" fillId="4" borderId="21" xfId="4" applyFont="1" applyFill="1" applyBorder="1" applyAlignment="1" applyProtection="1">
      <alignment vertical="top"/>
      <protection locked="0"/>
    </xf>
    <xf numFmtId="0" fontId="0" fillId="2" borderId="0" xfId="0" applyFill="1" applyProtection="1">
      <alignment vertical="center"/>
      <protection hidden="1"/>
    </xf>
    <xf numFmtId="0" fontId="0" fillId="2" borderId="0" xfId="0" applyFill="1" applyAlignment="1" applyProtection="1">
      <alignment horizontal="center" vertical="center"/>
      <protection hidden="1"/>
    </xf>
    <xf numFmtId="0" fontId="5" fillId="2" borderId="0" xfId="1" applyFont="1" applyFill="1" applyAlignment="1" applyProtection="1">
      <alignment horizontal="center" vertical="center"/>
      <protection hidden="1"/>
    </xf>
    <xf numFmtId="0" fontId="5" fillId="2" borderId="0" xfId="0" applyFont="1" applyFill="1" applyAlignment="1" applyProtection="1">
      <alignment horizontal="center" vertical="center" wrapText="1"/>
      <protection hidden="1"/>
    </xf>
    <xf numFmtId="0" fontId="0" fillId="0" borderId="0" xfId="0" applyProtection="1">
      <alignment vertical="center"/>
      <protection hidden="1"/>
    </xf>
    <xf numFmtId="0" fontId="29" fillId="0" borderId="0" xfId="1" applyFont="1" applyProtection="1">
      <alignment vertical="center"/>
      <protection hidden="1"/>
    </xf>
    <xf numFmtId="0" fontId="5" fillId="0" borderId="0" xfId="1" applyFont="1" applyProtection="1">
      <alignment vertical="center"/>
      <protection hidden="1"/>
    </xf>
    <xf numFmtId="0" fontId="5" fillId="0" borderId="0" xfId="0" applyFont="1" applyAlignment="1" applyProtection="1">
      <alignment vertical="center" wrapText="1"/>
      <protection hidden="1"/>
    </xf>
    <xf numFmtId="0" fontId="30" fillId="0" borderId="0" xfId="1" applyFont="1" applyProtection="1">
      <alignment vertical="center"/>
      <protection hidden="1"/>
    </xf>
    <xf numFmtId="0" fontId="31" fillId="0" borderId="0" xfId="2" applyFont="1" applyAlignment="1" applyProtection="1">
      <alignment vertical="center" wrapText="1"/>
      <protection hidden="1"/>
    </xf>
    <xf numFmtId="0" fontId="32" fillId="3" borderId="9" xfId="1" applyFont="1" applyFill="1" applyBorder="1" applyAlignment="1" applyProtection="1">
      <alignment horizontal="center" vertical="center" wrapText="1" readingOrder="1"/>
      <protection hidden="1"/>
    </xf>
    <xf numFmtId="0" fontId="33" fillId="0" borderId="0" xfId="1" applyFont="1" applyAlignment="1" applyProtection="1">
      <alignment horizontal="left" vertical="center" indent="4" readingOrder="1"/>
      <protection hidden="1"/>
    </xf>
    <xf numFmtId="0" fontId="34" fillId="0" borderId="0" xfId="1" applyFont="1" applyAlignment="1" applyProtection="1">
      <alignment horizontal="center" vertical="center" wrapText="1" readingOrder="1"/>
      <protection hidden="1"/>
    </xf>
    <xf numFmtId="0" fontId="34" fillId="0" borderId="0" xfId="0" applyFont="1" applyAlignment="1" applyProtection="1">
      <alignment horizontal="center" vertical="center" wrapText="1" readingOrder="1"/>
      <protection hidden="1"/>
    </xf>
    <xf numFmtId="0" fontId="5" fillId="0" borderId="0" xfId="1" applyFont="1" applyAlignment="1" applyProtection="1">
      <alignment horizontal="center" vertical="center"/>
      <protection hidden="1"/>
    </xf>
    <xf numFmtId="0" fontId="32" fillId="0" borderId="0" xfId="0" applyFont="1" applyAlignment="1" applyProtection="1">
      <alignment horizontal="left" vertical="center" wrapText="1" indent="1" readingOrder="1"/>
      <protection hidden="1"/>
    </xf>
    <xf numFmtId="0" fontId="8" fillId="0" borderId="0" xfId="0" applyFont="1" applyAlignment="1" applyProtection="1">
      <alignment horizontal="left" vertical="center" wrapText="1" readingOrder="1"/>
      <protection hidden="1"/>
    </xf>
    <xf numFmtId="0" fontId="5" fillId="0" borderId="48" xfId="1" applyFont="1" applyBorder="1" applyAlignment="1" applyProtection="1">
      <alignment horizontal="center" vertical="center"/>
      <protection hidden="1"/>
    </xf>
    <xf numFmtId="0" fontId="5" fillId="0" borderId="50" xfId="1" applyFont="1" applyBorder="1" applyAlignment="1" applyProtection="1">
      <alignment horizontal="center" vertical="center"/>
      <protection hidden="1"/>
    </xf>
    <xf numFmtId="0" fontId="5" fillId="10" borderId="0" xfId="1" applyFont="1" applyFill="1">
      <alignment vertical="center"/>
    </xf>
    <xf numFmtId="0" fontId="7" fillId="10" borderId="0" xfId="1" applyFont="1" applyFill="1">
      <alignment vertical="center"/>
    </xf>
    <xf numFmtId="0" fontId="45" fillId="10" borderId="0" xfId="1" applyFont="1" applyFill="1" applyAlignment="1">
      <alignment horizontal="center" vertical="center"/>
    </xf>
    <xf numFmtId="0" fontId="5" fillId="10" borderId="0" xfId="1" applyFont="1" applyFill="1" applyAlignment="1">
      <alignment vertical="top"/>
    </xf>
    <xf numFmtId="0" fontId="1" fillId="0" borderId="0" xfId="1">
      <alignment vertical="center"/>
    </xf>
    <xf numFmtId="0" fontId="0" fillId="2" borderId="0" xfId="0" applyFill="1" applyProtection="1">
      <alignment vertical="center"/>
      <protection locked="0" hidden="1"/>
    </xf>
    <xf numFmtId="0" fontId="46" fillId="0" borderId="0" xfId="0" applyFont="1" applyProtection="1">
      <alignment vertical="center"/>
      <protection hidden="1"/>
    </xf>
    <xf numFmtId="49" fontId="12" fillId="0" borderId="36" xfId="4" applyNumberFormat="1" applyFont="1" applyBorder="1" applyAlignment="1" applyProtection="1">
      <alignment vertical="top"/>
      <protection locked="0"/>
    </xf>
    <xf numFmtId="49" fontId="12" fillId="0" borderId="35" xfId="4" applyNumberFormat="1" applyFont="1" applyBorder="1" applyAlignment="1" applyProtection="1">
      <alignment vertical="top"/>
      <protection locked="0"/>
    </xf>
    <xf numFmtId="0" fontId="12" fillId="3" borderId="20" xfId="4" applyFont="1" applyFill="1" applyBorder="1" applyAlignment="1" applyProtection="1">
      <alignment horizontal="left" vertical="top" wrapText="1"/>
      <protection locked="0"/>
    </xf>
    <xf numFmtId="0" fontId="22" fillId="0" borderId="16" xfId="4" applyFont="1" applyBorder="1" applyAlignment="1" applyProtection="1">
      <alignment vertical="top"/>
      <protection locked="0"/>
    </xf>
    <xf numFmtId="0" fontId="22" fillId="4" borderId="12" xfId="4" applyFont="1" applyFill="1" applyBorder="1" applyAlignment="1" applyProtection="1">
      <alignment vertical="top"/>
      <protection locked="0"/>
    </xf>
    <xf numFmtId="0" fontId="12" fillId="0" borderId="25" xfId="4" applyFont="1" applyBorder="1" applyAlignment="1" applyProtection="1">
      <alignment vertical="top" wrapText="1"/>
      <protection locked="0"/>
    </xf>
    <xf numFmtId="49" fontId="12" fillId="0" borderId="37" xfId="4" applyNumberFormat="1" applyFont="1" applyBorder="1" applyAlignment="1" applyProtection="1">
      <alignment vertical="top"/>
      <protection locked="0"/>
    </xf>
    <xf numFmtId="0" fontId="12" fillId="0" borderId="0" xfId="0" applyFont="1" applyAlignment="1" applyProtection="1">
      <alignment vertical="center" shrinkToFit="1"/>
      <protection hidden="1"/>
    </xf>
    <xf numFmtId="0" fontId="47" fillId="0" borderId="0" xfId="0" applyFont="1" applyAlignment="1" applyProtection="1">
      <alignment horizontal="center" vertical="center" shrinkToFit="1"/>
      <protection hidden="1"/>
    </xf>
    <xf numFmtId="0" fontId="12" fillId="0" borderId="0" xfId="0" applyFont="1" applyProtection="1">
      <alignment vertical="center"/>
      <protection hidden="1"/>
    </xf>
    <xf numFmtId="0" fontId="8" fillId="0" borderId="16" xfId="0" applyFont="1" applyBorder="1" applyProtection="1">
      <alignment vertical="center"/>
      <protection hidden="1"/>
    </xf>
    <xf numFmtId="0" fontId="8" fillId="0" borderId="15" xfId="0" applyFont="1" applyBorder="1" applyProtection="1">
      <alignment vertical="center"/>
      <protection hidden="1"/>
    </xf>
    <xf numFmtId="0" fontId="8" fillId="0" borderId="17" xfId="0" applyFont="1" applyBorder="1" applyProtection="1">
      <alignment vertical="center"/>
      <protection hidden="1"/>
    </xf>
    <xf numFmtId="0" fontId="8" fillId="0" borderId="24" xfId="0" applyFont="1" applyBorder="1" applyProtection="1">
      <alignment vertical="center"/>
      <protection hidden="1"/>
    </xf>
    <xf numFmtId="0" fontId="8" fillId="0" borderId="19" xfId="0" applyFont="1" applyBorder="1" applyProtection="1">
      <alignment vertical="center"/>
      <protection hidden="1"/>
    </xf>
    <xf numFmtId="0" fontId="8" fillId="0" borderId="20" xfId="0" applyFont="1" applyBorder="1" applyProtection="1">
      <alignment vertical="center"/>
      <protection hidden="1"/>
    </xf>
    <xf numFmtId="0" fontId="19" fillId="0" borderId="25" xfId="0" applyFont="1" applyBorder="1" applyAlignment="1" applyProtection="1">
      <alignment horizontal="right" vertical="center"/>
      <protection hidden="1"/>
    </xf>
    <xf numFmtId="0" fontId="19" fillId="0" borderId="0" xfId="0" applyFont="1" applyProtection="1">
      <alignment vertical="center"/>
      <protection hidden="1"/>
    </xf>
    <xf numFmtId="0" fontId="8" fillId="0" borderId="0" xfId="0" applyFont="1" applyAlignment="1" applyProtection="1">
      <alignment horizontal="right" vertical="center"/>
      <protection hidden="1"/>
    </xf>
    <xf numFmtId="0" fontId="19" fillId="0" borderId="0" xfId="0" applyFont="1" applyAlignment="1" applyProtection="1">
      <alignment horizontal="left" vertical="center"/>
      <protection hidden="1"/>
    </xf>
    <xf numFmtId="0" fontId="8" fillId="0" borderId="0" xfId="0" applyFont="1" applyAlignment="1" applyProtection="1">
      <alignment vertical="center" shrinkToFit="1"/>
      <protection hidden="1"/>
    </xf>
    <xf numFmtId="0" fontId="8" fillId="0" borderId="0" xfId="0" applyFont="1" applyAlignment="1">
      <alignment vertical="top"/>
    </xf>
    <xf numFmtId="0" fontId="14" fillId="3" borderId="38" xfId="4" applyFont="1" applyFill="1" applyBorder="1" applyAlignment="1" applyProtection="1">
      <alignment horizontal="left" vertical="top" wrapText="1"/>
      <protection locked="0"/>
    </xf>
    <xf numFmtId="0" fontId="36" fillId="0" borderId="0" xfId="0" applyFont="1" applyProtection="1">
      <alignment vertical="center"/>
      <protection hidden="1"/>
    </xf>
    <xf numFmtId="0" fontId="8" fillId="0" borderId="0" xfId="0" applyFont="1" applyAlignment="1" applyProtection="1">
      <alignment vertical="top"/>
      <protection hidden="1"/>
    </xf>
    <xf numFmtId="0" fontId="8" fillId="0" borderId="0" xfId="0" applyFont="1" applyAlignment="1" applyProtection="1">
      <alignment horizontal="left" vertical="top"/>
      <protection hidden="1"/>
    </xf>
    <xf numFmtId="0" fontId="12" fillId="3" borderId="23" xfId="4" applyFont="1" applyFill="1" applyBorder="1" applyAlignment="1" applyProtection="1">
      <alignment vertical="top" wrapText="1"/>
      <protection locked="0"/>
    </xf>
    <xf numFmtId="0" fontId="14" fillId="0" borderId="0" xfId="0" applyFont="1" applyAlignment="1" applyProtection="1">
      <alignment horizontal="left" vertical="center" wrapText="1"/>
      <protection hidden="1"/>
    </xf>
    <xf numFmtId="0" fontId="5" fillId="0" borderId="0" xfId="0" applyFont="1" applyProtection="1">
      <alignment vertical="center"/>
      <protection hidden="1"/>
    </xf>
    <xf numFmtId="0" fontId="12" fillId="0" borderId="19" xfId="0" applyFont="1" applyBorder="1" applyAlignment="1" applyProtection="1">
      <alignment vertical="center" wrapText="1"/>
      <protection hidden="1"/>
    </xf>
    <xf numFmtId="0" fontId="14" fillId="0" borderId="15" xfId="0" applyFont="1" applyBorder="1" applyProtection="1">
      <alignment vertical="center"/>
      <protection hidden="1"/>
    </xf>
    <xf numFmtId="0" fontId="24" fillId="0" borderId="19"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xf numFmtId="0" fontId="10" fillId="0" borderId="0" xfId="0" applyFont="1" applyAlignment="1" applyProtection="1">
      <alignment horizontal="center" vertical="center" wrapText="1"/>
      <protection hidden="1"/>
    </xf>
    <xf numFmtId="0" fontId="24" fillId="0" borderId="0" xfId="3" applyFont="1" applyAlignment="1" applyProtection="1">
      <protection hidden="1"/>
    </xf>
    <xf numFmtId="0" fontId="13" fillId="0" borderId="0" xfId="3" applyFont="1" applyAlignment="1" applyProtection="1">
      <protection hidden="1"/>
    </xf>
    <xf numFmtId="0" fontId="24" fillId="0" borderId="21" xfId="4" applyFont="1" applyBorder="1" applyAlignment="1" applyProtection="1">
      <alignment horizontal="left" vertical="top" wrapText="1"/>
      <protection locked="0"/>
    </xf>
    <xf numFmtId="0" fontId="14" fillId="0" borderId="15" xfId="3" applyFont="1" applyBorder="1" applyProtection="1">
      <alignment vertical="center"/>
      <protection hidden="1"/>
    </xf>
    <xf numFmtId="0" fontId="12" fillId="0" borderId="0" xfId="0" applyFont="1" applyAlignment="1" applyProtection="1">
      <alignment horizontal="center" vertical="center"/>
      <protection hidden="1"/>
    </xf>
    <xf numFmtId="0" fontId="2" fillId="0" borderId="52" xfId="7">
      <alignment vertical="center"/>
    </xf>
    <xf numFmtId="0" fontId="50" fillId="0" borderId="0" xfId="0" applyFont="1">
      <alignment vertical="center"/>
    </xf>
    <xf numFmtId="0" fontId="0" fillId="0" borderId="0" xfId="0" applyAlignment="1">
      <alignment horizontal="left" vertical="center" indent="1"/>
    </xf>
    <xf numFmtId="0" fontId="0" fillId="0" borderId="0" xfId="0" applyAlignment="1">
      <alignment horizontal="left" vertical="center"/>
    </xf>
    <xf numFmtId="0" fontId="39" fillId="0" borderId="0" xfId="0" applyFont="1">
      <alignment vertical="center"/>
    </xf>
    <xf numFmtId="0" fontId="1" fillId="8" borderId="0" xfId="1" applyFill="1">
      <alignment vertical="center"/>
    </xf>
    <xf numFmtId="0" fontId="5" fillId="8" borderId="0" xfId="1" applyFont="1" applyFill="1">
      <alignment vertical="center"/>
    </xf>
    <xf numFmtId="0" fontId="0" fillId="8" borderId="0" xfId="0" applyFill="1" applyAlignment="1" applyProtection="1">
      <alignment horizontal="center" vertical="center"/>
      <protection hidden="1"/>
    </xf>
    <xf numFmtId="0" fontId="0" fillId="8" borderId="0" xfId="0" applyFill="1" applyProtection="1">
      <alignment vertical="center"/>
      <protection hidden="1"/>
    </xf>
    <xf numFmtId="0" fontId="12" fillId="4" borderId="22" xfId="4" applyFont="1" applyFill="1" applyBorder="1" applyAlignment="1" applyProtection="1">
      <alignment horizontal="center" vertical="top" wrapText="1"/>
      <protection locked="0"/>
    </xf>
    <xf numFmtId="0" fontId="12" fillId="4" borderId="22" xfId="4" applyFont="1" applyFill="1" applyBorder="1" applyAlignment="1" applyProtection="1">
      <alignment horizontal="center" vertical="top"/>
      <protection locked="0"/>
    </xf>
    <xf numFmtId="0" fontId="23" fillId="4" borderId="38" xfId="4" applyFont="1" applyFill="1" applyBorder="1" applyAlignment="1" applyProtection="1">
      <alignment horizontal="center" vertical="top" wrapText="1"/>
      <protection locked="0"/>
    </xf>
    <xf numFmtId="0" fontId="23" fillId="4" borderId="22" xfId="4" applyFont="1" applyFill="1" applyBorder="1" applyAlignment="1" applyProtection="1">
      <alignment horizontal="center" vertical="top" wrapText="1"/>
      <protection locked="0"/>
    </xf>
    <xf numFmtId="0" fontId="12" fillId="0" borderId="40" xfId="4" applyFont="1" applyBorder="1" applyAlignment="1" applyProtection="1">
      <alignment horizontal="center" vertical="top" wrapText="1"/>
      <protection locked="0"/>
    </xf>
    <xf numFmtId="0" fontId="12" fillId="0" borderId="43" xfId="4" applyFont="1" applyBorder="1" applyAlignment="1" applyProtection="1">
      <alignment horizontal="center" vertical="top" wrapText="1"/>
      <protection locked="0"/>
    </xf>
    <xf numFmtId="0" fontId="24" fillId="0" borderId="38" xfId="4" applyFont="1" applyBorder="1" applyAlignment="1" applyProtection="1">
      <alignment horizontal="center" vertical="top" wrapText="1"/>
      <protection locked="0"/>
    </xf>
    <xf numFmtId="0" fontId="12" fillId="0" borderId="23" xfId="4" applyFont="1" applyBorder="1" applyAlignment="1" applyProtection="1">
      <alignment horizontal="center" vertical="top" wrapText="1"/>
      <protection locked="0"/>
    </xf>
    <xf numFmtId="0" fontId="12" fillId="0" borderId="0" xfId="4" applyFont="1" applyAlignment="1">
      <alignment horizontal="center" vertical="top" wrapText="1"/>
    </xf>
    <xf numFmtId="0" fontId="12" fillId="0" borderId="0" xfId="4" applyFont="1" applyAlignment="1">
      <alignment vertical="top" wrapText="1"/>
    </xf>
    <xf numFmtId="0" fontId="12" fillId="0" borderId="0" xfId="4" applyFont="1" applyAlignment="1">
      <alignment horizontal="left" vertical="top" wrapText="1"/>
    </xf>
    <xf numFmtId="0" fontId="12" fillId="0" borderId="0" xfId="4" applyFont="1" applyAlignment="1">
      <alignment vertical="top"/>
    </xf>
    <xf numFmtId="0" fontId="43" fillId="0" borderId="0" xfId="4" applyFont="1" applyAlignment="1">
      <alignment wrapText="1"/>
    </xf>
    <xf numFmtId="0" fontId="26" fillId="0" borderId="0" xfId="4" applyFont="1" applyAlignment="1">
      <alignment vertical="top" wrapText="1"/>
    </xf>
    <xf numFmtId="0" fontId="12" fillId="0" borderId="0" xfId="4" applyFont="1" applyAlignment="1">
      <alignment horizontal="right" vertical="top"/>
    </xf>
    <xf numFmtId="0" fontId="12" fillId="0" borderId="0" xfId="4" applyFont="1" applyAlignment="1">
      <alignment horizontal="right" vertical="top" wrapText="1"/>
    </xf>
    <xf numFmtId="0" fontId="23" fillId="0" borderId="36" xfId="4" applyFont="1" applyBorder="1" applyAlignment="1">
      <alignment horizontal="center" vertical="top"/>
    </xf>
    <xf numFmtId="179" fontId="10" fillId="0" borderId="36" xfId="4" applyNumberFormat="1" applyFont="1" applyBorder="1" applyAlignment="1">
      <alignment horizontal="center" vertical="top"/>
    </xf>
    <xf numFmtId="0" fontId="12" fillId="3" borderId="17" xfId="4" applyFont="1" applyFill="1" applyBorder="1" applyAlignment="1">
      <alignment horizontal="center" vertical="top"/>
    </xf>
    <xf numFmtId="0" fontId="23" fillId="0" borderId="16" xfId="4" applyFont="1" applyBorder="1" applyAlignment="1">
      <alignment horizontal="center" vertical="top" wrapText="1"/>
    </xf>
    <xf numFmtId="0" fontId="23" fillId="0" borderId="38" xfId="4" applyFont="1" applyBorder="1" applyAlignment="1">
      <alignment horizontal="center" vertical="top" wrapText="1"/>
    </xf>
    <xf numFmtId="0" fontId="23" fillId="0" borderId="15" xfId="4" applyFont="1" applyBorder="1" applyAlignment="1">
      <alignment vertical="top"/>
    </xf>
    <xf numFmtId="0" fontId="12" fillId="0" borderId="24" xfId="4" applyFont="1" applyBorder="1" applyAlignment="1">
      <alignment horizontal="center" vertical="top"/>
    </xf>
    <xf numFmtId="0" fontId="12" fillId="0" borderId="0" xfId="4" applyFont="1" applyAlignment="1">
      <alignment horizontal="center" vertical="top"/>
    </xf>
    <xf numFmtId="0" fontId="28" fillId="12" borderId="0" xfId="0" applyFont="1" applyFill="1">
      <alignment vertical="center"/>
    </xf>
    <xf numFmtId="0" fontId="0" fillId="11" borderId="53" xfId="8" applyFont="1" applyProtection="1">
      <alignment vertical="center"/>
      <protection locked="0"/>
    </xf>
    <xf numFmtId="0" fontId="12" fillId="0" borderId="0" xfId="0" applyFont="1" applyAlignment="1" applyProtection="1">
      <alignment horizontal="right" vertical="center"/>
      <protection hidden="1"/>
    </xf>
    <xf numFmtId="0" fontId="12" fillId="0" borderId="16" xfId="4" applyFont="1" applyBorder="1" applyAlignment="1" applyProtection="1">
      <alignment horizontal="left" vertical="top" wrapText="1"/>
      <protection locked="0"/>
    </xf>
    <xf numFmtId="0" fontId="6" fillId="0" borderId="0" xfId="0" applyFont="1" applyAlignment="1" applyProtection="1">
      <alignment horizontal="center" vertical="center"/>
      <protection hidden="1"/>
    </xf>
    <xf numFmtId="0" fontId="6" fillId="0" borderId="0" xfId="0" applyFont="1" applyProtection="1">
      <alignment vertical="center"/>
      <protection hidden="1"/>
    </xf>
    <xf numFmtId="0" fontId="58" fillId="0" borderId="0" xfId="0" applyFont="1" applyProtection="1">
      <alignment vertical="center"/>
      <protection hidden="1"/>
    </xf>
    <xf numFmtId="0" fontId="6" fillId="0" borderId="0" xfId="0" applyFont="1">
      <alignment vertical="center"/>
    </xf>
    <xf numFmtId="0" fontId="17" fillId="0" borderId="0" xfId="0" applyFont="1">
      <alignment vertical="center"/>
    </xf>
    <xf numFmtId="0" fontId="17" fillId="0" borderId="0" xfId="0" applyFont="1" applyAlignment="1" applyProtection="1">
      <alignment horizontal="right" vertical="center"/>
      <protection hidden="1"/>
    </xf>
    <xf numFmtId="0" fontId="60" fillId="0" borderId="0" xfId="0" applyFont="1">
      <alignment vertical="center"/>
    </xf>
    <xf numFmtId="0" fontId="61" fillId="0" borderId="0" xfId="0" applyFont="1">
      <alignment vertical="center"/>
    </xf>
    <xf numFmtId="0" fontId="17" fillId="0" borderId="0" xfId="0" applyFont="1" applyAlignment="1" applyProtection="1">
      <alignment horizontal="right"/>
      <protection hidden="1"/>
    </xf>
    <xf numFmtId="0" fontId="19" fillId="0" borderId="0" xfId="0" applyFont="1" applyAlignment="1" applyProtection="1">
      <alignment horizontal="center" vertical="center"/>
      <protection hidden="1"/>
    </xf>
    <xf numFmtId="0" fontId="8" fillId="0" borderId="16" xfId="0" applyFont="1" applyBorder="1" applyAlignment="1" applyProtection="1">
      <alignment horizontal="center" vertical="top"/>
      <protection hidden="1"/>
    </xf>
    <xf numFmtId="0" fontId="60" fillId="0" borderId="0" xfId="0" applyFont="1" applyProtection="1">
      <alignment vertical="center"/>
      <protection hidden="1"/>
    </xf>
    <xf numFmtId="0" fontId="61" fillId="0" borderId="0" xfId="0" applyFont="1" applyProtection="1">
      <alignment vertical="center"/>
      <protection hidden="1"/>
    </xf>
    <xf numFmtId="0" fontId="33" fillId="14" borderId="0" xfId="0" applyFont="1" applyFill="1" applyAlignment="1" applyProtection="1">
      <alignment horizontal="center" vertical="center"/>
      <protection locked="0"/>
    </xf>
    <xf numFmtId="49" fontId="12" fillId="0" borderId="37" xfId="4" applyNumberFormat="1" applyFont="1" applyBorder="1" applyAlignment="1" applyProtection="1">
      <alignment horizontal="center" vertical="top"/>
      <protection locked="0"/>
    </xf>
    <xf numFmtId="0" fontId="12" fillId="0" borderId="42" xfId="4" applyFont="1" applyBorder="1" applyAlignment="1" applyProtection="1">
      <alignment horizontal="left" vertical="top" wrapText="1"/>
      <protection locked="0"/>
    </xf>
    <xf numFmtId="0" fontId="17" fillId="0" borderId="0" xfId="0" applyFont="1" applyAlignment="1" applyProtection="1">
      <protection hidden="1"/>
    </xf>
    <xf numFmtId="0" fontId="17" fillId="0" borderId="15" xfId="0" applyFont="1" applyBorder="1" applyAlignment="1" applyProtection="1">
      <alignment horizontal="right" vertical="center" indent="1"/>
      <protection hidden="1"/>
    </xf>
    <xf numFmtId="0" fontId="17" fillId="0" borderId="15" xfId="0" applyFont="1" applyBorder="1" applyAlignment="1" applyProtection="1">
      <alignment horizontal="right" vertical="center"/>
      <protection hidden="1"/>
    </xf>
    <xf numFmtId="0" fontId="8" fillId="0" borderId="0" xfId="0" applyFont="1" applyAlignment="1" applyProtection="1">
      <alignment horizontal="left" vertical="top" wrapText="1"/>
      <protection hidden="1"/>
    </xf>
    <xf numFmtId="181" fontId="8" fillId="0" borderId="21" xfId="6" applyNumberFormat="1" applyFont="1" applyFill="1" applyBorder="1" applyAlignment="1" applyProtection="1">
      <alignment vertical="center" wrapText="1" shrinkToFit="1"/>
      <protection hidden="1"/>
    </xf>
    <xf numFmtId="0" fontId="26" fillId="0" borderId="0" xfId="4" applyFont="1" applyAlignment="1" applyProtection="1">
      <alignment horizontal="center" vertical="top" wrapText="1"/>
      <protection locked="0"/>
    </xf>
    <xf numFmtId="184" fontId="20" fillId="0" borderId="0" xfId="0" applyNumberFormat="1" applyFont="1" applyProtection="1">
      <alignment vertical="center"/>
      <protection hidden="1"/>
    </xf>
    <xf numFmtId="176" fontId="8" fillId="0" borderId="21" xfId="0" applyNumberFormat="1" applyFont="1" applyBorder="1" applyAlignment="1">
      <alignment vertical="center" wrapText="1" shrinkToFit="1"/>
    </xf>
    <xf numFmtId="0" fontId="12" fillId="0" borderId="19" xfId="0" applyFont="1" applyBorder="1" applyAlignment="1" applyProtection="1">
      <alignment horizontal="center" vertical="center"/>
      <protection hidden="1"/>
    </xf>
    <xf numFmtId="0" fontId="65" fillId="0" borderId="0" xfId="4" applyFont="1" applyAlignment="1">
      <alignment wrapText="1"/>
    </xf>
    <xf numFmtId="0" fontId="55" fillId="10" borderId="0" xfId="1" applyFont="1" applyFill="1">
      <alignment vertical="center"/>
    </xf>
    <xf numFmtId="0" fontId="66" fillId="10" borderId="0" xfId="1" applyFont="1" applyFill="1">
      <alignment vertical="center"/>
    </xf>
    <xf numFmtId="0" fontId="62" fillId="10" borderId="9" xfId="1" applyFont="1" applyFill="1" applyBorder="1" applyAlignment="1" applyProtection="1">
      <alignment horizontal="center" vertical="center" shrinkToFit="1"/>
      <protection locked="0" hidden="1"/>
    </xf>
    <xf numFmtId="0" fontId="67" fillId="8" borderId="47" xfId="1" applyFont="1" applyFill="1" applyBorder="1" applyAlignment="1" applyProtection="1">
      <alignment horizontal="center" vertical="center" wrapText="1" readingOrder="1"/>
      <protection hidden="1"/>
    </xf>
    <xf numFmtId="0" fontId="67" fillId="8" borderId="10" xfId="1" applyFont="1" applyFill="1" applyBorder="1" applyAlignment="1" applyProtection="1">
      <alignment horizontal="center" vertical="center" wrapText="1" readingOrder="1"/>
      <protection hidden="1"/>
    </xf>
    <xf numFmtId="0" fontId="67" fillId="8" borderId="10" xfId="0" applyFont="1" applyFill="1" applyBorder="1" applyAlignment="1" applyProtection="1">
      <alignment horizontal="center" vertical="center" wrapText="1" readingOrder="1"/>
      <protection hidden="1"/>
    </xf>
    <xf numFmtId="0" fontId="67" fillId="8" borderId="11" xfId="1" applyFont="1" applyFill="1" applyBorder="1" applyAlignment="1" applyProtection="1">
      <alignment horizontal="center" vertical="center" wrapText="1" readingOrder="1"/>
      <protection hidden="1"/>
    </xf>
    <xf numFmtId="0" fontId="12" fillId="0" borderId="72" xfId="0" applyFont="1" applyBorder="1" applyAlignment="1">
      <alignment horizontal="center" vertical="center" wrapText="1"/>
    </xf>
    <xf numFmtId="0" fontId="12" fillId="10" borderId="75" xfId="0" applyFont="1" applyFill="1" applyBorder="1" applyAlignment="1" applyProtection="1">
      <alignment horizontal="center" vertical="center" wrapText="1"/>
      <protection locked="0" hidden="1"/>
    </xf>
    <xf numFmtId="0" fontId="17" fillId="0" borderId="19" xfId="0" applyFont="1" applyBorder="1" applyAlignment="1" applyProtection="1">
      <alignment horizontal="left" vertical="center"/>
      <protection hidden="1"/>
    </xf>
    <xf numFmtId="0" fontId="17" fillId="0" borderId="19" xfId="0" applyFont="1" applyBorder="1" applyProtection="1">
      <alignment vertical="center"/>
      <protection hidden="1"/>
    </xf>
    <xf numFmtId="0" fontId="17" fillId="0" borderId="54" xfId="0" applyFont="1" applyBorder="1" applyAlignment="1" applyProtection="1">
      <alignment horizontal="left" vertical="center" wrapText="1"/>
      <protection hidden="1"/>
    </xf>
    <xf numFmtId="0" fontId="12" fillId="0" borderId="72" xfId="0" applyFont="1" applyBorder="1" applyAlignment="1" applyProtection="1">
      <alignment horizontal="center" vertical="center" wrapText="1"/>
      <protection hidden="1"/>
    </xf>
    <xf numFmtId="0" fontId="12" fillId="0" borderId="75" xfId="0" applyFont="1" applyBorder="1" applyAlignment="1" applyProtection="1">
      <alignment horizontal="center" vertical="center" wrapText="1"/>
      <protection hidden="1"/>
    </xf>
    <xf numFmtId="0" fontId="23" fillId="15" borderId="80" xfId="0" applyFont="1" applyFill="1" applyBorder="1" applyAlignment="1" applyProtection="1">
      <alignment horizontal="center" vertical="center"/>
      <protection hidden="1"/>
    </xf>
    <xf numFmtId="49" fontId="40" fillId="14" borderId="81" xfId="0" applyNumberFormat="1" applyFont="1" applyFill="1" applyBorder="1" applyAlignment="1" applyProtection="1">
      <alignment horizontal="center" vertical="center" wrapText="1"/>
      <protection locked="0"/>
    </xf>
    <xf numFmtId="0" fontId="19" fillId="0" borderId="54" xfId="0" applyFont="1" applyBorder="1" applyProtection="1">
      <alignment vertical="center"/>
      <protection hidden="1"/>
    </xf>
    <xf numFmtId="0" fontId="19" fillId="0" borderId="55" xfId="0" applyFont="1" applyBorder="1" applyProtection="1">
      <alignment vertical="center"/>
      <protection hidden="1"/>
    </xf>
    <xf numFmtId="0" fontId="8" fillId="0" borderId="55" xfId="0" applyFont="1" applyBorder="1" applyProtection="1">
      <alignment vertical="center"/>
      <protection hidden="1"/>
    </xf>
    <xf numFmtId="0" fontId="8" fillId="0" borderId="58" xfId="0" applyFont="1" applyBorder="1" applyProtection="1">
      <alignment vertical="center"/>
      <protection hidden="1"/>
    </xf>
    <xf numFmtId="0" fontId="8" fillId="0" borderId="78" xfId="0" applyFont="1" applyBorder="1" applyProtection="1">
      <alignment vertical="center"/>
      <protection hidden="1"/>
    </xf>
    <xf numFmtId="0" fontId="8" fillId="0" borderId="77" xfId="0" applyFont="1" applyBorder="1" applyAlignment="1" applyProtection="1">
      <alignment horizontal="center" vertical="center"/>
      <protection hidden="1"/>
    </xf>
    <xf numFmtId="0" fontId="8" fillId="0" borderId="60" xfId="0" applyFont="1" applyBorder="1" applyProtection="1">
      <alignment vertical="center"/>
      <protection hidden="1"/>
    </xf>
    <xf numFmtId="0" fontId="8" fillId="0" borderId="63" xfId="0" applyFont="1" applyBorder="1" applyProtection="1">
      <alignment vertical="center"/>
      <protection hidden="1"/>
    </xf>
    <xf numFmtId="0" fontId="8" fillId="0" borderId="77" xfId="0" applyFont="1" applyBorder="1" applyProtection="1">
      <alignment vertical="center"/>
      <protection hidden="1"/>
    </xf>
    <xf numFmtId="0" fontId="8" fillId="0" borderId="59" xfId="0" applyFont="1" applyBorder="1" applyProtection="1">
      <alignment vertical="center"/>
      <protection hidden="1"/>
    </xf>
    <xf numFmtId="0" fontId="14" fillId="0" borderId="55" xfId="0" applyFont="1" applyBorder="1" applyProtection="1">
      <alignment vertical="center"/>
      <protection hidden="1"/>
    </xf>
    <xf numFmtId="0" fontId="12" fillId="0" borderId="55" xfId="0" applyFont="1" applyBorder="1" applyProtection="1">
      <alignment vertical="center"/>
      <protection hidden="1"/>
    </xf>
    <xf numFmtId="0" fontId="12" fillId="0" borderId="58" xfId="0" applyFont="1" applyBorder="1" applyProtection="1">
      <alignment vertical="center"/>
      <protection hidden="1"/>
    </xf>
    <xf numFmtId="0" fontId="8" fillId="0" borderId="60" xfId="0" applyFont="1" applyBorder="1" applyAlignment="1" applyProtection="1">
      <alignment horizontal="right" vertical="top"/>
      <protection hidden="1"/>
    </xf>
    <xf numFmtId="0" fontId="23" fillId="2" borderId="80" xfId="0" applyFont="1" applyFill="1" applyBorder="1" applyAlignment="1" applyProtection="1">
      <alignment horizontal="center" vertical="center"/>
      <protection hidden="1"/>
    </xf>
    <xf numFmtId="0" fontId="68" fillId="0" borderId="0" xfId="4" applyFont="1" applyAlignment="1">
      <alignment wrapText="1"/>
    </xf>
    <xf numFmtId="0" fontId="69" fillId="0" borderId="0" xfId="4" applyFont="1" applyAlignment="1">
      <alignment wrapText="1"/>
    </xf>
    <xf numFmtId="0" fontId="35" fillId="0" borderId="12" xfId="5" applyFont="1" applyFill="1" applyBorder="1" applyAlignment="1" applyProtection="1">
      <alignment horizontal="left" vertical="center" wrapText="1" indent="1"/>
      <protection hidden="1"/>
    </xf>
    <xf numFmtId="0" fontId="70" fillId="0" borderId="12" xfId="5" applyFont="1" applyBorder="1" applyAlignment="1" applyProtection="1">
      <alignment horizontal="left" vertical="center" wrapText="1" indent="1"/>
      <protection hidden="1"/>
    </xf>
    <xf numFmtId="0" fontId="70" fillId="0" borderId="13" xfId="5" applyFont="1" applyBorder="1" applyAlignment="1" applyProtection="1">
      <alignment horizontal="left" vertical="center" wrapText="1" indent="1"/>
      <protection hidden="1"/>
    </xf>
    <xf numFmtId="0" fontId="14" fillId="0" borderId="25" xfId="0" applyFont="1" applyBorder="1" applyAlignment="1" applyProtection="1">
      <alignment vertical="center" wrapText="1"/>
      <protection hidden="1"/>
    </xf>
    <xf numFmtId="0" fontId="23" fillId="0" borderId="0" xfId="0" applyFont="1" applyAlignment="1" applyProtection="1">
      <protection hidden="1"/>
    </xf>
    <xf numFmtId="0" fontId="49" fillId="0" borderId="0" xfId="0" applyFont="1" applyAlignment="1" applyProtection="1">
      <alignment vertical="top" wrapText="1"/>
      <protection locked="0"/>
    </xf>
    <xf numFmtId="0" fontId="14" fillId="0" borderId="0" xfId="0" applyFont="1" applyAlignment="1" applyProtection="1">
      <alignment vertical="center" wrapText="1"/>
      <protection hidden="1"/>
    </xf>
    <xf numFmtId="0" fontId="23" fillId="0" borderId="25" xfId="0" applyFont="1" applyBorder="1" applyAlignment="1" applyProtection="1">
      <protection hidden="1"/>
    </xf>
    <xf numFmtId="0" fontId="49" fillId="0" borderId="0" xfId="0" applyFont="1" applyAlignment="1" applyProtection="1">
      <alignment vertical="top" wrapText="1"/>
      <protection hidden="1"/>
    </xf>
    <xf numFmtId="0" fontId="23" fillId="16" borderId="23" xfId="0" applyFont="1" applyFill="1" applyBorder="1" applyAlignment="1" applyProtection="1">
      <alignment horizontal="center" vertical="center"/>
      <protection hidden="1"/>
    </xf>
    <xf numFmtId="0" fontId="74" fillId="0" borderId="0" xfId="0" applyFont="1" applyProtection="1">
      <alignment vertical="center"/>
      <protection hidden="1"/>
    </xf>
    <xf numFmtId="0" fontId="76" fillId="0" borderId="0" xfId="0" applyFont="1">
      <alignment vertical="center"/>
    </xf>
    <xf numFmtId="0" fontId="77" fillId="0" borderId="0" xfId="0" applyFont="1">
      <alignment vertical="center"/>
    </xf>
    <xf numFmtId="0" fontId="51" fillId="0" borderId="0" xfId="0" applyFont="1">
      <alignment vertical="center"/>
    </xf>
    <xf numFmtId="0" fontId="78" fillId="0" borderId="0" xfId="0" applyFont="1">
      <alignment vertical="center"/>
    </xf>
    <xf numFmtId="0" fontId="79" fillId="0" borderId="0" xfId="0" applyFont="1">
      <alignment vertical="center"/>
    </xf>
    <xf numFmtId="0" fontId="77" fillId="0" borderId="0" xfId="0" applyFont="1" applyAlignment="1">
      <alignment horizontal="left" vertical="center" indent="1"/>
    </xf>
    <xf numFmtId="0" fontId="12" fillId="15" borderId="77" xfId="0" applyFont="1" applyFill="1" applyBorder="1" applyAlignment="1" applyProtection="1">
      <alignment horizontal="left" vertical="center"/>
      <protection hidden="1"/>
    </xf>
    <xf numFmtId="0" fontId="12" fillId="15" borderId="59" xfId="0" applyFont="1" applyFill="1" applyBorder="1" applyProtection="1">
      <alignment vertical="center"/>
      <protection hidden="1"/>
    </xf>
    <xf numFmtId="0" fontId="8" fillId="15" borderId="0" xfId="0" applyFont="1" applyFill="1" applyAlignment="1" applyProtection="1">
      <alignment horizontal="center" vertical="center"/>
      <protection hidden="1"/>
    </xf>
    <xf numFmtId="0" fontId="8" fillId="15" borderId="89" xfId="0" applyFont="1" applyFill="1" applyBorder="1" applyAlignment="1" applyProtection="1">
      <alignment horizontal="center" vertical="center"/>
      <protection hidden="1"/>
    </xf>
    <xf numFmtId="0" fontId="14" fillId="15" borderId="59" xfId="0" applyFont="1" applyFill="1" applyBorder="1" applyAlignment="1" applyProtection="1">
      <alignment vertical="center" wrapText="1"/>
      <protection hidden="1"/>
    </xf>
    <xf numFmtId="0" fontId="8" fillId="15" borderId="44" xfId="0" applyFont="1" applyFill="1" applyBorder="1" applyAlignment="1" applyProtection="1">
      <alignment horizontal="center" vertical="center"/>
      <protection hidden="1"/>
    </xf>
    <xf numFmtId="0" fontId="8" fillId="15" borderId="42" xfId="0" applyFont="1" applyFill="1" applyBorder="1" applyAlignment="1" applyProtection="1">
      <alignment horizontal="center" vertical="center"/>
      <protection hidden="1"/>
    </xf>
    <xf numFmtId="0" fontId="8" fillId="15" borderId="42" xfId="0" applyFont="1" applyFill="1" applyBorder="1" applyAlignment="1" applyProtection="1">
      <alignment horizontal="center" vertical="center" wrapText="1"/>
      <protection hidden="1"/>
    </xf>
    <xf numFmtId="0" fontId="12" fillId="17" borderId="16" xfId="4" applyFont="1" applyFill="1" applyBorder="1" applyAlignment="1" applyProtection="1">
      <alignment vertical="top" wrapText="1"/>
      <protection locked="0"/>
    </xf>
    <xf numFmtId="0" fontId="8" fillId="0" borderId="60" xfId="0" applyFont="1" applyBorder="1" applyAlignment="1" applyProtection="1">
      <alignment horizontal="center" vertical="center"/>
      <protection hidden="1"/>
    </xf>
    <xf numFmtId="0" fontId="19" fillId="0" borderId="54" xfId="0" applyFont="1" applyBorder="1" applyAlignment="1" applyProtection="1">
      <alignment horizontal="center" vertical="center"/>
      <protection hidden="1"/>
    </xf>
    <xf numFmtId="0" fontId="8" fillId="15" borderId="91" xfId="0" applyFont="1" applyFill="1" applyBorder="1" applyAlignment="1" applyProtection="1">
      <alignment horizontal="center" vertical="center"/>
      <protection hidden="1"/>
    </xf>
    <xf numFmtId="0" fontId="8" fillId="15" borderId="92" xfId="0" applyFont="1" applyFill="1" applyBorder="1" applyAlignment="1" applyProtection="1">
      <alignment horizontal="center" vertical="center"/>
      <protection hidden="1"/>
    </xf>
    <xf numFmtId="0" fontId="12" fillId="18" borderId="24" xfId="4" applyFont="1" applyFill="1" applyBorder="1" applyAlignment="1">
      <alignment horizontal="center" vertical="top"/>
    </xf>
    <xf numFmtId="0" fontId="12" fillId="18" borderId="38" xfId="4" applyFont="1" applyFill="1" applyBorder="1" applyAlignment="1" applyProtection="1">
      <alignment horizontal="left" vertical="top" wrapText="1"/>
      <protection locked="0"/>
    </xf>
    <xf numFmtId="0" fontId="12" fillId="18" borderId="12" xfId="4" applyFont="1" applyFill="1" applyBorder="1" applyAlignment="1" applyProtection="1">
      <alignment horizontal="left" vertical="top" wrapText="1"/>
      <protection locked="0"/>
    </xf>
    <xf numFmtId="0" fontId="12" fillId="18" borderId="12" xfId="4" applyFont="1" applyFill="1" applyBorder="1" applyAlignment="1" applyProtection="1">
      <alignment vertical="top"/>
      <protection locked="0"/>
    </xf>
    <xf numFmtId="0" fontId="12" fillId="18" borderId="12" xfId="4" applyFont="1" applyFill="1" applyBorder="1" applyAlignment="1" applyProtection="1">
      <alignment vertical="top" wrapText="1"/>
      <protection locked="0"/>
    </xf>
    <xf numFmtId="0" fontId="12" fillId="18" borderId="21" xfId="4" applyFont="1" applyFill="1" applyBorder="1" applyAlignment="1" applyProtection="1">
      <alignment horizontal="left" vertical="top" wrapText="1"/>
      <protection locked="0"/>
    </xf>
    <xf numFmtId="0" fontId="12" fillId="18" borderId="38" xfId="4" applyFont="1" applyFill="1" applyBorder="1" applyAlignment="1" applyProtection="1">
      <alignment horizontal="center" vertical="top" wrapText="1"/>
      <protection locked="0"/>
    </xf>
    <xf numFmtId="0" fontId="26" fillId="18" borderId="0" xfId="4" applyFont="1" applyFill="1" applyAlignment="1" applyProtection="1">
      <alignment vertical="top" wrapText="1"/>
      <protection locked="0"/>
    </xf>
    <xf numFmtId="0" fontId="12" fillId="0" borderId="40" xfId="4" applyFont="1" applyBorder="1" applyAlignment="1" applyProtection="1">
      <alignment horizontal="left" vertical="top" wrapText="1"/>
      <protection locked="0"/>
    </xf>
    <xf numFmtId="0" fontId="0" fillId="0" borderId="0" xfId="0" applyAlignment="1">
      <alignment vertical="center" wrapText="1"/>
    </xf>
    <xf numFmtId="0" fontId="83" fillId="0" borderId="0" xfId="0" applyFont="1">
      <alignment vertical="center"/>
    </xf>
    <xf numFmtId="0" fontId="12" fillId="0" borderId="22" xfId="4" applyFont="1" applyBorder="1" applyAlignment="1" applyProtection="1">
      <alignment horizontal="center" vertical="top" wrapText="1"/>
      <protection locked="0"/>
    </xf>
    <xf numFmtId="0" fontId="84" fillId="0" borderId="1" xfId="1" applyFont="1" applyBorder="1" applyAlignment="1">
      <alignment horizontal="left" vertical="center" wrapText="1"/>
    </xf>
    <xf numFmtId="0" fontId="84" fillId="0" borderId="2" xfId="1" applyFont="1" applyBorder="1" applyAlignment="1">
      <alignment horizontal="left" vertical="center" wrapText="1"/>
    </xf>
    <xf numFmtId="0" fontId="84" fillId="0" borderId="3" xfId="1" applyFont="1" applyBorder="1" applyAlignment="1">
      <alignment horizontal="left" vertical="center" wrapText="1"/>
    </xf>
    <xf numFmtId="0" fontId="84" fillId="0" borderId="4" xfId="1" applyFont="1" applyBorder="1" applyAlignment="1">
      <alignment horizontal="left" vertical="center" wrapText="1"/>
    </xf>
    <xf numFmtId="0" fontId="84" fillId="0" borderId="0" xfId="1" applyFont="1" applyAlignment="1">
      <alignment horizontal="left" vertical="center" wrapText="1"/>
    </xf>
    <xf numFmtId="0" fontId="84" fillId="0" borderId="5" xfId="1" applyFont="1" applyBorder="1" applyAlignment="1">
      <alignment horizontal="left" vertical="center" wrapText="1"/>
    </xf>
    <xf numFmtId="0" fontId="84" fillId="0" borderId="6" xfId="1" applyFont="1" applyBorder="1" applyAlignment="1">
      <alignment horizontal="left" vertical="center" wrapText="1"/>
    </xf>
    <xf numFmtId="0" fontId="84" fillId="0" borderId="7" xfId="1" applyFont="1" applyBorder="1" applyAlignment="1">
      <alignment horizontal="left" vertical="center" wrapText="1"/>
    </xf>
    <xf numFmtId="0" fontId="84" fillId="0" borderId="8" xfId="1" applyFont="1" applyBorder="1" applyAlignment="1">
      <alignment horizontal="left" vertical="center" wrapText="1"/>
    </xf>
    <xf numFmtId="0" fontId="63" fillId="3" borderId="1" xfId="5" applyFont="1" applyFill="1" applyBorder="1" applyAlignment="1" applyProtection="1">
      <alignment horizontal="center" vertical="center"/>
    </xf>
    <xf numFmtId="0" fontId="63" fillId="3" borderId="2" xfId="5" applyFont="1" applyFill="1" applyBorder="1" applyAlignment="1" applyProtection="1">
      <alignment horizontal="center" vertical="center"/>
    </xf>
    <xf numFmtId="0" fontId="63" fillId="3" borderId="3" xfId="5" applyFont="1" applyFill="1" applyBorder="1" applyAlignment="1" applyProtection="1">
      <alignment horizontal="center" vertical="center"/>
    </xf>
    <xf numFmtId="0" fontId="63" fillId="3" borderId="6" xfId="5" applyFont="1" applyFill="1" applyBorder="1" applyAlignment="1" applyProtection="1">
      <alignment horizontal="center" vertical="center"/>
    </xf>
    <xf numFmtId="0" fontId="63" fillId="3" borderId="7" xfId="5" applyFont="1" applyFill="1" applyBorder="1" applyAlignment="1" applyProtection="1">
      <alignment horizontal="center" vertical="center"/>
    </xf>
    <xf numFmtId="0" fontId="63" fillId="3" borderId="8" xfId="5" applyFont="1" applyFill="1" applyBorder="1" applyAlignment="1" applyProtection="1">
      <alignment horizontal="center" vertical="center"/>
    </xf>
    <xf numFmtId="183" fontId="30" fillId="10" borderId="0" xfId="1" applyNumberFormat="1" applyFont="1" applyFill="1" applyAlignment="1">
      <alignment horizontal="right" vertical="center"/>
    </xf>
    <xf numFmtId="0" fontId="55" fillId="10" borderId="0" xfId="1" applyFont="1" applyFill="1" applyAlignment="1">
      <alignment horizontal="center" vertical="center"/>
    </xf>
    <xf numFmtId="0" fontId="75" fillId="0" borderId="32" xfId="5" applyFont="1" applyBorder="1" applyAlignment="1" applyProtection="1">
      <alignment horizontal="center" vertical="center"/>
      <protection locked="0"/>
    </xf>
    <xf numFmtId="0" fontId="64" fillId="0" borderId="34" xfId="0" applyFont="1" applyBorder="1" applyAlignment="1" applyProtection="1">
      <alignment horizontal="center" vertical="center"/>
      <protection locked="0"/>
    </xf>
    <xf numFmtId="0" fontId="64" fillId="0" borderId="33" xfId="0" applyFont="1" applyBorder="1" applyAlignment="1" applyProtection="1">
      <alignment horizontal="center" vertical="center"/>
      <protection locked="0"/>
    </xf>
    <xf numFmtId="0" fontId="5" fillId="0" borderId="48" xfId="1" applyFont="1" applyBorder="1" applyAlignment="1" applyProtection="1">
      <alignment horizontal="center" vertical="center" wrapText="1"/>
      <protection hidden="1"/>
    </xf>
    <xf numFmtId="0" fontId="12" fillId="15" borderId="21" xfId="0" applyFont="1" applyFill="1" applyBorder="1" applyAlignment="1" applyProtection="1">
      <alignment horizontal="left" vertical="center" shrinkToFit="1"/>
      <protection hidden="1"/>
    </xf>
    <xf numFmtId="0" fontId="12" fillId="15" borderId="22" xfId="0" applyFont="1" applyFill="1" applyBorder="1" applyAlignment="1" applyProtection="1">
      <alignment horizontal="left" vertical="center" shrinkToFit="1"/>
      <protection hidden="1"/>
    </xf>
    <xf numFmtId="0" fontId="12" fillId="15" borderId="23" xfId="0" applyFont="1" applyFill="1" applyBorder="1" applyAlignment="1" applyProtection="1">
      <alignment horizontal="left" vertical="center" shrinkToFit="1"/>
      <protection hidden="1"/>
    </xf>
    <xf numFmtId="0" fontId="8" fillId="0" borderId="0" xfId="0" applyFont="1" applyAlignment="1" applyProtection="1">
      <alignment horizontal="center" vertical="center" shrinkToFit="1"/>
      <protection hidden="1"/>
    </xf>
    <xf numFmtId="0" fontId="23" fillId="15" borderId="54" xfId="0" applyFont="1" applyFill="1" applyBorder="1" applyAlignment="1" applyProtection="1">
      <alignment horizontal="center" vertical="center"/>
      <protection hidden="1"/>
    </xf>
    <xf numFmtId="0" fontId="23" fillId="15" borderId="55" xfId="0" applyFont="1" applyFill="1" applyBorder="1" applyAlignment="1" applyProtection="1">
      <alignment horizontal="center" vertical="center"/>
      <protection hidden="1"/>
    </xf>
    <xf numFmtId="0" fontId="23" fillId="15" borderId="56" xfId="0" applyFont="1" applyFill="1" applyBorder="1" applyAlignment="1" applyProtection="1">
      <alignment horizontal="center" vertical="center"/>
      <protection hidden="1"/>
    </xf>
    <xf numFmtId="0" fontId="23" fillId="15" borderId="59" xfId="0" applyFont="1" applyFill="1" applyBorder="1" applyAlignment="1" applyProtection="1">
      <alignment horizontal="center" vertical="center"/>
      <protection hidden="1"/>
    </xf>
    <xf numFmtId="0" fontId="23" fillId="15" borderId="60" xfId="0" applyFont="1" applyFill="1" applyBorder="1" applyAlignment="1" applyProtection="1">
      <alignment horizontal="center" vertical="center"/>
      <protection hidden="1"/>
    </xf>
    <xf numFmtId="0" fontId="23" fillId="15" borderId="61" xfId="0" applyFont="1" applyFill="1" applyBorder="1" applyAlignment="1" applyProtection="1">
      <alignment horizontal="center" vertical="center"/>
      <protection hidden="1"/>
    </xf>
    <xf numFmtId="0" fontId="8" fillId="10" borderId="26" xfId="0" applyFont="1" applyFill="1" applyBorder="1" applyAlignment="1" applyProtection="1">
      <alignment horizontal="center" vertical="center"/>
      <protection locked="0"/>
    </xf>
    <xf numFmtId="0" fontId="8" fillId="10" borderId="30" xfId="0" applyFont="1" applyFill="1" applyBorder="1" applyAlignment="1" applyProtection="1">
      <alignment horizontal="center" vertical="center"/>
      <protection locked="0"/>
    </xf>
    <xf numFmtId="0" fontId="8" fillId="10" borderId="31" xfId="0" applyFont="1" applyFill="1" applyBorder="1" applyAlignment="1" applyProtection="1">
      <alignment horizontal="center" vertical="center"/>
      <protection locked="0"/>
    </xf>
    <xf numFmtId="0" fontId="24" fillId="15" borderId="18" xfId="0" applyFont="1" applyFill="1" applyBorder="1" applyAlignment="1" applyProtection="1">
      <alignment horizontal="center" vertical="center" shrinkToFit="1"/>
      <protection hidden="1"/>
    </xf>
    <xf numFmtId="0" fontId="24" fillId="15" borderId="19" xfId="0" applyFont="1" applyFill="1" applyBorder="1" applyAlignment="1" applyProtection="1">
      <alignment horizontal="center" vertical="center" shrinkToFit="1"/>
      <protection hidden="1"/>
    </xf>
    <xf numFmtId="0" fontId="24" fillId="15" borderId="27" xfId="0" applyFont="1" applyFill="1" applyBorder="1" applyAlignment="1" applyProtection="1">
      <alignment horizontal="center" vertical="center" shrinkToFit="1"/>
      <protection hidden="1"/>
    </xf>
    <xf numFmtId="0" fontId="24" fillId="15" borderId="28" xfId="0" applyFont="1" applyFill="1" applyBorder="1" applyAlignment="1" applyProtection="1">
      <alignment horizontal="center" vertical="center" shrinkToFit="1"/>
      <protection hidden="1"/>
    </xf>
    <xf numFmtId="0" fontId="24" fillId="15" borderId="29" xfId="0" applyFont="1" applyFill="1" applyBorder="1" applyAlignment="1" applyProtection="1">
      <alignment horizontal="center" vertical="center" shrinkToFit="1"/>
      <protection hidden="1"/>
    </xf>
    <xf numFmtId="0" fontId="17" fillId="15" borderId="18" xfId="0" applyFont="1" applyFill="1" applyBorder="1" applyAlignment="1" applyProtection="1">
      <alignment horizontal="center" vertical="center" wrapText="1"/>
      <protection hidden="1"/>
    </xf>
    <xf numFmtId="0" fontId="17" fillId="15" borderId="19" xfId="0" applyFont="1" applyFill="1" applyBorder="1" applyAlignment="1" applyProtection="1">
      <alignment horizontal="center" vertical="center" wrapText="1"/>
      <protection hidden="1"/>
    </xf>
    <xf numFmtId="0" fontId="17" fillId="15" borderId="20" xfId="0" applyFont="1" applyFill="1" applyBorder="1" applyAlignment="1" applyProtection="1">
      <alignment horizontal="center" vertical="center" wrapText="1"/>
      <protection hidden="1"/>
    </xf>
    <xf numFmtId="0" fontId="12" fillId="0" borderId="72" xfId="0" applyFont="1" applyBorder="1" applyAlignment="1" applyProtection="1">
      <alignment horizontal="left" vertical="center" shrinkToFit="1"/>
      <protection hidden="1"/>
    </xf>
    <xf numFmtId="0" fontId="12" fillId="0" borderId="73" xfId="0" applyFont="1" applyBorder="1" applyAlignment="1" applyProtection="1">
      <alignment horizontal="left" vertical="center" shrinkToFit="1"/>
      <protection hidden="1"/>
    </xf>
    <xf numFmtId="0" fontId="14" fillId="15" borderId="21" xfId="0" applyFont="1" applyFill="1" applyBorder="1" applyAlignment="1" applyProtection="1">
      <alignment horizontal="center" vertical="center"/>
      <protection hidden="1"/>
    </xf>
    <xf numFmtId="0" fontId="14" fillId="15" borderId="22" xfId="0" applyFont="1" applyFill="1" applyBorder="1" applyAlignment="1" applyProtection="1">
      <alignment horizontal="center" vertical="center"/>
      <protection hidden="1"/>
    </xf>
    <xf numFmtId="0" fontId="14" fillId="15" borderId="23" xfId="0" applyFont="1" applyFill="1" applyBorder="1" applyAlignment="1" applyProtection="1">
      <alignment horizontal="center" vertical="center"/>
      <protection hidden="1"/>
    </xf>
    <xf numFmtId="0" fontId="24" fillId="0" borderId="0" xfId="0" applyFont="1" applyAlignment="1" applyProtection="1">
      <alignment horizontal="left" wrapText="1"/>
      <protection hidden="1"/>
    </xf>
    <xf numFmtId="181" fontId="8" fillId="0" borderId="22" xfId="6" applyNumberFormat="1" applyFont="1" applyFill="1" applyBorder="1" applyAlignment="1" applyProtection="1">
      <alignment horizontal="right" vertical="center" wrapText="1" shrinkToFit="1"/>
      <protection hidden="1"/>
    </xf>
    <xf numFmtId="0" fontId="8" fillId="0" borderId="16"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0" fontId="8" fillId="0" borderId="25"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24" xfId="0" applyFont="1" applyBorder="1" applyAlignment="1" applyProtection="1">
      <alignment horizontal="center" vertical="center"/>
      <protection hidden="1"/>
    </xf>
    <xf numFmtId="0" fontId="8" fillId="0" borderId="18" xfId="0" applyFont="1" applyBorder="1" applyAlignment="1" applyProtection="1">
      <alignment horizontal="center" vertical="center"/>
      <protection hidden="1"/>
    </xf>
    <xf numFmtId="0" fontId="8" fillId="0" borderId="19" xfId="0" applyFont="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0" fontId="10" fillId="15" borderId="12" xfId="0" applyFont="1" applyFill="1" applyBorder="1" applyAlignment="1" applyProtection="1">
      <alignment horizontal="center" vertical="center" wrapText="1"/>
      <protection hidden="1"/>
    </xf>
    <xf numFmtId="0" fontId="10" fillId="15" borderId="12" xfId="0" applyFont="1" applyFill="1" applyBorder="1" applyAlignment="1" applyProtection="1">
      <alignment horizontal="center" vertical="center"/>
      <protection hidden="1"/>
    </xf>
    <xf numFmtId="0" fontId="33" fillId="14" borderId="60" xfId="0" applyFont="1" applyFill="1" applyBorder="1" applyAlignment="1" applyProtection="1">
      <alignment horizontal="left" vertical="center" wrapText="1"/>
      <protection hidden="1"/>
    </xf>
    <xf numFmtId="180" fontId="12" fillId="0" borderId="0" xfId="0" applyNumberFormat="1" applyFont="1" applyAlignment="1" applyProtection="1">
      <alignment horizontal="center" vertical="center"/>
      <protection hidden="1"/>
    </xf>
    <xf numFmtId="0" fontId="37" fillId="0" borderId="64" xfId="0" applyFont="1" applyBorder="1" applyAlignment="1" applyProtection="1">
      <alignment horizontal="center" vertical="center" wrapText="1"/>
      <protection hidden="1"/>
    </xf>
    <xf numFmtId="0" fontId="37" fillId="0" borderId="65" xfId="0" applyFont="1" applyBorder="1" applyAlignment="1" applyProtection="1">
      <alignment horizontal="center" vertical="center" wrapText="1"/>
      <protection hidden="1"/>
    </xf>
    <xf numFmtId="0" fontId="37" fillId="0" borderId="66" xfId="0" applyFont="1" applyBorder="1" applyAlignment="1" applyProtection="1">
      <alignment horizontal="center" vertical="center" wrapText="1"/>
      <protection hidden="1"/>
    </xf>
    <xf numFmtId="0" fontId="56" fillId="0" borderId="65" xfId="0" applyFont="1" applyBorder="1" applyAlignment="1" applyProtection="1">
      <alignment horizontal="center" vertical="center" wrapText="1"/>
      <protection hidden="1"/>
    </xf>
    <xf numFmtId="0" fontId="56" fillId="0" borderId="67" xfId="0" applyFont="1" applyBorder="1" applyAlignment="1" applyProtection="1">
      <alignment horizontal="center" vertical="center" wrapText="1"/>
      <protection hidden="1"/>
    </xf>
    <xf numFmtId="0" fontId="14" fillId="0" borderId="16" xfId="0" applyFont="1" applyBorder="1" applyAlignment="1" applyProtection="1">
      <alignment horizontal="center" vertical="center"/>
      <protection hidden="1"/>
    </xf>
    <xf numFmtId="0" fontId="14" fillId="0" borderId="18" xfId="0" applyFont="1" applyBorder="1" applyAlignment="1" applyProtection="1">
      <alignment horizontal="center" vertical="center"/>
      <protection hidden="1"/>
    </xf>
    <xf numFmtId="0" fontId="12" fillId="0" borderId="15" xfId="0" applyFont="1" applyBorder="1" applyAlignment="1" applyProtection="1">
      <alignment horizontal="center" vertical="center"/>
      <protection hidden="1"/>
    </xf>
    <xf numFmtId="180" fontId="8" fillId="0" borderId="15" xfId="0" applyNumberFormat="1" applyFont="1" applyBorder="1" applyAlignment="1" applyProtection="1">
      <alignment horizontal="center" vertical="center" wrapText="1" shrinkToFit="1"/>
      <protection hidden="1"/>
    </xf>
    <xf numFmtId="0" fontId="12" fillId="0" borderId="19" xfId="0" applyFont="1" applyBorder="1" applyAlignment="1" applyProtection="1">
      <alignment horizontal="center" vertical="center"/>
      <protection hidden="1"/>
    </xf>
    <xf numFmtId="180" fontId="8" fillId="0" borderId="19" xfId="0" applyNumberFormat="1" applyFont="1" applyBorder="1" applyAlignment="1" applyProtection="1">
      <alignment horizontal="center" vertical="center" wrapText="1" shrinkToFit="1"/>
      <protection hidden="1"/>
    </xf>
    <xf numFmtId="0" fontId="12" fillId="0" borderId="22" xfId="0" applyFont="1" applyBorder="1" applyAlignment="1" applyProtection="1">
      <alignment horizontal="left" vertical="center" wrapText="1"/>
      <protection hidden="1"/>
    </xf>
    <xf numFmtId="0" fontId="12" fillId="0" borderId="23" xfId="0" applyFont="1" applyBorder="1" applyAlignment="1" applyProtection="1">
      <alignment horizontal="left" vertical="center" wrapText="1"/>
      <protection hidden="1"/>
    </xf>
    <xf numFmtId="0" fontId="17" fillId="0" borderId="75" xfId="0" applyFont="1" applyBorder="1" applyAlignment="1" applyProtection="1">
      <alignment horizontal="center" vertical="center" wrapText="1"/>
      <protection hidden="1"/>
    </xf>
    <xf numFmtId="0" fontId="12" fillId="0" borderId="75" xfId="0" applyFont="1" applyBorder="1" applyAlignment="1" applyProtection="1">
      <alignment horizontal="left" vertical="center" wrapText="1" shrinkToFit="1"/>
      <protection hidden="1"/>
    </xf>
    <xf numFmtId="0" fontId="12" fillId="0" borderId="79" xfId="0" applyFont="1" applyBorder="1" applyAlignment="1" applyProtection="1">
      <alignment horizontal="left" vertical="center" wrapText="1" shrinkToFit="1"/>
      <protection hidden="1"/>
    </xf>
    <xf numFmtId="0" fontId="73" fillId="0" borderId="0" xfId="0" applyFont="1" applyAlignment="1" applyProtection="1">
      <alignment horizontal="center" vertical="center" shrinkToFit="1"/>
      <protection hidden="1"/>
    </xf>
    <xf numFmtId="0" fontId="10" fillId="0" borderId="54" xfId="0" applyFont="1" applyBorder="1" applyAlignment="1" applyProtection="1">
      <alignment horizontal="center" vertical="center"/>
      <protection hidden="1"/>
    </xf>
    <xf numFmtId="0" fontId="10" fillId="0" borderId="55" xfId="0" applyFont="1" applyBorder="1" applyAlignment="1" applyProtection="1">
      <alignment horizontal="center" vertical="center"/>
      <protection hidden="1"/>
    </xf>
    <xf numFmtId="0" fontId="14" fillId="0" borderId="55" xfId="0" applyFont="1" applyBorder="1" applyAlignment="1" applyProtection="1">
      <alignment horizontal="left" vertical="center" shrinkToFit="1"/>
      <protection hidden="1"/>
    </xf>
    <xf numFmtId="0" fontId="14" fillId="0" borderId="58" xfId="0" applyFont="1" applyBorder="1" applyAlignment="1" applyProtection="1">
      <alignment horizontal="left" vertical="center" shrinkToFit="1"/>
      <protection hidden="1"/>
    </xf>
    <xf numFmtId="0" fontId="24" fillId="0" borderId="0" xfId="0" applyFont="1" applyAlignment="1" applyProtection="1">
      <alignment horizontal="left" vertical="top" shrinkToFit="1"/>
      <protection hidden="1"/>
    </xf>
    <xf numFmtId="0" fontId="24" fillId="0" borderId="0" xfId="0" applyFont="1" applyAlignment="1" applyProtection="1">
      <alignment horizontal="left" vertical="center" wrapText="1" indent="1"/>
      <protection hidden="1"/>
    </xf>
    <xf numFmtId="0" fontId="11" fillId="0" borderId="60" xfId="0" applyFont="1" applyBorder="1" applyAlignment="1" applyProtection="1">
      <alignment horizontal="center" vertical="center"/>
      <protection hidden="1"/>
    </xf>
    <xf numFmtId="0" fontId="11" fillId="0" borderId="63" xfId="0" applyFont="1" applyBorder="1" applyAlignment="1" applyProtection="1">
      <alignment horizontal="center" vertical="center"/>
      <protection hidden="1"/>
    </xf>
    <xf numFmtId="0" fontId="14" fillId="0" borderId="0" xfId="0" applyFont="1" applyAlignment="1" applyProtection="1">
      <alignment horizontal="left" vertical="center" wrapText="1" shrinkToFit="1"/>
      <protection hidden="1"/>
    </xf>
    <xf numFmtId="0" fontId="8" fillId="14" borderId="0" xfId="0" applyFont="1" applyFill="1" applyAlignment="1" applyProtection="1">
      <alignment horizontal="left" vertical="center" wrapText="1"/>
      <protection hidden="1"/>
    </xf>
    <xf numFmtId="0" fontId="8" fillId="14" borderId="78" xfId="0" applyFont="1" applyFill="1" applyBorder="1" applyAlignment="1" applyProtection="1">
      <alignment horizontal="left" vertical="center" wrapText="1"/>
      <protection hidden="1"/>
    </xf>
    <xf numFmtId="0" fontId="13" fillId="0" borderId="0" xfId="3" applyFont="1" applyAlignment="1" applyProtection="1">
      <alignment horizontal="center"/>
      <protection hidden="1"/>
    </xf>
    <xf numFmtId="0" fontId="17" fillId="0" borderId="0" xfId="0" applyFont="1" applyAlignment="1" applyProtection="1">
      <alignment horizontal="center"/>
      <protection hidden="1"/>
    </xf>
    <xf numFmtId="0" fontId="14" fillId="0" borderId="0" xfId="3" applyFont="1" applyAlignment="1" applyProtection="1">
      <alignment horizontal="right" vertical="center"/>
      <protection hidden="1"/>
    </xf>
    <xf numFmtId="0" fontId="14" fillId="0" borderId="0" xfId="3" applyFont="1" applyAlignment="1" applyProtection="1">
      <alignment horizontal="right" vertical="center" shrinkToFit="1"/>
      <protection hidden="1"/>
    </xf>
    <xf numFmtId="0" fontId="14" fillId="15" borderId="77" xfId="0" applyFont="1" applyFill="1" applyBorder="1" applyAlignment="1" applyProtection="1">
      <alignment horizontal="center" vertical="center"/>
      <protection hidden="1"/>
    </xf>
    <xf numFmtId="0" fontId="14" fillId="15" borderId="0" xfId="0" applyFont="1" applyFill="1" applyAlignment="1" applyProtection="1">
      <alignment horizontal="center" vertical="center"/>
      <protection hidden="1"/>
    </xf>
    <xf numFmtId="0" fontId="14" fillId="15" borderId="89" xfId="0" applyFont="1" applyFill="1" applyBorder="1" applyAlignment="1" applyProtection="1">
      <alignment horizontal="center" vertical="center"/>
      <protection hidden="1"/>
    </xf>
    <xf numFmtId="0" fontId="14" fillId="15" borderId="59" xfId="0" applyFont="1" applyFill="1" applyBorder="1" applyAlignment="1" applyProtection="1">
      <alignment horizontal="center" vertical="center" wrapText="1"/>
      <protection hidden="1"/>
    </xf>
    <xf numFmtId="0" fontId="14" fillId="15" borderId="88" xfId="0" applyFont="1" applyFill="1" applyBorder="1" applyAlignment="1" applyProtection="1">
      <alignment horizontal="center" vertical="center" wrapText="1"/>
      <protection hidden="1"/>
    </xf>
    <xf numFmtId="0" fontId="12" fillId="0" borderId="21" xfId="0" applyFont="1" applyBorder="1" applyAlignment="1" applyProtection="1">
      <alignment horizontal="right" vertical="center"/>
      <protection hidden="1"/>
    </xf>
    <xf numFmtId="0" fontId="12" fillId="0" borderId="22" xfId="0" applyFont="1" applyBorder="1" applyAlignment="1" applyProtection="1">
      <alignment horizontal="right" vertical="center"/>
      <protection hidden="1"/>
    </xf>
    <xf numFmtId="0" fontId="14" fillId="0" borderId="16" xfId="0" applyFont="1" applyBorder="1" applyAlignment="1" applyProtection="1">
      <alignment horizontal="left" vertical="center" wrapText="1" shrinkToFit="1"/>
      <protection hidden="1"/>
    </xf>
    <xf numFmtId="0" fontId="14" fillId="0" borderId="15" xfId="0" applyFont="1" applyBorder="1" applyAlignment="1" applyProtection="1">
      <alignment horizontal="left" vertical="center" wrapText="1" shrinkToFit="1"/>
      <protection hidden="1"/>
    </xf>
    <xf numFmtId="0" fontId="14" fillId="0" borderId="17" xfId="0" applyFont="1" applyBorder="1" applyAlignment="1" applyProtection="1">
      <alignment horizontal="left" vertical="center" wrapText="1" shrinkToFit="1"/>
      <protection hidden="1"/>
    </xf>
    <xf numFmtId="0" fontId="14" fillId="0" borderId="25" xfId="0" applyFont="1" applyBorder="1" applyAlignment="1" applyProtection="1">
      <alignment horizontal="left" vertical="center" wrapText="1" shrinkToFit="1"/>
      <protection hidden="1"/>
    </xf>
    <xf numFmtId="0" fontId="14" fillId="0" borderId="24" xfId="0" applyFont="1" applyBorder="1" applyAlignment="1" applyProtection="1">
      <alignment horizontal="left" vertical="center" wrapText="1" shrinkToFit="1"/>
      <protection hidden="1"/>
    </xf>
    <xf numFmtId="0" fontId="8" fillId="0" borderId="26" xfId="0" applyFont="1" applyBorder="1" applyAlignment="1" applyProtection="1">
      <alignment horizontal="center" vertical="center"/>
      <protection hidden="1"/>
    </xf>
    <xf numFmtId="0" fontId="8" fillId="0" borderId="30" xfId="0" applyFont="1" applyBorder="1" applyAlignment="1" applyProtection="1">
      <alignment horizontal="center" vertical="center"/>
      <protection hidden="1"/>
    </xf>
    <xf numFmtId="0" fontId="8" fillId="0" borderId="31" xfId="0" applyFont="1" applyBorder="1" applyAlignment="1" applyProtection="1">
      <alignment horizontal="center" vertical="center"/>
      <protection hidden="1"/>
    </xf>
    <xf numFmtId="181" fontId="8" fillId="0" borderId="16" xfId="6" applyNumberFormat="1" applyFont="1" applyFill="1" applyBorder="1" applyAlignment="1" applyProtection="1">
      <alignment horizontal="center" vertical="center" wrapText="1" shrinkToFit="1"/>
      <protection hidden="1"/>
    </xf>
    <xf numFmtId="181" fontId="8" fillId="0" borderId="15" xfId="6" applyNumberFormat="1" applyFont="1" applyFill="1" applyBorder="1" applyAlignment="1" applyProtection="1">
      <alignment horizontal="center" vertical="center" wrapText="1" shrinkToFit="1"/>
      <protection hidden="1"/>
    </xf>
    <xf numFmtId="181" fontId="8" fillId="0" borderId="18" xfId="6" applyNumberFormat="1" applyFont="1" applyFill="1" applyBorder="1" applyAlignment="1" applyProtection="1">
      <alignment horizontal="center" vertical="center" wrapText="1" shrinkToFit="1"/>
      <protection hidden="1"/>
    </xf>
    <xf numFmtId="181" fontId="8" fillId="0" borderId="19" xfId="6" applyNumberFormat="1" applyFont="1" applyFill="1" applyBorder="1" applyAlignment="1" applyProtection="1">
      <alignment horizontal="center" vertical="center" wrapText="1" shrinkToFit="1"/>
      <protection hidden="1"/>
    </xf>
    <xf numFmtId="0" fontId="14" fillId="0" borderId="15" xfId="0" applyFont="1" applyBorder="1" applyAlignment="1" applyProtection="1">
      <alignment horizontal="center"/>
      <protection hidden="1"/>
    </xf>
    <xf numFmtId="0" fontId="14" fillId="0" borderId="0" xfId="0" applyFont="1" applyAlignment="1" applyProtection="1">
      <alignment horizontal="center"/>
      <protection hidden="1"/>
    </xf>
    <xf numFmtId="0" fontId="14" fillId="15" borderId="60" xfId="0" applyFont="1" applyFill="1" applyBorder="1" applyAlignment="1" applyProtection="1">
      <alignment horizontal="center" vertical="center" wrapText="1"/>
      <protection hidden="1"/>
    </xf>
    <xf numFmtId="0" fontId="14" fillId="0" borderId="55" xfId="0" applyFont="1" applyBorder="1" applyAlignment="1" applyProtection="1">
      <alignment horizontal="right" vertical="center"/>
      <protection hidden="1"/>
    </xf>
    <xf numFmtId="0" fontId="8" fillId="0" borderId="55" xfId="0" applyFont="1" applyBorder="1" applyAlignment="1" applyProtection="1">
      <alignment horizontal="center" vertical="center"/>
      <protection hidden="1"/>
    </xf>
    <xf numFmtId="0" fontId="14" fillId="0" borderId="55" xfId="0" applyFont="1" applyBorder="1" applyAlignment="1" applyProtection="1">
      <alignment horizontal="left" vertical="center"/>
      <protection hidden="1"/>
    </xf>
    <xf numFmtId="180" fontId="12" fillId="0" borderId="22" xfId="0" applyNumberFormat="1" applyFont="1" applyBorder="1" applyAlignment="1" applyProtection="1">
      <alignment horizontal="left" vertical="center" wrapText="1"/>
      <protection hidden="1"/>
    </xf>
    <xf numFmtId="0" fontId="10" fillId="15" borderId="16" xfId="0" applyFont="1" applyFill="1" applyBorder="1" applyAlignment="1" applyProtection="1">
      <alignment horizontal="center" shrinkToFit="1"/>
      <protection hidden="1"/>
    </xf>
    <xf numFmtId="0" fontId="10" fillId="15" borderId="15" xfId="0" applyFont="1" applyFill="1" applyBorder="1" applyAlignment="1" applyProtection="1">
      <alignment horizontal="center" shrinkToFit="1"/>
      <protection hidden="1"/>
    </xf>
    <xf numFmtId="0" fontId="10" fillId="15" borderId="17" xfId="0" applyFont="1" applyFill="1" applyBorder="1" applyAlignment="1" applyProtection="1">
      <alignment horizontal="center" shrinkToFit="1"/>
      <protection hidden="1"/>
    </xf>
    <xf numFmtId="0" fontId="10" fillId="15" borderId="16" xfId="0" applyFont="1" applyFill="1" applyBorder="1" applyAlignment="1" applyProtection="1">
      <alignment horizontal="center" vertical="center" wrapText="1"/>
      <protection hidden="1"/>
    </xf>
    <xf numFmtId="0" fontId="10" fillId="15" borderId="15" xfId="0" applyFont="1" applyFill="1" applyBorder="1" applyAlignment="1" applyProtection="1">
      <alignment horizontal="center" vertical="center" wrapText="1"/>
      <protection hidden="1"/>
    </xf>
    <xf numFmtId="0" fontId="10" fillId="15" borderId="17" xfId="0" applyFont="1" applyFill="1" applyBorder="1" applyAlignment="1" applyProtection="1">
      <alignment horizontal="center" vertical="center" wrapText="1"/>
      <protection hidden="1"/>
    </xf>
    <xf numFmtId="0" fontId="72" fillId="15" borderId="25" xfId="0" applyFont="1" applyFill="1" applyBorder="1" applyAlignment="1" applyProtection="1">
      <alignment horizontal="center" vertical="center" wrapText="1"/>
      <protection hidden="1"/>
    </xf>
    <xf numFmtId="0" fontId="72" fillId="15" borderId="0" xfId="0" applyFont="1" applyFill="1" applyAlignment="1" applyProtection="1">
      <alignment horizontal="center" vertical="center" wrapText="1"/>
      <protection hidden="1"/>
    </xf>
    <xf numFmtId="0" fontId="72" fillId="15" borderId="24" xfId="0" applyFont="1" applyFill="1" applyBorder="1" applyAlignment="1" applyProtection="1">
      <alignment horizontal="center" vertical="center" wrapText="1"/>
      <protection hidden="1"/>
    </xf>
    <xf numFmtId="0" fontId="72" fillId="15" borderId="18" xfId="0" applyFont="1" applyFill="1" applyBorder="1" applyAlignment="1" applyProtection="1">
      <alignment horizontal="center" vertical="center" wrapText="1"/>
      <protection hidden="1"/>
    </xf>
    <xf numFmtId="0" fontId="72" fillId="15" borderId="19" xfId="0" applyFont="1" applyFill="1" applyBorder="1" applyAlignment="1" applyProtection="1">
      <alignment horizontal="center" vertical="center" wrapText="1"/>
      <protection hidden="1"/>
    </xf>
    <xf numFmtId="0" fontId="72" fillId="15" borderId="20" xfId="0" applyFont="1" applyFill="1" applyBorder="1" applyAlignment="1" applyProtection="1">
      <alignment horizontal="center" vertical="center" wrapText="1"/>
      <protection hidden="1"/>
    </xf>
    <xf numFmtId="0" fontId="11" fillId="0" borderId="60" xfId="0" applyFont="1" applyBorder="1" applyAlignment="1" applyProtection="1">
      <alignment horizontal="center" vertical="center" wrapText="1"/>
      <protection hidden="1"/>
    </xf>
    <xf numFmtId="0" fontId="11" fillId="0" borderId="63" xfId="0" applyFont="1" applyBorder="1" applyAlignment="1" applyProtection="1">
      <alignment horizontal="center" vertical="center" wrapText="1"/>
      <protection hidden="1"/>
    </xf>
    <xf numFmtId="0" fontId="10" fillId="0" borderId="54" xfId="0" applyFont="1" applyBorder="1" applyAlignment="1" applyProtection="1">
      <alignment horizontal="right" vertical="center"/>
      <protection hidden="1"/>
    </xf>
    <xf numFmtId="0" fontId="10" fillId="0" borderId="55" xfId="0" applyFont="1" applyBorder="1" applyAlignment="1" applyProtection="1">
      <alignment horizontal="right" vertical="center"/>
      <protection hidden="1"/>
    </xf>
    <xf numFmtId="0" fontId="13" fillId="0" borderId="55" xfId="0" applyFont="1" applyBorder="1" applyAlignment="1" applyProtection="1">
      <alignment horizontal="left" vertical="center" wrapText="1"/>
      <protection hidden="1"/>
    </xf>
    <xf numFmtId="0" fontId="13" fillId="0" borderId="58" xfId="0" applyFont="1" applyBorder="1" applyAlignment="1" applyProtection="1">
      <alignment horizontal="left" vertical="center" wrapText="1"/>
      <protection hidden="1"/>
    </xf>
    <xf numFmtId="0" fontId="57" fillId="15" borderId="36" xfId="0" applyFont="1" applyFill="1" applyBorder="1" applyAlignment="1" applyProtection="1">
      <alignment horizontal="center" vertical="center" textRotation="255"/>
      <protection hidden="1"/>
    </xf>
    <xf numFmtId="0" fontId="57" fillId="15" borderId="37" xfId="0" applyFont="1" applyFill="1" applyBorder="1" applyAlignment="1" applyProtection="1">
      <alignment horizontal="center" vertical="center" textRotation="255"/>
      <protection hidden="1"/>
    </xf>
    <xf numFmtId="0" fontId="57" fillId="15" borderId="35" xfId="0" applyFont="1" applyFill="1" applyBorder="1" applyAlignment="1" applyProtection="1">
      <alignment horizontal="center" vertical="center" textRotation="255"/>
      <protection hidden="1"/>
    </xf>
    <xf numFmtId="0" fontId="8" fillId="0" borderId="16"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8" fillId="0" borderId="17" xfId="0" applyFont="1" applyBorder="1" applyAlignment="1" applyProtection="1">
      <alignment horizontal="left" vertical="center" wrapText="1"/>
      <protection hidden="1"/>
    </xf>
    <xf numFmtId="0" fontId="8" fillId="0" borderId="25" xfId="0" applyFont="1" applyBorder="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8" fillId="0" borderId="24"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8" fillId="0" borderId="19" xfId="0" applyFont="1" applyBorder="1" applyAlignment="1" applyProtection="1">
      <alignment horizontal="left" vertical="center" wrapText="1"/>
      <protection hidden="1"/>
    </xf>
    <xf numFmtId="0" fontId="8" fillId="0" borderId="20" xfId="0" applyFont="1" applyBorder="1" applyAlignment="1" applyProtection="1">
      <alignment horizontal="left" vertical="center" wrapText="1"/>
      <protection hidden="1"/>
    </xf>
    <xf numFmtId="0" fontId="48" fillId="0" borderId="57" xfId="0" applyFont="1" applyBorder="1" applyAlignment="1" applyProtection="1">
      <alignment horizontal="center" vertical="center" wrapText="1" shrinkToFit="1"/>
      <protection hidden="1"/>
    </xf>
    <xf numFmtId="0" fontId="48" fillId="0" borderId="55" xfId="0" applyFont="1" applyBorder="1" applyAlignment="1" applyProtection="1">
      <alignment horizontal="center" vertical="center" wrapText="1" shrinkToFit="1"/>
      <protection hidden="1"/>
    </xf>
    <xf numFmtId="0" fontId="48" fillId="0" borderId="58" xfId="0" applyFont="1" applyBorder="1" applyAlignment="1" applyProtection="1">
      <alignment horizontal="center" vertical="center" wrapText="1" shrinkToFit="1"/>
      <protection hidden="1"/>
    </xf>
    <xf numFmtId="0" fontId="48" fillId="0" borderId="62" xfId="0" applyFont="1" applyBorder="1" applyAlignment="1" applyProtection="1">
      <alignment horizontal="center" vertical="center" wrapText="1" shrinkToFit="1"/>
      <protection hidden="1"/>
    </xf>
    <xf numFmtId="0" fontId="48" fillId="0" borderId="60" xfId="0" applyFont="1" applyBorder="1" applyAlignment="1" applyProtection="1">
      <alignment horizontal="center" vertical="center" wrapText="1" shrinkToFit="1"/>
      <protection hidden="1"/>
    </xf>
    <xf numFmtId="0" fontId="48" fillId="0" borderId="63" xfId="0" applyFont="1" applyBorder="1" applyAlignment="1" applyProtection="1">
      <alignment horizontal="center" vertical="center" wrapText="1" shrinkToFit="1"/>
      <protection hidden="1"/>
    </xf>
    <xf numFmtId="0" fontId="10" fillId="15" borderId="54" xfId="0" applyFont="1" applyFill="1" applyBorder="1" applyAlignment="1" applyProtection="1">
      <alignment horizontal="center" vertical="center" wrapText="1"/>
      <protection hidden="1"/>
    </xf>
    <xf numFmtId="0" fontId="10" fillId="15" borderId="55" xfId="0" applyFont="1" applyFill="1" applyBorder="1" applyAlignment="1" applyProtection="1">
      <alignment horizontal="center" vertical="center" wrapText="1"/>
      <protection hidden="1"/>
    </xf>
    <xf numFmtId="0" fontId="10" fillId="15" borderId="71" xfId="0" applyFont="1" applyFill="1" applyBorder="1" applyAlignment="1" applyProtection="1">
      <alignment horizontal="center" vertical="center" wrapText="1"/>
      <protection hidden="1"/>
    </xf>
    <xf numFmtId="0" fontId="10" fillId="15" borderId="59" xfId="0" applyFont="1" applyFill="1" applyBorder="1" applyAlignment="1" applyProtection="1">
      <alignment horizontal="center" vertical="center" wrapText="1"/>
      <protection hidden="1"/>
    </xf>
    <xf numFmtId="0" fontId="10" fillId="15" borderId="60" xfId="0" applyFont="1" applyFill="1" applyBorder="1" applyAlignment="1" applyProtection="1">
      <alignment horizontal="center" vertical="center" wrapText="1"/>
      <protection hidden="1"/>
    </xf>
    <xf numFmtId="0" fontId="10" fillId="15" borderId="74" xfId="0" applyFont="1" applyFill="1" applyBorder="1" applyAlignment="1" applyProtection="1">
      <alignment horizontal="center" vertical="center" wrapText="1"/>
      <protection hidden="1"/>
    </xf>
    <xf numFmtId="0" fontId="13" fillId="0" borderId="0" xfId="3" applyFont="1" applyAlignment="1" applyProtection="1">
      <alignment horizontal="center" wrapText="1"/>
      <protection hidden="1"/>
    </xf>
    <xf numFmtId="0" fontId="12" fillId="0" borderId="0" xfId="0" applyFont="1" applyAlignment="1" applyProtection="1">
      <alignment horizontal="right" vertical="center" shrinkToFit="1"/>
      <protection hidden="1"/>
    </xf>
    <xf numFmtId="0" fontId="8" fillId="0" borderId="22" xfId="0" applyFont="1" applyBorder="1" applyAlignment="1" applyProtection="1">
      <alignment horizontal="left" vertical="center"/>
      <protection hidden="1"/>
    </xf>
    <xf numFmtId="0" fontId="8" fillId="0" borderId="23" xfId="0" applyFont="1" applyBorder="1" applyAlignment="1" applyProtection="1">
      <alignment horizontal="left" vertical="center"/>
      <protection hidden="1"/>
    </xf>
    <xf numFmtId="0" fontId="12" fillId="0" borderId="68" xfId="0" applyFont="1" applyBorder="1" applyAlignment="1" applyProtection="1">
      <alignment horizontal="center" vertical="center" wrapText="1" shrinkToFit="1"/>
      <protection hidden="1"/>
    </xf>
    <xf numFmtId="0" fontId="12" fillId="0" borderId="69" xfId="0" applyFont="1" applyBorder="1" applyAlignment="1" applyProtection="1">
      <alignment horizontal="center" vertical="center" wrapText="1" shrinkToFit="1"/>
      <protection hidden="1"/>
    </xf>
    <xf numFmtId="0" fontId="12" fillId="0" borderId="70" xfId="0" applyFont="1" applyBorder="1" applyAlignment="1" applyProtection="1">
      <alignment horizontal="center" vertical="center" wrapText="1" shrinkToFit="1"/>
      <protection hidden="1"/>
    </xf>
    <xf numFmtId="0" fontId="8" fillId="14" borderId="0" xfId="0" applyFont="1" applyFill="1" applyAlignment="1" applyProtection="1">
      <alignment horizontal="left" vertical="center" wrapText="1"/>
      <protection locked="0"/>
    </xf>
    <xf numFmtId="0" fontId="8" fillId="14" borderId="78" xfId="0" applyFont="1" applyFill="1" applyBorder="1" applyAlignment="1" applyProtection="1">
      <alignment horizontal="left" vertical="center" wrapText="1"/>
      <protection locked="0"/>
    </xf>
    <xf numFmtId="177" fontId="12" fillId="14" borderId="22" xfId="0" applyNumberFormat="1" applyFont="1" applyFill="1" applyBorder="1" applyAlignment="1" applyProtection="1">
      <alignment horizontal="left" vertical="center" wrapText="1" indent="1"/>
      <protection locked="0"/>
    </xf>
    <xf numFmtId="0" fontId="33" fillId="14" borderId="60" xfId="0" applyFont="1" applyFill="1" applyBorder="1" applyAlignment="1" applyProtection="1">
      <alignment horizontal="left" vertical="center" wrapText="1"/>
      <protection locked="0"/>
    </xf>
    <xf numFmtId="0" fontId="14" fillId="14" borderId="16" xfId="0" applyFont="1" applyFill="1" applyBorder="1" applyAlignment="1" applyProtection="1">
      <alignment horizontal="left" vertical="center" wrapText="1" shrinkToFit="1"/>
      <protection locked="0"/>
    </xf>
    <xf numFmtId="0" fontId="14" fillId="14" borderId="15" xfId="0" applyFont="1" applyFill="1" applyBorder="1" applyAlignment="1" applyProtection="1">
      <alignment horizontal="left" vertical="center" wrapText="1" shrinkToFit="1"/>
      <protection locked="0"/>
    </xf>
    <xf numFmtId="0" fontId="14" fillId="14" borderId="17" xfId="0" applyFont="1" applyFill="1" applyBorder="1" applyAlignment="1" applyProtection="1">
      <alignment horizontal="left" vertical="center" wrapText="1" shrinkToFit="1"/>
      <protection locked="0"/>
    </xf>
    <xf numFmtId="0" fontId="14" fillId="14" borderId="25" xfId="0" applyFont="1" applyFill="1" applyBorder="1" applyAlignment="1" applyProtection="1">
      <alignment horizontal="left" vertical="center" wrapText="1" shrinkToFit="1"/>
      <protection locked="0"/>
    </xf>
    <xf numFmtId="0" fontId="14" fillId="14" borderId="0" xfId="0" applyFont="1" applyFill="1" applyAlignment="1" applyProtection="1">
      <alignment horizontal="left" vertical="center" wrapText="1" shrinkToFit="1"/>
      <protection locked="0"/>
    </xf>
    <xf numFmtId="0" fontId="14" fillId="14" borderId="24" xfId="0" applyFont="1" applyFill="1" applyBorder="1" applyAlignment="1" applyProtection="1">
      <alignment horizontal="left" vertical="center" wrapText="1" shrinkToFit="1"/>
      <protection locked="0"/>
    </xf>
    <xf numFmtId="38" fontId="8" fillId="14" borderId="16" xfId="6" applyFont="1" applyFill="1" applyBorder="1" applyAlignment="1" applyProtection="1">
      <alignment horizontal="center" vertical="center" wrapText="1" shrinkToFit="1"/>
      <protection locked="0"/>
    </xf>
    <xf numFmtId="38" fontId="8" fillId="14" borderId="15" xfId="6" applyFont="1" applyFill="1" applyBorder="1" applyAlignment="1" applyProtection="1">
      <alignment horizontal="center" vertical="center" wrapText="1" shrinkToFit="1"/>
      <protection locked="0"/>
    </xf>
    <xf numFmtId="38" fontId="8" fillId="14" borderId="18" xfId="6" applyFont="1" applyFill="1" applyBorder="1" applyAlignment="1" applyProtection="1">
      <alignment horizontal="center" vertical="center" wrapText="1" shrinkToFit="1"/>
      <protection locked="0"/>
    </xf>
    <xf numFmtId="38" fontId="8" fillId="14" borderId="19" xfId="6" applyFont="1" applyFill="1" applyBorder="1" applyAlignment="1" applyProtection="1">
      <alignment horizontal="center" vertical="center" wrapText="1" shrinkToFit="1"/>
      <protection locked="0"/>
    </xf>
    <xf numFmtId="0" fontId="12" fillId="14" borderId="76" xfId="0" applyFont="1" applyFill="1" applyBorder="1" applyAlignment="1" applyProtection="1">
      <alignment horizontal="left" vertical="center" wrapText="1" shrinkToFit="1"/>
      <protection locked="0"/>
    </xf>
    <xf numFmtId="0" fontId="12" fillId="14" borderId="69" xfId="0" applyFont="1" applyFill="1" applyBorder="1" applyAlignment="1" applyProtection="1">
      <alignment horizontal="left" vertical="center" wrapText="1" shrinkToFit="1"/>
      <protection locked="0"/>
    </xf>
    <xf numFmtId="0" fontId="12" fillId="14" borderId="70" xfId="0" applyFont="1" applyFill="1" applyBorder="1" applyAlignment="1" applyProtection="1">
      <alignment horizontal="left" vertical="center" wrapText="1" shrinkToFit="1"/>
      <protection locked="0"/>
    </xf>
    <xf numFmtId="176" fontId="8" fillId="14" borderId="22" xfId="0" applyNumberFormat="1" applyFont="1" applyFill="1" applyBorder="1" applyAlignment="1" applyProtection="1">
      <alignment horizontal="right" vertical="center" wrapText="1" shrinkToFit="1"/>
      <protection locked="0"/>
    </xf>
    <xf numFmtId="0" fontId="41" fillId="0" borderId="0" xfId="0" applyFont="1" applyAlignment="1" applyProtection="1">
      <alignment horizontal="center" vertical="center"/>
      <protection hidden="1"/>
    </xf>
    <xf numFmtId="177" fontId="12" fillId="14" borderId="0" xfId="0" applyNumberFormat="1" applyFont="1" applyFill="1" applyAlignment="1" applyProtection="1">
      <alignment horizontal="center" vertical="center" wrapText="1"/>
      <protection locked="0"/>
    </xf>
    <xf numFmtId="177" fontId="8" fillId="14" borderId="15" xfId="0" applyNumberFormat="1" applyFont="1" applyFill="1" applyBorder="1" applyAlignment="1" applyProtection="1">
      <alignment horizontal="center" vertical="center" wrapText="1" shrinkToFit="1"/>
      <protection locked="0"/>
    </xf>
    <xf numFmtId="177" fontId="8" fillId="14" borderId="19" xfId="0" applyNumberFormat="1" applyFont="1" applyFill="1" applyBorder="1" applyAlignment="1" applyProtection="1">
      <alignment horizontal="center" vertical="center" wrapText="1" shrinkToFit="1"/>
      <protection locked="0"/>
    </xf>
    <xf numFmtId="49" fontId="48" fillId="14" borderId="57" xfId="0" applyNumberFormat="1" applyFont="1" applyFill="1" applyBorder="1" applyAlignment="1" applyProtection="1">
      <alignment horizontal="center" vertical="center" wrapText="1" shrinkToFit="1"/>
      <protection locked="0"/>
    </xf>
    <xf numFmtId="49" fontId="48" fillId="14" borderId="55" xfId="0" applyNumberFormat="1" applyFont="1" applyFill="1" applyBorder="1" applyAlignment="1" applyProtection="1">
      <alignment horizontal="center" vertical="center" wrapText="1" shrinkToFit="1"/>
      <protection locked="0"/>
    </xf>
    <xf numFmtId="49" fontId="48" fillId="14" borderId="58" xfId="0" applyNumberFormat="1" applyFont="1" applyFill="1" applyBorder="1" applyAlignment="1" applyProtection="1">
      <alignment horizontal="center" vertical="center" wrapText="1" shrinkToFit="1"/>
      <protection locked="0"/>
    </xf>
    <xf numFmtId="49" fontId="48" fillId="14" borderId="62" xfId="0" applyNumberFormat="1" applyFont="1" applyFill="1" applyBorder="1" applyAlignment="1" applyProtection="1">
      <alignment horizontal="center" vertical="center" wrapText="1" shrinkToFit="1"/>
      <protection locked="0"/>
    </xf>
    <xf numFmtId="49" fontId="48" fillId="14" borderId="60" xfId="0" applyNumberFormat="1" applyFont="1" applyFill="1" applyBorder="1" applyAlignment="1" applyProtection="1">
      <alignment horizontal="center" vertical="center" wrapText="1" shrinkToFit="1"/>
      <protection locked="0"/>
    </xf>
    <xf numFmtId="49" fontId="48" fillId="14" borderId="63" xfId="0" applyNumberFormat="1" applyFont="1" applyFill="1" applyBorder="1" applyAlignment="1" applyProtection="1">
      <alignment horizontal="center" vertical="center" wrapText="1" shrinkToFit="1"/>
      <protection locked="0"/>
    </xf>
    <xf numFmtId="0" fontId="17" fillId="0" borderId="76" xfId="0" applyFont="1" applyBorder="1" applyAlignment="1" applyProtection="1">
      <alignment horizontal="center" vertical="center" wrapText="1"/>
      <protection hidden="1"/>
    </xf>
    <xf numFmtId="0" fontId="17" fillId="0" borderId="69" xfId="0" applyFont="1" applyBorder="1" applyAlignment="1" applyProtection="1">
      <alignment horizontal="center" vertical="center" wrapText="1"/>
      <protection hidden="1"/>
    </xf>
    <xf numFmtId="0" fontId="12" fillId="14" borderId="22" xfId="0" applyFont="1" applyFill="1" applyBorder="1" applyAlignment="1" applyProtection="1">
      <alignment horizontal="left" vertical="center" wrapText="1"/>
      <protection locked="0"/>
    </xf>
    <xf numFmtId="0" fontId="12" fillId="14" borderId="23" xfId="0" applyFont="1" applyFill="1" applyBorder="1" applyAlignment="1" applyProtection="1">
      <alignment horizontal="left" vertical="center" wrapText="1"/>
      <protection locked="0"/>
    </xf>
    <xf numFmtId="0" fontId="37" fillId="10" borderId="64" xfId="0" applyFont="1" applyFill="1" applyBorder="1" applyAlignment="1" applyProtection="1">
      <alignment horizontal="center" vertical="center" wrapText="1"/>
      <protection locked="0" hidden="1"/>
    </xf>
    <xf numFmtId="0" fontId="37" fillId="10" borderId="65" xfId="0" applyFont="1" applyFill="1" applyBorder="1" applyAlignment="1" applyProtection="1">
      <alignment horizontal="center" vertical="center" wrapText="1"/>
      <protection locked="0" hidden="1"/>
    </xf>
    <xf numFmtId="0" fontId="37" fillId="10" borderId="66" xfId="0" applyFont="1" applyFill="1" applyBorder="1" applyAlignment="1" applyProtection="1">
      <alignment horizontal="center" vertical="center" wrapText="1"/>
      <protection locked="0" hidden="1"/>
    </xf>
    <xf numFmtId="0" fontId="24" fillId="14" borderId="0" xfId="0" applyFont="1" applyFill="1" applyAlignment="1" applyProtection="1">
      <alignment horizontal="left" vertical="center" wrapText="1"/>
      <protection locked="0"/>
    </xf>
    <xf numFmtId="0" fontId="12" fillId="14" borderId="68" xfId="0" applyFont="1" applyFill="1" applyBorder="1" applyAlignment="1" applyProtection="1">
      <alignment horizontal="center" vertical="center" wrapText="1" shrinkToFit="1"/>
      <protection locked="0"/>
    </xf>
    <xf numFmtId="0" fontId="12" fillId="14" borderId="69" xfId="0" applyFont="1" applyFill="1" applyBorder="1" applyAlignment="1" applyProtection="1">
      <alignment horizontal="center" vertical="center" wrapText="1" shrinkToFit="1"/>
      <protection locked="0"/>
    </xf>
    <xf numFmtId="0" fontId="12" fillId="14" borderId="70" xfId="0" applyFont="1" applyFill="1" applyBorder="1" applyAlignment="1" applyProtection="1">
      <alignment horizontal="center" vertical="center" wrapText="1" shrinkToFit="1"/>
      <protection locked="0"/>
    </xf>
    <xf numFmtId="0" fontId="8" fillId="14" borderId="16" xfId="0" applyFont="1" applyFill="1" applyBorder="1" applyAlignment="1" applyProtection="1">
      <alignment horizontal="left" vertical="center" wrapText="1"/>
      <protection locked="0"/>
    </xf>
    <xf numFmtId="0" fontId="8" fillId="14" borderId="15" xfId="0" applyFont="1" applyFill="1" applyBorder="1" applyAlignment="1" applyProtection="1">
      <alignment horizontal="left" vertical="center" wrapText="1"/>
      <protection locked="0"/>
    </xf>
    <xf numFmtId="0" fontId="8" fillId="14" borderId="17" xfId="0" applyFont="1" applyFill="1" applyBorder="1" applyAlignment="1" applyProtection="1">
      <alignment horizontal="left" vertical="center" wrapText="1"/>
      <protection locked="0"/>
    </xf>
    <xf numFmtId="0" fontId="8" fillId="14" borderId="25" xfId="0" applyFont="1" applyFill="1" applyBorder="1" applyAlignment="1" applyProtection="1">
      <alignment horizontal="left" vertical="center" wrapText="1"/>
      <protection locked="0"/>
    </xf>
    <xf numFmtId="0" fontId="8" fillId="14" borderId="24" xfId="0" applyFont="1" applyFill="1" applyBorder="1" applyAlignment="1" applyProtection="1">
      <alignment horizontal="left" vertical="center" wrapText="1"/>
      <protection locked="0"/>
    </xf>
    <xf numFmtId="0" fontId="8" fillId="14" borderId="18" xfId="0" applyFont="1" applyFill="1" applyBorder="1" applyAlignment="1" applyProtection="1">
      <alignment horizontal="left" vertical="center" wrapText="1"/>
      <protection locked="0"/>
    </xf>
    <xf numFmtId="0" fontId="8" fillId="14" borderId="19" xfId="0" applyFont="1" applyFill="1" applyBorder="1" applyAlignment="1" applyProtection="1">
      <alignment horizontal="left" vertical="center" wrapText="1"/>
      <protection locked="0"/>
    </xf>
    <xf numFmtId="0" fontId="8" fillId="14" borderId="20" xfId="0" applyFont="1" applyFill="1" applyBorder="1" applyAlignment="1" applyProtection="1">
      <alignment horizontal="left" vertical="center" wrapText="1"/>
      <protection locked="0"/>
    </xf>
    <xf numFmtId="0" fontId="8" fillId="13" borderId="55" xfId="0" applyFont="1" applyFill="1" applyBorder="1" applyAlignment="1" applyProtection="1">
      <alignment horizontal="center" vertical="center"/>
      <protection locked="0"/>
    </xf>
    <xf numFmtId="0" fontId="12" fillId="0" borderId="60" xfId="0" applyFont="1" applyBorder="1" applyAlignment="1">
      <alignment horizontal="center" vertical="center"/>
    </xf>
    <xf numFmtId="0" fontId="12" fillId="0" borderId="63" xfId="0" applyFont="1" applyBorder="1" applyAlignment="1">
      <alignment horizontal="center" vertical="center"/>
    </xf>
    <xf numFmtId="0" fontId="48" fillId="14" borderId="19" xfId="0" applyFont="1" applyFill="1" applyBorder="1" applyAlignment="1" applyProtection="1">
      <alignment horizontal="left" vertical="center" wrapText="1"/>
      <protection locked="0"/>
    </xf>
    <xf numFmtId="0" fontId="33" fillId="14" borderId="0" xfId="0" applyFont="1" applyFill="1" applyAlignment="1" applyProtection="1">
      <alignment horizontal="left" vertical="center" wrapText="1"/>
      <protection locked="0"/>
    </xf>
    <xf numFmtId="0" fontId="52" fillId="0" borderId="0" xfId="0" applyFont="1" applyAlignment="1" applyProtection="1">
      <alignment horizontal="center" vertical="center"/>
      <protection hidden="1"/>
    </xf>
    <xf numFmtId="0" fontId="36" fillId="0" borderId="0" xfId="0" applyFont="1" applyAlignment="1" applyProtection="1">
      <alignment horizontal="center" vertical="center" shrinkToFit="1"/>
      <protection hidden="1"/>
    </xf>
    <xf numFmtId="0" fontId="12" fillId="0" borderId="0" xfId="0" applyFont="1" applyAlignment="1" applyProtection="1">
      <alignment horizontal="left" vertical="center" shrinkToFit="1"/>
      <protection hidden="1"/>
    </xf>
    <xf numFmtId="0" fontId="8" fillId="0" borderId="0" xfId="0" applyFont="1" applyAlignment="1" applyProtection="1">
      <alignment horizontal="left" wrapText="1"/>
      <protection hidden="1"/>
    </xf>
    <xf numFmtId="0" fontId="12" fillId="0" borderId="0" xfId="0" applyFont="1" applyAlignment="1" applyProtection="1">
      <alignment horizontal="left" vertical="center" wrapText="1"/>
      <protection hidden="1"/>
    </xf>
    <xf numFmtId="0" fontId="12" fillId="0" borderId="0" xfId="0" applyFont="1" applyAlignment="1" applyProtection="1">
      <alignment horizontal="right" vertical="center"/>
      <protection hidden="1"/>
    </xf>
    <xf numFmtId="177" fontId="8" fillId="14" borderId="0" xfId="0" applyNumberFormat="1" applyFont="1" applyFill="1" applyAlignment="1" applyProtection="1">
      <alignment horizontal="center" vertical="center" wrapText="1"/>
      <protection locked="0"/>
    </xf>
    <xf numFmtId="0" fontId="24" fillId="0" borderId="0" xfId="0" applyFont="1" applyAlignment="1" applyProtection="1">
      <alignment horizontal="center" vertical="center"/>
      <protection hidden="1"/>
    </xf>
    <xf numFmtId="0" fontId="19" fillId="0" borderId="0" xfId="0" applyFont="1" applyAlignment="1" applyProtection="1">
      <alignment horizontal="left" vertical="center"/>
      <protection hidden="1"/>
    </xf>
    <xf numFmtId="0" fontId="14" fillId="0" borderId="15" xfId="0" applyFont="1" applyBorder="1" applyAlignment="1" applyProtection="1">
      <alignment horizontal="left" vertical="center"/>
      <protection hidden="1"/>
    </xf>
    <xf numFmtId="0" fontId="52" fillId="0" borderId="0" xfId="0" applyFont="1" applyAlignment="1">
      <alignment horizontal="center" vertical="center"/>
    </xf>
    <xf numFmtId="0" fontId="47" fillId="0" borderId="0" xfId="0" applyFont="1" applyAlignment="1" applyProtection="1">
      <alignment horizontal="center" vertical="center" shrinkToFit="1"/>
      <protection hidden="1"/>
    </xf>
    <xf numFmtId="49" fontId="40" fillId="14" borderId="82" xfId="0" applyNumberFormat="1" applyFont="1" applyFill="1" applyBorder="1" applyAlignment="1" applyProtection="1">
      <alignment horizontal="center" vertical="center" wrapText="1"/>
      <protection locked="0"/>
    </xf>
    <xf numFmtId="49" fontId="40" fillId="14" borderId="83" xfId="0" applyNumberFormat="1" applyFont="1" applyFill="1" applyBorder="1" applyAlignment="1" applyProtection="1">
      <alignment horizontal="center" vertical="center" wrapText="1"/>
      <protection locked="0"/>
    </xf>
    <xf numFmtId="49" fontId="40" fillId="14" borderId="81" xfId="0" applyNumberFormat="1" applyFont="1" applyFill="1" applyBorder="1" applyAlignment="1" applyProtection="1">
      <alignment horizontal="center" vertical="center" wrapText="1"/>
      <protection locked="0"/>
    </xf>
    <xf numFmtId="0" fontId="14" fillId="0" borderId="0" xfId="0" applyFont="1" applyAlignment="1" applyProtection="1">
      <alignment horizontal="left" vertical="center" wrapText="1"/>
      <protection hidden="1"/>
    </xf>
    <xf numFmtId="0" fontId="14" fillId="0" borderId="24" xfId="0" applyFont="1" applyBorder="1" applyAlignment="1" applyProtection="1">
      <alignment horizontal="left" vertical="center" wrapText="1"/>
      <protection hidden="1"/>
    </xf>
    <xf numFmtId="0" fontId="23" fillId="15" borderId="23" xfId="0" applyFont="1" applyFill="1" applyBorder="1" applyAlignment="1" applyProtection="1">
      <alignment horizontal="center" vertical="center" wrapText="1"/>
      <protection hidden="1"/>
    </xf>
    <xf numFmtId="0" fontId="23" fillId="15" borderId="12" xfId="0" applyFont="1" applyFill="1" applyBorder="1" applyAlignment="1" applyProtection="1">
      <alignment horizontal="center" vertical="center" wrapText="1"/>
      <protection hidden="1"/>
    </xf>
    <xf numFmtId="0" fontId="12" fillId="0" borderId="12" xfId="0" applyFont="1" applyBorder="1" applyAlignment="1" applyProtection="1">
      <alignment horizontal="center" vertical="center" wrapText="1"/>
      <protection hidden="1"/>
    </xf>
    <xf numFmtId="177" fontId="48" fillId="14" borderId="22" xfId="0" applyNumberFormat="1" applyFont="1" applyFill="1" applyBorder="1" applyAlignment="1" applyProtection="1">
      <alignment horizontal="center" vertical="center" wrapText="1"/>
      <protection locked="0"/>
    </xf>
    <xf numFmtId="177" fontId="48" fillId="14" borderId="23" xfId="0" applyNumberFormat="1" applyFont="1" applyFill="1" applyBorder="1" applyAlignment="1" applyProtection="1">
      <alignment horizontal="center" vertical="center" wrapText="1"/>
      <protection locked="0"/>
    </xf>
    <xf numFmtId="0" fontId="12" fillId="0" borderId="21" xfId="0" applyFont="1" applyBorder="1" applyAlignment="1">
      <alignment horizontal="center" vertical="center"/>
    </xf>
    <xf numFmtId="0" fontId="12" fillId="0" borderId="22" xfId="0" applyFont="1" applyBorder="1" applyAlignment="1">
      <alignment horizontal="center" vertical="center"/>
    </xf>
    <xf numFmtId="180" fontId="48" fillId="0" borderId="22" xfId="0" applyNumberFormat="1" applyFont="1" applyBorder="1" applyAlignment="1" applyProtection="1">
      <alignment horizontal="center" vertical="center" wrapText="1"/>
      <protection hidden="1"/>
    </xf>
    <xf numFmtId="180" fontId="48" fillId="0" borderId="23" xfId="0" applyNumberFormat="1" applyFont="1" applyBorder="1" applyAlignment="1" applyProtection="1">
      <alignment horizontal="center" vertical="center" wrapText="1"/>
      <protection hidden="1"/>
    </xf>
    <xf numFmtId="0" fontId="36" fillId="0" borderId="0" xfId="0" applyFont="1" applyAlignment="1" applyProtection="1">
      <alignment horizontal="center" vertical="center"/>
      <protection hidden="1"/>
    </xf>
    <xf numFmtId="0" fontId="14" fillId="0" borderId="0" xfId="3" applyFont="1" applyAlignment="1" applyProtection="1">
      <alignment horizontal="right"/>
      <protection hidden="1"/>
    </xf>
    <xf numFmtId="0" fontId="14" fillId="0" borderId="0" xfId="3" applyFont="1" applyAlignment="1" applyProtection="1">
      <alignment horizontal="right" shrinkToFit="1"/>
      <protection hidden="1"/>
    </xf>
    <xf numFmtId="0" fontId="8" fillId="0" borderId="60" xfId="0" applyFont="1" applyBorder="1" applyAlignment="1" applyProtection="1">
      <alignment horizontal="center" vertical="center"/>
      <protection hidden="1"/>
    </xf>
    <xf numFmtId="0" fontId="8" fillId="0" borderId="0" xfId="0" applyFont="1" applyAlignment="1" applyProtection="1">
      <alignment horizontal="center" vertical="center" wrapText="1"/>
      <protection hidden="1"/>
    </xf>
    <xf numFmtId="0" fontId="12" fillId="14" borderId="0" xfId="0" applyFont="1" applyFill="1" applyAlignment="1" applyProtection="1">
      <alignment horizontal="left" vertical="center" wrapText="1"/>
      <protection hidden="1"/>
    </xf>
    <xf numFmtId="0" fontId="8" fillId="0" borderId="59" xfId="0" applyFont="1" applyBorder="1" applyAlignment="1" applyProtection="1">
      <alignment horizontal="center" vertical="center" wrapText="1"/>
      <protection hidden="1"/>
    </xf>
    <xf numFmtId="0" fontId="8" fillId="0" borderId="60" xfId="0" applyFont="1" applyBorder="1" applyAlignment="1" applyProtection="1">
      <alignment horizontal="center" vertical="center" wrapText="1"/>
      <protection hidden="1"/>
    </xf>
    <xf numFmtId="0" fontId="8" fillId="0" borderId="88" xfId="0" applyFont="1" applyBorder="1" applyAlignment="1" applyProtection="1">
      <alignment horizontal="center" vertical="center" wrapText="1"/>
      <protection hidden="1"/>
    </xf>
    <xf numFmtId="0" fontId="12" fillId="0" borderId="0" xfId="0" applyFont="1" applyAlignment="1" applyProtection="1">
      <alignment horizontal="center" vertical="center"/>
      <protection hidden="1"/>
    </xf>
    <xf numFmtId="0" fontId="12" fillId="0" borderId="89" xfId="0" applyFont="1" applyBorder="1" applyAlignment="1" applyProtection="1">
      <alignment horizontal="center" vertical="center"/>
      <protection hidden="1"/>
    </xf>
    <xf numFmtId="0" fontId="12" fillId="14" borderId="90" xfId="0" applyFont="1" applyFill="1" applyBorder="1" applyAlignment="1" applyProtection="1">
      <alignment horizontal="left" vertical="center" wrapText="1"/>
      <protection hidden="1"/>
    </xf>
    <xf numFmtId="0" fontId="12" fillId="0" borderId="89" xfId="0" applyFont="1" applyBorder="1" applyAlignment="1" applyProtection="1">
      <alignment horizontal="right" vertical="center"/>
      <protection hidden="1"/>
    </xf>
    <xf numFmtId="0" fontId="14" fillId="0" borderId="0" xfId="3" applyFont="1" applyAlignment="1" applyProtection="1">
      <alignment horizontal="left" vertical="center"/>
      <protection hidden="1"/>
    </xf>
    <xf numFmtId="180" fontId="8" fillId="0" borderId="0" xfId="0" applyNumberFormat="1" applyFont="1" applyAlignment="1" applyProtection="1">
      <alignment horizontal="center" vertical="center"/>
      <protection hidden="1"/>
    </xf>
    <xf numFmtId="0" fontId="23" fillId="15" borderId="84" xfId="0" applyFont="1" applyFill="1" applyBorder="1" applyAlignment="1" applyProtection="1">
      <alignment horizontal="center" vertical="center"/>
      <protection hidden="1"/>
    </xf>
    <xf numFmtId="0" fontId="23" fillId="15" borderId="83" xfId="0" applyFont="1" applyFill="1" applyBorder="1" applyAlignment="1" applyProtection="1">
      <alignment horizontal="center" vertical="center"/>
      <protection hidden="1"/>
    </xf>
    <xf numFmtId="0" fontId="48" fillId="0" borderId="82" xfId="0" applyFont="1" applyBorder="1" applyAlignment="1" applyProtection="1">
      <alignment horizontal="center" vertical="center" wrapText="1"/>
      <protection hidden="1"/>
    </xf>
    <xf numFmtId="0" fontId="48" fillId="0" borderId="83" xfId="0" applyFont="1" applyBorder="1" applyAlignment="1" applyProtection="1">
      <alignment horizontal="center" vertical="center" wrapText="1"/>
      <protection hidden="1"/>
    </xf>
    <xf numFmtId="0" fontId="48" fillId="0" borderId="81" xfId="0" applyFont="1" applyBorder="1" applyAlignment="1" applyProtection="1">
      <alignment horizontal="center" vertical="center" wrapText="1"/>
      <protection hidden="1"/>
    </xf>
    <xf numFmtId="0" fontId="23" fillId="15" borderId="15" xfId="0" applyFont="1" applyFill="1" applyBorder="1" applyAlignment="1" applyProtection="1">
      <alignment horizontal="center" vertical="center" wrapText="1"/>
      <protection hidden="1"/>
    </xf>
    <xf numFmtId="0" fontId="10" fillId="15" borderId="35" xfId="0" applyFont="1" applyFill="1" applyBorder="1" applyAlignment="1" applyProtection="1">
      <alignment horizontal="center" vertical="center" wrapText="1"/>
      <protection hidden="1"/>
    </xf>
    <xf numFmtId="0" fontId="10" fillId="15" borderId="18" xfId="0" applyFont="1" applyFill="1" applyBorder="1" applyAlignment="1" applyProtection="1">
      <alignment horizontal="center" vertical="center" wrapText="1"/>
      <protection hidden="1"/>
    </xf>
    <xf numFmtId="0" fontId="14" fillId="0" borderId="21" xfId="0" applyFont="1" applyBorder="1" applyAlignment="1" applyProtection="1">
      <alignment horizontal="center" vertical="center" wrapText="1"/>
      <protection hidden="1"/>
    </xf>
    <xf numFmtId="0" fontId="14" fillId="0" borderId="22" xfId="0" applyFont="1" applyBorder="1" applyAlignment="1" applyProtection="1">
      <alignment horizontal="center" vertical="center" wrapText="1"/>
      <protection hidden="1"/>
    </xf>
    <xf numFmtId="0" fontId="14" fillId="0" borderId="23" xfId="0" applyFont="1" applyBorder="1" applyAlignment="1" applyProtection="1">
      <alignment horizontal="center" vertical="center" wrapText="1"/>
      <protection hidden="1"/>
    </xf>
    <xf numFmtId="0" fontId="23" fillId="15" borderId="21" xfId="0" applyFont="1" applyFill="1" applyBorder="1" applyAlignment="1" applyProtection="1">
      <alignment horizontal="center" vertical="center"/>
      <protection hidden="1"/>
    </xf>
    <xf numFmtId="0" fontId="23" fillId="15" borderId="22" xfId="0" applyFont="1" applyFill="1" applyBorder="1" applyAlignment="1" applyProtection="1">
      <alignment horizontal="center" vertical="center"/>
      <protection hidden="1"/>
    </xf>
    <xf numFmtId="0" fontId="23" fillId="15" borderId="23" xfId="0" applyFont="1" applyFill="1" applyBorder="1" applyAlignment="1" applyProtection="1">
      <alignment horizontal="center" vertical="center"/>
      <protection hidden="1"/>
    </xf>
    <xf numFmtId="0" fontId="8" fillId="0" borderId="21" xfId="0" applyFont="1" applyBorder="1" applyAlignment="1" applyProtection="1">
      <alignment horizontal="left" vertical="center" wrapText="1"/>
      <protection hidden="1"/>
    </xf>
    <xf numFmtId="0" fontId="8" fillId="0" borderId="22" xfId="0" applyFont="1" applyBorder="1" applyAlignment="1" applyProtection="1">
      <alignment horizontal="left" vertical="center" wrapText="1"/>
      <protection hidden="1"/>
    </xf>
    <xf numFmtId="0" fontId="8" fillId="0" borderId="23" xfId="0" applyFont="1" applyBorder="1" applyAlignment="1" applyProtection="1">
      <alignment horizontal="left" vertical="center" wrapText="1"/>
      <protection hidden="1"/>
    </xf>
    <xf numFmtId="0" fontId="8" fillId="0" borderId="77" xfId="0" applyFont="1" applyBorder="1" applyAlignment="1" applyProtection="1">
      <alignment horizontal="center" vertical="center"/>
      <protection hidden="1"/>
    </xf>
    <xf numFmtId="0" fontId="8" fillId="0" borderId="89" xfId="0" applyFont="1" applyBorder="1" applyAlignment="1" applyProtection="1">
      <alignment horizontal="center" vertical="center"/>
      <protection hidden="1"/>
    </xf>
    <xf numFmtId="0" fontId="54" fillId="14" borderId="60" xfId="0" applyFont="1" applyFill="1" applyBorder="1" applyAlignment="1" applyProtection="1">
      <alignment horizontal="left" vertical="center" wrapText="1"/>
      <protection hidden="1"/>
    </xf>
    <xf numFmtId="0" fontId="8" fillId="15" borderId="59" xfId="0" applyFont="1" applyFill="1" applyBorder="1" applyAlignment="1" applyProtection="1">
      <alignment horizontal="center" vertical="center" wrapText="1"/>
      <protection hidden="1"/>
    </xf>
    <xf numFmtId="0" fontId="8" fillId="15" borderId="60" xfId="0" applyFont="1" applyFill="1" applyBorder="1" applyAlignment="1" applyProtection="1">
      <alignment horizontal="center" vertical="center" wrapText="1"/>
      <protection hidden="1"/>
    </xf>
    <xf numFmtId="0" fontId="8" fillId="15" borderId="88" xfId="0" applyFont="1" applyFill="1" applyBorder="1" applyAlignment="1" applyProtection="1">
      <alignment horizontal="center" vertical="center" wrapText="1"/>
      <protection hidden="1"/>
    </xf>
    <xf numFmtId="0" fontId="12" fillId="14" borderId="0" xfId="0" applyFont="1" applyFill="1" applyAlignment="1" applyProtection="1">
      <alignment horizontal="left" vertical="center" wrapText="1"/>
      <protection locked="0"/>
    </xf>
    <xf numFmtId="0" fontId="54" fillId="14" borderId="60" xfId="0" applyFont="1" applyFill="1" applyBorder="1" applyAlignment="1" applyProtection="1">
      <alignment horizontal="left" vertical="center" wrapText="1"/>
      <protection locked="0"/>
    </xf>
    <xf numFmtId="0" fontId="59" fillId="0" borderId="0" xfId="0" applyFont="1" applyAlignment="1" applyProtection="1">
      <alignment horizontal="center" vertical="center"/>
      <protection hidden="1"/>
    </xf>
    <xf numFmtId="0" fontId="8" fillId="15" borderId="77" xfId="0" applyFont="1" applyFill="1" applyBorder="1" applyAlignment="1" applyProtection="1">
      <alignment horizontal="center" vertical="center"/>
      <protection hidden="1"/>
    </xf>
    <xf numFmtId="0" fontId="8" fillId="15" borderId="0" xfId="0" applyFont="1" applyFill="1" applyAlignment="1" applyProtection="1">
      <alignment horizontal="center" vertical="center"/>
      <protection hidden="1"/>
    </xf>
    <xf numFmtId="0" fontId="8" fillId="15" borderId="89" xfId="0" applyFont="1" applyFill="1" applyBorder="1" applyAlignment="1" applyProtection="1">
      <alignment horizontal="center" vertical="center"/>
      <protection hidden="1"/>
    </xf>
    <xf numFmtId="0" fontId="8" fillId="0" borderId="0" xfId="0" applyFont="1" applyAlignment="1" applyProtection="1">
      <alignment horizontal="left" vertical="center"/>
      <protection hidden="1"/>
    </xf>
    <xf numFmtId="49" fontId="48" fillId="14" borderId="82" xfId="0" applyNumberFormat="1" applyFont="1" applyFill="1" applyBorder="1" applyAlignment="1" applyProtection="1">
      <alignment horizontal="center" vertical="center" wrapText="1"/>
      <protection locked="0"/>
    </xf>
    <xf numFmtId="49" fontId="48" fillId="14" borderId="83" xfId="0" applyNumberFormat="1" applyFont="1" applyFill="1" applyBorder="1" applyAlignment="1" applyProtection="1">
      <alignment horizontal="center" vertical="center" wrapText="1"/>
      <protection locked="0"/>
    </xf>
    <xf numFmtId="49" fontId="48" fillId="14" borderId="81" xfId="0" applyNumberFormat="1" applyFont="1" applyFill="1" applyBorder="1" applyAlignment="1" applyProtection="1">
      <alignment horizontal="center" vertical="center" wrapText="1"/>
      <protection locked="0"/>
    </xf>
    <xf numFmtId="0" fontId="8" fillId="14" borderId="21" xfId="0" applyFont="1" applyFill="1" applyBorder="1" applyAlignment="1" applyProtection="1">
      <alignment horizontal="left" vertical="center" wrapText="1"/>
      <protection locked="0"/>
    </xf>
    <xf numFmtId="0" fontId="8" fillId="14" borderId="22" xfId="0" applyFont="1" applyFill="1" applyBorder="1" applyAlignment="1" applyProtection="1">
      <alignment horizontal="left" vertical="center" wrapText="1"/>
      <protection locked="0"/>
    </xf>
    <xf numFmtId="0" fontId="8" fillId="14" borderId="23" xfId="0" applyFont="1" applyFill="1" applyBorder="1" applyAlignment="1" applyProtection="1">
      <alignment horizontal="left" vertical="center" wrapText="1"/>
      <protection locked="0"/>
    </xf>
    <xf numFmtId="177" fontId="12" fillId="14" borderId="22" xfId="0" applyNumberFormat="1" applyFont="1" applyFill="1" applyBorder="1" applyAlignment="1" applyProtection="1">
      <alignment horizontal="center" vertical="center" wrapText="1"/>
      <protection locked="0"/>
    </xf>
    <xf numFmtId="177" fontId="12" fillId="14" borderId="23" xfId="0" applyNumberFormat="1" applyFont="1" applyFill="1" applyBorder="1" applyAlignment="1" applyProtection="1">
      <alignment horizontal="center" vertical="center" wrapText="1"/>
      <protection locked="0"/>
    </xf>
    <xf numFmtId="0" fontId="5" fillId="0" borderId="21" xfId="0" applyFont="1" applyBorder="1" applyAlignment="1" applyProtection="1">
      <alignment horizontal="center" vertical="center"/>
      <protection hidden="1"/>
    </xf>
    <xf numFmtId="0" fontId="5" fillId="0" borderId="22" xfId="0" applyFont="1" applyBorder="1" applyAlignment="1" applyProtection="1">
      <alignment horizontal="center" vertical="center"/>
      <protection hidden="1"/>
    </xf>
    <xf numFmtId="180" fontId="12" fillId="0" borderId="22" xfId="0" applyNumberFormat="1" applyFont="1" applyBorder="1" applyAlignment="1" applyProtection="1">
      <alignment horizontal="center" vertical="center"/>
      <protection hidden="1"/>
    </xf>
    <xf numFmtId="180" fontId="12" fillId="0" borderId="23" xfId="0" applyNumberFormat="1" applyFont="1" applyBorder="1" applyAlignment="1" applyProtection="1">
      <alignment horizontal="center" vertical="center"/>
      <protection hidden="1"/>
    </xf>
    <xf numFmtId="0" fontId="23" fillId="15" borderId="16" xfId="0" applyFont="1" applyFill="1" applyBorder="1" applyAlignment="1" applyProtection="1">
      <alignment horizontal="center" wrapText="1"/>
      <protection hidden="1"/>
    </xf>
    <xf numFmtId="0" fontId="23" fillId="15" borderId="15" xfId="0" applyFont="1" applyFill="1" applyBorder="1" applyAlignment="1" applyProtection="1">
      <alignment horizontal="center" wrapText="1"/>
      <protection hidden="1"/>
    </xf>
    <xf numFmtId="0" fontId="23" fillId="15" borderId="17" xfId="0" applyFont="1" applyFill="1" applyBorder="1" applyAlignment="1" applyProtection="1">
      <alignment horizontal="center" wrapText="1"/>
      <protection hidden="1"/>
    </xf>
    <xf numFmtId="0" fontId="23" fillId="15" borderId="16" xfId="0" applyFont="1" applyFill="1" applyBorder="1" applyAlignment="1" applyProtection="1">
      <alignment horizontal="center" vertical="center" wrapText="1"/>
      <protection hidden="1"/>
    </xf>
    <xf numFmtId="0" fontId="23" fillId="15" borderId="17" xfId="0" applyFont="1" applyFill="1" applyBorder="1" applyAlignment="1" applyProtection="1">
      <alignment horizontal="center" vertical="center" wrapText="1"/>
      <protection hidden="1"/>
    </xf>
    <xf numFmtId="0" fontId="24" fillId="15" borderId="25" xfId="0" applyFont="1" applyFill="1" applyBorder="1" applyAlignment="1" applyProtection="1">
      <alignment horizontal="center" vertical="center" wrapText="1"/>
      <protection hidden="1"/>
    </xf>
    <xf numFmtId="0" fontId="24" fillId="15" borderId="0" xfId="0" applyFont="1" applyFill="1" applyAlignment="1" applyProtection="1">
      <alignment horizontal="center" vertical="center" wrapText="1"/>
      <protection hidden="1"/>
    </xf>
    <xf numFmtId="0" fontId="24" fillId="15" borderId="24" xfId="0" applyFont="1" applyFill="1" applyBorder="1" applyAlignment="1" applyProtection="1">
      <alignment horizontal="center" vertical="center" wrapText="1"/>
      <protection hidden="1"/>
    </xf>
    <xf numFmtId="0" fontId="24" fillId="15" borderId="18" xfId="0" applyFont="1" applyFill="1" applyBorder="1" applyAlignment="1" applyProtection="1">
      <alignment horizontal="center" vertical="center" wrapText="1"/>
      <protection hidden="1"/>
    </xf>
    <xf numFmtId="0" fontId="24" fillId="15" borderId="19" xfId="0" applyFont="1" applyFill="1" applyBorder="1" applyAlignment="1" applyProtection="1">
      <alignment horizontal="center" vertical="center" wrapText="1"/>
      <protection hidden="1"/>
    </xf>
    <xf numFmtId="0" fontId="24" fillId="15" borderId="20" xfId="0" applyFont="1" applyFill="1" applyBorder="1" applyAlignment="1" applyProtection="1">
      <alignment horizontal="center" vertical="center" wrapText="1"/>
      <protection hidden="1"/>
    </xf>
    <xf numFmtId="0" fontId="12" fillId="0" borderId="0" xfId="0" applyFont="1" applyAlignment="1" applyProtection="1">
      <alignment horizontal="left" vertical="center"/>
      <protection hidden="1"/>
    </xf>
    <xf numFmtId="180" fontId="12" fillId="0" borderId="0" xfId="0" applyNumberFormat="1" applyFont="1" applyAlignment="1" applyProtection="1">
      <alignment horizontal="center" vertical="center" wrapText="1"/>
      <protection hidden="1"/>
    </xf>
    <xf numFmtId="0" fontId="14" fillId="0" borderId="15" xfId="3" applyFont="1" applyBorder="1" applyAlignment="1" applyProtection="1">
      <alignment horizontal="left" vertical="center"/>
      <protection hidden="1"/>
    </xf>
    <xf numFmtId="0" fontId="8" fillId="0" borderId="88" xfId="0" applyFont="1" applyBorder="1" applyAlignment="1" applyProtection="1">
      <alignment horizontal="center" vertical="center"/>
      <protection hidden="1"/>
    </xf>
    <xf numFmtId="0" fontId="19" fillId="0" borderId="55" xfId="0" applyFont="1" applyBorder="1" applyAlignment="1" applyProtection="1">
      <alignment horizontal="left" vertical="center"/>
      <protection hidden="1"/>
    </xf>
    <xf numFmtId="0" fontId="14" fillId="14" borderId="0" xfId="0" applyFont="1" applyFill="1" applyAlignment="1" applyProtection="1">
      <alignment horizontal="left" vertical="center" wrapText="1"/>
      <protection hidden="1"/>
    </xf>
    <xf numFmtId="0" fontId="14" fillId="14" borderId="0" xfId="0" applyFont="1" applyFill="1" applyAlignment="1" applyProtection="1">
      <alignment horizontal="left" vertical="center" wrapText="1"/>
      <protection locked="0"/>
    </xf>
    <xf numFmtId="0" fontId="14" fillId="15" borderId="16" xfId="0" applyFont="1" applyFill="1" applyBorder="1" applyAlignment="1" applyProtection="1">
      <alignment horizontal="center" vertical="center"/>
      <protection hidden="1"/>
    </xf>
    <xf numFmtId="0" fontId="14" fillId="15" borderId="15" xfId="0" applyFont="1" applyFill="1" applyBorder="1" applyAlignment="1" applyProtection="1">
      <alignment horizontal="center" vertical="center"/>
      <protection hidden="1"/>
    </xf>
    <xf numFmtId="0" fontId="14" fillId="15" borderId="17" xfId="0" applyFont="1" applyFill="1" applyBorder="1" applyAlignment="1" applyProtection="1">
      <alignment horizontal="center" vertical="center"/>
      <protection hidden="1"/>
    </xf>
    <xf numFmtId="0" fontId="13" fillId="0" borderId="0" xfId="0" applyFont="1" applyAlignment="1" applyProtection="1">
      <alignment horizontal="left" wrapText="1"/>
      <protection hidden="1"/>
    </xf>
    <xf numFmtId="0" fontId="8" fillId="15" borderId="60" xfId="0" applyFont="1" applyFill="1" applyBorder="1" applyAlignment="1" applyProtection="1">
      <alignment horizontal="center" vertical="center"/>
      <protection hidden="1"/>
    </xf>
    <xf numFmtId="0" fontId="8" fillId="15" borderId="88" xfId="0" applyFont="1" applyFill="1" applyBorder="1" applyAlignment="1" applyProtection="1">
      <alignment horizontal="center" vertical="center"/>
      <protection hidden="1"/>
    </xf>
    <xf numFmtId="0" fontId="14" fillId="0" borderId="18" xfId="0" applyFont="1" applyBorder="1" applyAlignment="1" applyProtection="1">
      <alignment horizontal="center" vertical="center" wrapText="1"/>
      <protection hidden="1"/>
    </xf>
    <xf numFmtId="0" fontId="14" fillId="0" borderId="19" xfId="0" applyFont="1" applyBorder="1" applyAlignment="1" applyProtection="1">
      <alignment horizontal="center" vertical="center" wrapText="1"/>
      <protection hidden="1"/>
    </xf>
    <xf numFmtId="0" fontId="14" fillId="0" borderId="20" xfId="0" applyFont="1" applyBorder="1" applyAlignment="1" applyProtection="1">
      <alignment horizontal="center" vertical="center" wrapText="1"/>
      <protection hidden="1"/>
    </xf>
    <xf numFmtId="0" fontId="14" fillId="14" borderId="16" xfId="0" applyFont="1" applyFill="1" applyBorder="1" applyAlignment="1" applyProtection="1">
      <alignment horizontal="left" vertical="center" wrapText="1"/>
      <protection locked="0"/>
    </xf>
    <xf numFmtId="0" fontId="14" fillId="14" borderId="15" xfId="0" applyFont="1" applyFill="1" applyBorder="1" applyAlignment="1" applyProtection="1">
      <alignment horizontal="left" vertical="center" wrapText="1"/>
      <protection locked="0"/>
    </xf>
    <xf numFmtId="0" fontId="14" fillId="14" borderId="17" xfId="0" applyFont="1" applyFill="1" applyBorder="1" applyAlignment="1" applyProtection="1">
      <alignment horizontal="left" vertical="center" wrapText="1"/>
      <protection locked="0"/>
    </xf>
    <xf numFmtId="0" fontId="14" fillId="14" borderId="25" xfId="0" applyFont="1" applyFill="1" applyBorder="1" applyAlignment="1" applyProtection="1">
      <alignment horizontal="left" vertical="center" wrapText="1"/>
      <protection locked="0"/>
    </xf>
    <xf numFmtId="0" fontId="14" fillId="14" borderId="24" xfId="0" applyFont="1" applyFill="1" applyBorder="1" applyAlignment="1" applyProtection="1">
      <alignment horizontal="left" vertical="center" wrapText="1"/>
      <protection locked="0"/>
    </xf>
    <xf numFmtId="0" fontId="14" fillId="14" borderId="18" xfId="0" applyFont="1" applyFill="1" applyBorder="1" applyAlignment="1" applyProtection="1">
      <alignment horizontal="left" vertical="center" wrapText="1"/>
      <protection locked="0"/>
    </xf>
    <xf numFmtId="0" fontId="14" fillId="14" borderId="19" xfId="0" applyFont="1" applyFill="1" applyBorder="1" applyAlignment="1" applyProtection="1">
      <alignment horizontal="left" vertical="center" wrapText="1"/>
      <protection locked="0"/>
    </xf>
    <xf numFmtId="0" fontId="14" fillId="14" borderId="20" xfId="0" applyFont="1" applyFill="1" applyBorder="1" applyAlignment="1" applyProtection="1">
      <alignment horizontal="left" vertical="center" wrapText="1"/>
      <protection locked="0"/>
    </xf>
    <xf numFmtId="0" fontId="33" fillId="10" borderId="16" xfId="0" applyFont="1" applyFill="1" applyBorder="1" applyAlignment="1" applyProtection="1">
      <alignment horizontal="center" vertical="center"/>
      <protection locked="0"/>
    </xf>
    <xf numFmtId="0" fontId="33" fillId="10" borderId="17" xfId="0" applyFont="1" applyFill="1" applyBorder="1" applyAlignment="1" applyProtection="1">
      <alignment horizontal="center" vertical="center"/>
      <protection locked="0"/>
    </xf>
    <xf numFmtId="0" fontId="33" fillId="10" borderId="15" xfId="0" applyFont="1" applyFill="1" applyBorder="1" applyAlignment="1" applyProtection="1">
      <alignment horizontal="center" vertical="center"/>
      <protection locked="0"/>
    </xf>
    <xf numFmtId="38" fontId="8" fillId="14" borderId="16" xfId="6" applyFont="1" applyFill="1" applyBorder="1" applyAlignment="1" applyProtection="1">
      <alignment horizontal="center" vertical="center" shrinkToFit="1"/>
      <protection locked="0"/>
    </xf>
    <xf numFmtId="38" fontId="8" fillId="14" borderId="15" xfId="6" applyFont="1" applyFill="1" applyBorder="1" applyAlignment="1" applyProtection="1">
      <alignment horizontal="center" vertical="center" shrinkToFit="1"/>
      <protection locked="0"/>
    </xf>
    <xf numFmtId="38" fontId="8" fillId="14" borderId="18" xfId="6" applyFont="1" applyFill="1" applyBorder="1" applyAlignment="1" applyProtection="1">
      <alignment horizontal="center" vertical="center" shrinkToFit="1"/>
      <protection locked="0"/>
    </xf>
    <xf numFmtId="38" fontId="8" fillId="14" borderId="19" xfId="6" applyFont="1" applyFill="1" applyBorder="1" applyAlignment="1" applyProtection="1">
      <alignment horizontal="center" vertical="center" shrinkToFit="1"/>
      <protection locked="0"/>
    </xf>
    <xf numFmtId="0" fontId="17" fillId="15" borderId="27" xfId="0" applyFont="1" applyFill="1" applyBorder="1" applyAlignment="1" applyProtection="1">
      <alignment horizontal="center" vertical="center" wrapText="1"/>
      <protection hidden="1"/>
    </xf>
    <xf numFmtId="0" fontId="17" fillId="15" borderId="29" xfId="0" applyFont="1" applyFill="1" applyBorder="1" applyAlignment="1" applyProtection="1">
      <alignment horizontal="center" vertical="center"/>
      <protection hidden="1"/>
    </xf>
    <xf numFmtId="0" fontId="23" fillId="15" borderId="12" xfId="0" applyFont="1" applyFill="1" applyBorder="1" applyAlignment="1" applyProtection="1">
      <alignment horizontal="center" vertical="center"/>
      <protection hidden="1"/>
    </xf>
    <xf numFmtId="0" fontId="40" fillId="0" borderId="82" xfId="0" applyFont="1" applyBorder="1" applyAlignment="1" applyProtection="1">
      <alignment horizontal="center" vertical="center" wrapText="1"/>
      <protection hidden="1"/>
    </xf>
    <xf numFmtId="0" fontId="40" fillId="0" borderId="83" xfId="0" applyFont="1" applyBorder="1" applyAlignment="1" applyProtection="1">
      <alignment horizontal="center" vertical="center" wrapText="1"/>
      <protection hidden="1"/>
    </xf>
    <xf numFmtId="0" fontId="40" fillId="0" borderId="81" xfId="0" applyFont="1" applyBorder="1" applyAlignment="1" applyProtection="1">
      <alignment horizontal="center" vertical="center" wrapText="1"/>
      <protection hidden="1"/>
    </xf>
    <xf numFmtId="0" fontId="10" fillId="15" borderId="35" xfId="0" applyFont="1" applyFill="1" applyBorder="1" applyAlignment="1" applyProtection="1">
      <alignment horizontal="center" vertical="center"/>
      <protection hidden="1"/>
    </xf>
    <xf numFmtId="0" fontId="10" fillId="15" borderId="18" xfId="0" applyFont="1" applyFill="1" applyBorder="1" applyAlignment="1" applyProtection="1">
      <alignment horizontal="center" vertical="center"/>
      <protection hidden="1"/>
    </xf>
    <xf numFmtId="0" fontId="14" fillId="0" borderId="19" xfId="0" applyFont="1" applyBorder="1" applyAlignment="1" applyProtection="1">
      <alignment horizontal="center" vertical="center"/>
      <protection hidden="1"/>
    </xf>
    <xf numFmtId="0" fontId="14" fillId="0" borderId="20" xfId="0" applyFont="1" applyBorder="1" applyAlignment="1" applyProtection="1">
      <alignment horizontal="center" vertical="center"/>
      <protection hidden="1"/>
    </xf>
    <xf numFmtId="0" fontId="14" fillId="0" borderId="16" xfId="0" applyFont="1" applyBorder="1" applyAlignment="1" applyProtection="1">
      <alignment horizontal="left" vertical="center" wrapText="1"/>
      <protection hidden="1"/>
    </xf>
    <xf numFmtId="0" fontId="14" fillId="0" borderId="15" xfId="0" applyFont="1" applyBorder="1" applyAlignment="1" applyProtection="1">
      <alignment horizontal="left" vertical="center" wrapText="1"/>
      <protection hidden="1"/>
    </xf>
    <xf numFmtId="0" fontId="14" fillId="0" borderId="17" xfId="0" applyFont="1" applyBorder="1" applyAlignment="1" applyProtection="1">
      <alignment horizontal="left" vertical="center" wrapText="1"/>
      <protection hidden="1"/>
    </xf>
    <xf numFmtId="0" fontId="14" fillId="0" borderId="25" xfId="0" applyFont="1" applyBorder="1" applyAlignment="1" applyProtection="1">
      <alignment horizontal="left" vertical="center" wrapText="1"/>
      <protection hidden="1"/>
    </xf>
    <xf numFmtId="0" fontId="14" fillId="0" borderId="18" xfId="0" applyFont="1" applyBorder="1" applyAlignment="1" applyProtection="1">
      <alignment horizontal="left" vertical="center" wrapText="1"/>
      <protection hidden="1"/>
    </xf>
    <xf numFmtId="0" fontId="14" fillId="0" borderId="19" xfId="0" applyFont="1" applyBorder="1" applyAlignment="1" applyProtection="1">
      <alignment horizontal="left" vertical="center" wrapText="1"/>
      <protection hidden="1"/>
    </xf>
    <xf numFmtId="0" fontId="14" fillId="0" borderId="20" xfId="0" applyFont="1" applyBorder="1" applyAlignment="1" applyProtection="1">
      <alignment horizontal="left" vertical="center" wrapText="1"/>
      <protection hidden="1"/>
    </xf>
    <xf numFmtId="0" fontId="33" fillId="0" borderId="16" xfId="0" applyFont="1" applyBorder="1" applyAlignment="1" applyProtection="1">
      <alignment horizontal="center" vertical="center"/>
      <protection hidden="1"/>
    </xf>
    <xf numFmtId="0" fontId="33" fillId="0" borderId="17" xfId="0" applyFont="1" applyBorder="1" applyAlignment="1" applyProtection="1">
      <alignment horizontal="center" vertical="center"/>
      <protection hidden="1"/>
    </xf>
    <xf numFmtId="0" fontId="33" fillId="0" borderId="15" xfId="0" applyFont="1" applyBorder="1" applyAlignment="1" applyProtection="1">
      <alignment horizontal="center" vertical="center"/>
      <protection hidden="1"/>
    </xf>
    <xf numFmtId="181" fontId="8" fillId="0" borderId="16" xfId="6" applyNumberFormat="1" applyFont="1" applyFill="1" applyBorder="1" applyAlignment="1" applyProtection="1">
      <alignment horizontal="center" vertical="center" shrinkToFit="1"/>
      <protection hidden="1"/>
    </xf>
    <xf numFmtId="181" fontId="8" fillId="0" borderId="15" xfId="6" applyNumberFormat="1" applyFont="1" applyFill="1" applyBorder="1" applyAlignment="1" applyProtection="1">
      <alignment horizontal="center" vertical="center" shrinkToFit="1"/>
      <protection hidden="1"/>
    </xf>
    <xf numFmtId="181" fontId="8" fillId="0" borderId="18" xfId="6" applyNumberFormat="1" applyFont="1" applyFill="1" applyBorder="1" applyAlignment="1" applyProtection="1">
      <alignment horizontal="center" vertical="center" shrinkToFit="1"/>
      <protection hidden="1"/>
    </xf>
    <xf numFmtId="181" fontId="8" fillId="0" borderId="19" xfId="6" applyNumberFormat="1" applyFont="1" applyFill="1" applyBorder="1" applyAlignment="1" applyProtection="1">
      <alignment horizontal="center" vertical="center" shrinkToFit="1"/>
      <protection hidden="1"/>
    </xf>
    <xf numFmtId="0" fontId="71" fillId="15" borderId="12" xfId="0" applyFont="1" applyFill="1" applyBorder="1" applyAlignment="1" applyProtection="1">
      <alignment horizontal="center" vertical="center"/>
      <protection hidden="1"/>
    </xf>
    <xf numFmtId="180" fontId="8" fillId="0" borderId="22" xfId="0" applyNumberFormat="1" applyFont="1" applyBorder="1" applyAlignment="1" applyProtection="1">
      <alignment horizontal="center" vertical="center"/>
      <protection hidden="1"/>
    </xf>
    <xf numFmtId="180" fontId="8" fillId="0" borderId="23" xfId="0" applyNumberFormat="1" applyFont="1" applyBorder="1" applyAlignment="1" applyProtection="1">
      <alignment horizontal="center" vertical="center"/>
      <protection hidden="1"/>
    </xf>
    <xf numFmtId="0" fontId="12" fillId="0" borderId="21" xfId="0" applyFont="1" applyBorder="1" applyAlignment="1" applyProtection="1">
      <alignment horizontal="center" vertical="center"/>
      <protection hidden="1"/>
    </xf>
    <xf numFmtId="0" fontId="12" fillId="0" borderId="22" xfId="0" applyFont="1" applyBorder="1" applyAlignment="1" applyProtection="1">
      <alignment horizontal="center" vertical="center"/>
      <protection hidden="1"/>
    </xf>
    <xf numFmtId="177" fontId="8" fillId="14" borderId="22" xfId="0" applyNumberFormat="1" applyFont="1" applyFill="1" applyBorder="1" applyAlignment="1" applyProtection="1">
      <alignment horizontal="center" vertical="center"/>
      <protection locked="0"/>
    </xf>
    <xf numFmtId="0" fontId="71" fillId="15" borderId="35" xfId="0" applyFont="1" applyFill="1" applyBorder="1" applyAlignment="1" applyProtection="1">
      <alignment horizontal="center" vertical="center" wrapText="1"/>
      <protection hidden="1"/>
    </xf>
    <xf numFmtId="0" fontId="71" fillId="15" borderId="18" xfId="0" applyFont="1" applyFill="1" applyBorder="1" applyAlignment="1" applyProtection="1">
      <alignment horizontal="center" vertical="center" wrapText="1"/>
      <protection hidden="1"/>
    </xf>
    <xf numFmtId="0" fontId="49" fillId="0" borderId="21" xfId="0" applyFont="1" applyBorder="1" applyAlignment="1" applyProtection="1">
      <alignment horizontal="center" vertical="center" wrapText="1"/>
      <protection hidden="1"/>
    </xf>
    <xf numFmtId="0" fontId="49" fillId="0" borderId="22" xfId="0" applyFont="1" applyBorder="1" applyAlignment="1" applyProtection="1">
      <alignment horizontal="center" vertical="center" wrapText="1"/>
      <protection hidden="1"/>
    </xf>
    <xf numFmtId="0" fontId="49" fillId="0" borderId="23" xfId="0" applyFont="1" applyBorder="1" applyAlignment="1" applyProtection="1">
      <alignment horizontal="center" vertical="center" wrapText="1"/>
      <protection hidden="1"/>
    </xf>
    <xf numFmtId="0" fontId="8" fillId="0" borderId="0" xfId="0" applyFont="1" applyAlignment="1" applyProtection="1">
      <alignment horizontal="right" vertical="center"/>
      <protection hidden="1"/>
    </xf>
    <xf numFmtId="0" fontId="8" fillId="0" borderId="89" xfId="0" applyFont="1" applyBorder="1" applyAlignment="1" applyProtection="1">
      <alignment horizontal="right" vertical="center"/>
      <protection hidden="1"/>
    </xf>
    <xf numFmtId="0" fontId="8" fillId="0" borderId="60" xfId="0" applyFont="1" applyBorder="1" applyAlignment="1" applyProtection="1">
      <alignment horizontal="right" vertical="center"/>
      <protection hidden="1"/>
    </xf>
    <xf numFmtId="0" fontId="8" fillId="0" borderId="88" xfId="0" applyFont="1" applyBorder="1" applyAlignment="1" applyProtection="1">
      <alignment horizontal="right" vertical="center"/>
      <protection hidden="1"/>
    </xf>
    <xf numFmtId="182" fontId="8" fillId="0" borderId="16" xfId="6" applyNumberFormat="1" applyFont="1" applyFill="1" applyBorder="1" applyAlignment="1" applyProtection="1">
      <alignment horizontal="center" vertical="center" shrinkToFit="1"/>
      <protection hidden="1"/>
    </xf>
    <xf numFmtId="182" fontId="8" fillId="0" borderId="15" xfId="6" applyNumberFormat="1" applyFont="1" applyFill="1" applyBorder="1" applyAlignment="1" applyProtection="1">
      <alignment horizontal="center" vertical="center" shrinkToFit="1"/>
      <protection hidden="1"/>
    </xf>
    <xf numFmtId="182" fontId="8" fillId="0" borderId="18" xfId="6" applyNumberFormat="1" applyFont="1" applyFill="1" applyBorder="1" applyAlignment="1" applyProtection="1">
      <alignment horizontal="center" vertical="center" shrinkToFit="1"/>
      <protection hidden="1"/>
    </xf>
    <xf numFmtId="182" fontId="8" fillId="0" borderId="19" xfId="6" applyNumberFormat="1" applyFont="1" applyFill="1" applyBorder="1" applyAlignment="1" applyProtection="1">
      <alignment horizontal="center" vertical="center" shrinkToFit="1"/>
      <protection hidden="1"/>
    </xf>
    <xf numFmtId="0" fontId="13" fillId="15" borderId="27" xfId="0" applyFont="1" applyFill="1" applyBorder="1" applyAlignment="1" applyProtection="1">
      <alignment horizontal="center" vertical="center" wrapText="1"/>
      <protection hidden="1"/>
    </xf>
    <xf numFmtId="0" fontId="13" fillId="15" borderId="29" xfId="0" applyFont="1" applyFill="1" applyBorder="1" applyAlignment="1" applyProtection="1">
      <alignment horizontal="center" vertical="center"/>
      <protection hidden="1"/>
    </xf>
    <xf numFmtId="0" fontId="13" fillId="15" borderId="18" xfId="0" applyFont="1" applyFill="1" applyBorder="1" applyAlignment="1" applyProtection="1">
      <alignment horizontal="center" vertical="center" wrapText="1"/>
      <protection hidden="1"/>
    </xf>
    <xf numFmtId="0" fontId="13" fillId="15" borderId="19" xfId="0" applyFont="1" applyFill="1" applyBorder="1" applyAlignment="1" applyProtection="1">
      <alignment horizontal="center" vertical="center" wrapText="1"/>
      <protection hidden="1"/>
    </xf>
    <xf numFmtId="0" fontId="13" fillId="15" borderId="20" xfId="0" applyFont="1" applyFill="1" applyBorder="1" applyAlignment="1" applyProtection="1">
      <alignment horizontal="center" vertical="center" wrapText="1"/>
      <protection hidden="1"/>
    </xf>
    <xf numFmtId="0" fontId="17" fillId="0" borderId="0" xfId="0" applyFont="1" applyAlignment="1" applyProtection="1">
      <alignment horizontal="left"/>
      <protection hidden="1"/>
    </xf>
    <xf numFmtId="0" fontId="12" fillId="0" borderId="0" xfId="0" applyFont="1" applyAlignment="1" applyProtection="1">
      <alignment horizontal="center" vertical="center" wrapText="1"/>
      <protection hidden="1"/>
    </xf>
    <xf numFmtId="0" fontId="12" fillId="0" borderId="89" xfId="0" applyFont="1" applyBorder="1" applyAlignment="1" applyProtection="1">
      <alignment horizontal="center" vertical="center" wrapText="1"/>
      <protection hidden="1"/>
    </xf>
    <xf numFmtId="0" fontId="12" fillId="0" borderId="0" xfId="0" applyFont="1" applyAlignment="1" applyProtection="1">
      <alignment horizontal="right" vertical="center" wrapText="1"/>
      <protection hidden="1"/>
    </xf>
    <xf numFmtId="0" fontId="12" fillId="0" borderId="89" xfId="0" applyFont="1" applyBorder="1" applyAlignment="1" applyProtection="1">
      <alignment horizontal="right" vertical="center" wrapText="1"/>
      <protection hidden="1"/>
    </xf>
    <xf numFmtId="0" fontId="71" fillId="15" borderId="16" xfId="0" applyFont="1" applyFill="1" applyBorder="1" applyAlignment="1" applyProtection="1">
      <alignment horizontal="center" vertical="center" wrapText="1"/>
      <protection hidden="1"/>
    </xf>
    <xf numFmtId="0" fontId="71" fillId="15" borderId="15" xfId="0" applyFont="1" applyFill="1" applyBorder="1" applyAlignment="1" applyProtection="1">
      <alignment horizontal="center" vertical="center" wrapText="1"/>
      <protection hidden="1"/>
    </xf>
    <xf numFmtId="0" fontId="71" fillId="15" borderId="17" xfId="0" applyFont="1" applyFill="1" applyBorder="1" applyAlignment="1" applyProtection="1">
      <alignment horizontal="center" vertical="center" wrapText="1"/>
      <protection hidden="1"/>
    </xf>
    <xf numFmtId="177" fontId="8" fillId="14" borderId="23" xfId="0" applyNumberFormat="1" applyFont="1" applyFill="1" applyBorder="1" applyAlignment="1" applyProtection="1">
      <alignment horizontal="center" vertical="center"/>
      <protection locked="0"/>
    </xf>
    <xf numFmtId="177" fontId="12" fillId="14" borderId="0" xfId="0" applyNumberFormat="1" applyFont="1" applyFill="1" applyAlignment="1" applyProtection="1">
      <alignment horizontal="center" vertical="center"/>
      <protection locked="0"/>
    </xf>
    <xf numFmtId="0" fontId="8" fillId="10" borderId="16" xfId="0" applyFont="1" applyFill="1" applyBorder="1" applyAlignment="1" applyProtection="1">
      <alignment horizontal="center" vertical="center"/>
      <protection locked="0"/>
    </xf>
    <xf numFmtId="0" fontId="8" fillId="10" borderId="17" xfId="0" applyFont="1" applyFill="1" applyBorder="1" applyAlignment="1" applyProtection="1">
      <alignment horizontal="center" vertical="center"/>
      <protection locked="0"/>
    </xf>
    <xf numFmtId="0" fontId="8" fillId="10" borderId="15" xfId="0" applyFont="1" applyFill="1" applyBorder="1" applyAlignment="1" applyProtection="1">
      <alignment horizontal="center" vertical="center"/>
      <protection locked="0"/>
    </xf>
    <xf numFmtId="178" fontId="8" fillId="14" borderId="16" xfId="6" applyNumberFormat="1" applyFont="1" applyFill="1" applyBorder="1" applyAlignment="1" applyProtection="1">
      <alignment horizontal="center" vertical="center" shrinkToFit="1"/>
      <protection locked="0"/>
    </xf>
    <xf numFmtId="178" fontId="8" fillId="14" borderId="15" xfId="6" applyNumberFormat="1" applyFont="1" applyFill="1" applyBorder="1" applyAlignment="1" applyProtection="1">
      <alignment horizontal="center" vertical="center" shrinkToFit="1"/>
      <protection locked="0"/>
    </xf>
    <xf numFmtId="178" fontId="8" fillId="14" borderId="18" xfId="6" applyNumberFormat="1" applyFont="1" applyFill="1" applyBorder="1" applyAlignment="1" applyProtection="1">
      <alignment horizontal="center" vertical="center" shrinkToFit="1"/>
      <protection locked="0"/>
    </xf>
    <xf numFmtId="178" fontId="8" fillId="14" borderId="19" xfId="6" applyNumberFormat="1" applyFont="1" applyFill="1" applyBorder="1" applyAlignment="1" applyProtection="1">
      <alignment horizontal="center" vertical="center" shrinkToFit="1"/>
      <protection locked="0"/>
    </xf>
    <xf numFmtId="0" fontId="13" fillId="0" borderId="0" xfId="0" applyFont="1" applyAlignment="1" applyProtection="1">
      <alignment horizontal="center"/>
      <protection hidden="1"/>
    </xf>
    <xf numFmtId="49" fontId="40" fillId="14" borderId="85" xfId="0" applyNumberFormat="1" applyFont="1" applyFill="1" applyBorder="1" applyAlignment="1" applyProtection="1">
      <alignment horizontal="center" vertical="center" wrapText="1"/>
      <protection locked="0"/>
    </xf>
    <xf numFmtId="49" fontId="40" fillId="14" borderId="86" xfId="0" applyNumberFormat="1" applyFont="1" applyFill="1" applyBorder="1" applyAlignment="1" applyProtection="1">
      <alignment horizontal="center" vertical="center" wrapText="1"/>
      <protection locked="0"/>
    </xf>
    <xf numFmtId="49" fontId="40" fillId="14" borderId="87" xfId="0" applyNumberFormat="1" applyFont="1" applyFill="1" applyBorder="1" applyAlignment="1" applyProtection="1">
      <alignment horizontal="center" vertical="center" wrapText="1"/>
      <protection locked="0"/>
    </xf>
    <xf numFmtId="177" fontId="8" fillId="14" borderId="0" xfId="0" applyNumberFormat="1" applyFont="1" applyFill="1" applyAlignment="1" applyProtection="1">
      <alignment horizontal="center" vertical="center"/>
      <protection locked="0"/>
    </xf>
    <xf numFmtId="0" fontId="23" fillId="7" borderId="21" xfId="4" applyFont="1" applyFill="1" applyBorder="1" applyAlignment="1">
      <alignment horizontal="center" wrapText="1"/>
    </xf>
    <xf numFmtId="0" fontId="23" fillId="7" borderId="23" xfId="4" applyFont="1" applyFill="1" applyBorder="1" applyAlignment="1">
      <alignment horizontal="center" wrapText="1"/>
    </xf>
    <xf numFmtId="0" fontId="82" fillId="8" borderId="21" xfId="4" applyFont="1" applyFill="1" applyBorder="1" applyAlignment="1">
      <alignment horizontal="center" wrapText="1"/>
    </xf>
    <xf numFmtId="0" fontId="82" fillId="8" borderId="23" xfId="4" applyFont="1" applyFill="1" applyBorder="1" applyAlignment="1">
      <alignment horizontal="center" wrapText="1"/>
    </xf>
    <xf numFmtId="0" fontId="23" fillId="8" borderId="12" xfId="4" applyFont="1" applyFill="1" applyBorder="1" applyAlignment="1">
      <alignment horizontal="center" vertical="top" wrapText="1"/>
    </xf>
    <xf numFmtId="49" fontId="12" fillId="0" borderId="36" xfId="4" applyNumberFormat="1" applyFont="1" applyBorder="1" applyAlignment="1" applyProtection="1">
      <alignment horizontal="center" vertical="top"/>
      <protection locked="0"/>
    </xf>
    <xf numFmtId="49" fontId="12" fillId="0" borderId="35" xfId="4" applyNumberFormat="1" applyFont="1" applyBorder="1" applyAlignment="1" applyProtection="1">
      <alignment horizontal="center" vertical="top"/>
      <protection locked="0"/>
    </xf>
    <xf numFmtId="0" fontId="12" fillId="0" borderId="16" xfId="4" applyFont="1" applyBorder="1" applyAlignment="1" applyProtection="1">
      <alignment horizontal="left" vertical="top" wrapText="1"/>
      <protection locked="0"/>
    </xf>
    <xf numFmtId="0" fontId="12" fillId="0" borderId="18" xfId="4" applyFont="1" applyBorder="1" applyAlignment="1" applyProtection="1">
      <alignment horizontal="left" vertical="top" wrapText="1"/>
      <protection locked="0"/>
    </xf>
    <xf numFmtId="0" fontId="12" fillId="0" borderId="39" xfId="4" applyFont="1" applyBorder="1" applyAlignment="1" applyProtection="1">
      <alignment horizontal="left" vertical="top" wrapText="1"/>
      <protection locked="0"/>
    </xf>
    <xf numFmtId="0" fontId="12" fillId="0" borderId="44" xfId="4" applyFont="1" applyBorder="1" applyAlignment="1" applyProtection="1">
      <alignment horizontal="left" vertical="top" wrapText="1"/>
      <protection locked="0"/>
    </xf>
    <xf numFmtId="0" fontId="26" fillId="0" borderId="44" xfId="4" applyFont="1" applyBorder="1" applyAlignment="1" applyProtection="1">
      <alignment horizontal="left" vertical="top" wrapText="1"/>
      <protection locked="0"/>
    </xf>
    <xf numFmtId="0" fontId="26" fillId="0" borderId="42" xfId="4" applyFont="1" applyBorder="1" applyAlignment="1" applyProtection="1">
      <alignment horizontal="left" vertical="top" wrapText="1"/>
      <protection locked="0"/>
    </xf>
    <xf numFmtId="49" fontId="12" fillId="0" borderId="37" xfId="4" applyNumberFormat="1" applyFont="1" applyBorder="1" applyAlignment="1" applyProtection="1">
      <alignment horizontal="center" vertical="top"/>
      <protection locked="0"/>
    </xf>
    <xf numFmtId="0" fontId="12" fillId="0" borderId="42" xfId="4" applyFont="1" applyBorder="1" applyAlignment="1" applyProtection="1">
      <alignment horizontal="left" vertical="top" wrapText="1"/>
      <protection locked="0"/>
    </xf>
    <xf numFmtId="0" fontId="12" fillId="0" borderId="21" xfId="4" applyFont="1" applyBorder="1" applyAlignment="1" applyProtection="1">
      <alignment horizontal="left" vertical="top" wrapText="1"/>
      <protection locked="0"/>
    </xf>
    <xf numFmtId="0" fontId="12" fillId="0" borderId="23" xfId="4" applyFont="1" applyBorder="1" applyAlignment="1" applyProtection="1">
      <alignment horizontal="left" vertical="top" wrapText="1"/>
      <protection locked="0"/>
    </xf>
    <xf numFmtId="49" fontId="8" fillId="0" borderId="36" xfId="4" applyNumberFormat="1" applyFont="1" applyBorder="1" applyAlignment="1" applyProtection="1">
      <alignment horizontal="center" vertical="top"/>
      <protection locked="0"/>
    </xf>
    <xf numFmtId="49" fontId="8" fillId="0" borderId="37" xfId="4" applyNumberFormat="1" applyFont="1" applyBorder="1" applyAlignment="1" applyProtection="1">
      <alignment horizontal="center" vertical="top"/>
      <protection locked="0"/>
    </xf>
    <xf numFmtId="49" fontId="8" fillId="0" borderId="35" xfId="4" applyNumberFormat="1" applyFont="1" applyBorder="1" applyAlignment="1" applyProtection="1">
      <alignment horizontal="center" vertical="top"/>
      <protection locked="0"/>
    </xf>
    <xf numFmtId="0" fontId="12" fillId="0" borderId="25" xfId="4" applyFont="1" applyBorder="1" applyAlignment="1" applyProtection="1">
      <alignment horizontal="left" vertical="top" wrapText="1"/>
      <protection locked="0"/>
    </xf>
    <xf numFmtId="0" fontId="26" fillId="0" borderId="18" xfId="4" applyFont="1" applyBorder="1" applyAlignment="1" applyProtection="1">
      <alignment horizontal="left" vertical="top" wrapText="1"/>
      <protection locked="0"/>
    </xf>
    <xf numFmtId="0" fontId="26" fillId="0" borderId="25" xfId="4" applyFont="1" applyBorder="1" applyAlignment="1" applyProtection="1">
      <alignment horizontal="left" vertical="top" wrapText="1"/>
      <protection locked="0"/>
    </xf>
    <xf numFmtId="0" fontId="14" fillId="0" borderId="21" xfId="4" applyFont="1" applyBorder="1" applyAlignment="1" applyProtection="1">
      <alignment horizontal="left" vertical="top" wrapText="1"/>
      <protection locked="0"/>
    </xf>
    <xf numFmtId="0" fontId="14" fillId="0" borderId="23" xfId="4" applyFont="1" applyBorder="1" applyAlignment="1" applyProtection="1">
      <alignment horizontal="left" vertical="top" wrapText="1"/>
      <protection locked="0"/>
    </xf>
    <xf numFmtId="0" fontId="12" fillId="0" borderId="36" xfId="4" applyFont="1" applyBorder="1" applyAlignment="1" applyProtection="1">
      <alignment horizontal="left" vertical="top" wrapText="1"/>
      <protection locked="0"/>
    </xf>
    <xf numFmtId="0" fontId="12" fillId="0" borderId="35" xfId="4" applyFont="1" applyBorder="1" applyAlignment="1" applyProtection="1">
      <alignment horizontal="left" vertical="top" wrapText="1"/>
      <protection locked="0"/>
    </xf>
    <xf numFmtId="0" fontId="12" fillId="0" borderId="39" xfId="4" applyFont="1" applyBorder="1" applyAlignment="1" applyProtection="1">
      <alignment vertical="top" wrapText="1"/>
      <protection locked="0"/>
    </xf>
    <xf numFmtId="0" fontId="12" fillId="0" borderId="42" xfId="4" applyFont="1" applyBorder="1" applyAlignment="1" applyProtection="1">
      <alignment vertical="top" wrapText="1"/>
      <protection locked="0"/>
    </xf>
    <xf numFmtId="0" fontId="12" fillId="0" borderId="37" xfId="4" applyFont="1" applyBorder="1" applyAlignment="1" applyProtection="1">
      <alignment horizontal="left" vertical="top" wrapText="1"/>
      <protection locked="0"/>
    </xf>
    <xf numFmtId="49" fontId="12" fillId="0" borderId="36" xfId="4" applyNumberFormat="1" applyFont="1" applyBorder="1" applyAlignment="1" applyProtection="1">
      <alignment horizontal="center" vertical="top" wrapText="1"/>
      <protection locked="0"/>
    </xf>
    <xf numFmtId="0" fontId="26" fillId="0" borderId="37" xfId="4" applyFont="1" applyBorder="1" applyAlignment="1" applyProtection="1">
      <alignment horizontal="center" vertical="top" wrapText="1"/>
      <protection locked="0"/>
    </xf>
    <xf numFmtId="0" fontId="26" fillId="0" borderId="35" xfId="4" applyFont="1" applyBorder="1" applyAlignment="1" applyProtection="1">
      <alignment horizontal="center" vertical="top" wrapText="1"/>
      <protection locked="0"/>
    </xf>
    <xf numFmtId="49" fontId="12" fillId="0" borderId="37" xfId="4" applyNumberFormat="1" applyFont="1" applyBorder="1" applyAlignment="1" applyProtection="1">
      <alignment horizontal="center" vertical="top" wrapText="1"/>
      <protection locked="0"/>
    </xf>
    <xf numFmtId="49" fontId="12" fillId="0" borderId="16" xfId="4" applyNumberFormat="1" applyFont="1" applyBorder="1" applyAlignment="1" applyProtection="1">
      <alignment horizontal="center" vertical="top"/>
      <protection locked="0"/>
    </xf>
    <xf numFmtId="49" fontId="12" fillId="0" borderId="18" xfId="4" applyNumberFormat="1" applyFont="1" applyBorder="1" applyAlignment="1" applyProtection="1">
      <alignment horizontal="center" vertical="top"/>
      <protection locked="0"/>
    </xf>
    <xf numFmtId="0" fontId="44" fillId="9" borderId="21" xfId="4" applyFont="1" applyFill="1" applyBorder="1" applyAlignment="1">
      <alignment horizontal="center" wrapText="1"/>
    </xf>
    <xf numFmtId="0" fontId="44" fillId="9" borderId="23" xfId="4" applyFont="1" applyFill="1" applyBorder="1" applyAlignment="1">
      <alignment horizontal="center" wrapText="1"/>
    </xf>
    <xf numFmtId="0" fontId="44" fillId="9" borderId="12" xfId="4" applyFont="1" applyFill="1" applyBorder="1" applyAlignment="1">
      <alignment horizontal="center" vertical="top" wrapText="1"/>
    </xf>
    <xf numFmtId="0" fontId="23" fillId="8" borderId="21" xfId="4" applyFont="1" applyFill="1" applyBorder="1" applyAlignment="1">
      <alignment horizontal="center" wrapText="1"/>
    </xf>
    <xf numFmtId="0" fontId="23" fillId="8" borderId="23" xfId="4" applyFont="1" applyFill="1" applyBorder="1" applyAlignment="1">
      <alignment horizontal="center" wrapText="1"/>
    </xf>
    <xf numFmtId="0" fontId="23" fillId="0" borderId="16" xfId="4" applyFont="1" applyBorder="1" applyAlignment="1">
      <alignment horizontal="center" vertical="top"/>
    </xf>
    <xf numFmtId="0" fontId="23" fillId="0" borderId="17" xfId="4" applyFont="1" applyBorder="1" applyAlignment="1">
      <alignment horizontal="center" vertical="top"/>
    </xf>
    <xf numFmtId="0" fontId="12" fillId="3" borderId="21" xfId="4" applyFont="1" applyFill="1" applyBorder="1" applyAlignment="1">
      <alignment horizontal="center" vertical="top"/>
    </xf>
    <xf numFmtId="0" fontId="12" fillId="3" borderId="23" xfId="4" applyFont="1" applyFill="1" applyBorder="1" applyAlignment="1">
      <alignment horizontal="center" vertical="top"/>
    </xf>
    <xf numFmtId="0" fontId="27" fillId="6" borderId="0" xfId="0" applyFont="1" applyFill="1" applyAlignment="1">
      <alignment horizontal="left" vertical="center"/>
    </xf>
    <xf numFmtId="0" fontId="19" fillId="0" borderId="0" xfId="0" applyFont="1" applyAlignment="1" applyProtection="1">
      <alignment vertical="center"/>
      <protection hidden="1"/>
    </xf>
  </cellXfs>
  <cellStyles count="9">
    <cellStyle name="ハイパーリンク" xfId="5" builtinId="8"/>
    <cellStyle name="ハイパーリンク 2" xfId="2" xr:uid="{00000000-0005-0000-0000-000001000000}"/>
    <cellStyle name="メモ" xfId="8" builtinId="10"/>
    <cellStyle name="桁区切り" xfId="6" builtinId="6"/>
    <cellStyle name="見出し 1" xfId="7" builtinId="16"/>
    <cellStyle name="標準" xfId="0" builtinId="0"/>
    <cellStyle name="標準 2" xfId="4" xr:uid="{00000000-0005-0000-0000-000006000000}"/>
    <cellStyle name="標準 3" xfId="3" xr:uid="{00000000-0005-0000-0000-000007000000}"/>
    <cellStyle name="標準 5 2" xfId="1" xr:uid="{00000000-0005-0000-0000-000008000000}"/>
  </cellStyles>
  <dxfs count="91">
    <dxf>
      <font>
        <color rgb="FF0099FF"/>
      </font>
    </dxf>
    <dxf>
      <font>
        <color rgb="FF0099FF"/>
      </font>
    </dxf>
    <dxf>
      <font>
        <color rgb="FF0099FF"/>
      </font>
    </dxf>
    <dxf>
      <fill>
        <patternFill>
          <bgColor theme="0" tint="-0.14996795556505021"/>
        </patternFill>
      </fill>
    </dxf>
    <dxf>
      <fill>
        <patternFill>
          <bgColor theme="5" tint="0.79998168889431442"/>
        </patternFill>
      </fill>
    </dxf>
    <dxf>
      <numFmt numFmtId="185" formatCode="[$-411]ggge&quot;年&quot;m&quot;月&quot;d&quot;日&quot;;@"/>
    </dxf>
    <dxf>
      <fill>
        <patternFill>
          <bgColor rgb="FFFFF2CC"/>
        </patternFill>
      </fill>
    </dxf>
    <dxf>
      <numFmt numFmtId="184" formatCode=";;;"/>
      <fill>
        <patternFill patternType="none">
          <bgColor auto="1"/>
        </patternFill>
      </fill>
      <border>
        <left/>
      </border>
    </dxf>
    <dxf>
      <numFmt numFmtId="184" formatCode=";;;"/>
      <fill>
        <patternFill>
          <bgColor theme="0"/>
        </patternFill>
      </fill>
      <border>
        <left/>
      </border>
    </dxf>
    <dxf>
      <numFmt numFmtId="184" formatCode=";;;"/>
      <fill>
        <patternFill>
          <bgColor theme="0"/>
        </patternFill>
      </fill>
      <border>
        <left/>
        <right/>
        <top/>
        <bottom/>
        <vertical/>
        <horizontal/>
      </border>
    </dxf>
    <dxf>
      <font>
        <color theme="0" tint="-0.24994659260841701"/>
      </font>
      <numFmt numFmtId="184" formatCode=";;;"/>
      <fill>
        <patternFill>
          <bgColor theme="0" tint="-0.24994659260841701"/>
        </patternFill>
      </fill>
      <border>
        <left/>
        <right/>
        <top/>
        <bottom/>
      </border>
    </dxf>
    <dxf>
      <numFmt numFmtId="186" formatCode="[$-411]ggge&quot;年&quot;m&quot;月&quot;d&quot;日&quot;;;"/>
    </dxf>
    <dxf>
      <numFmt numFmtId="185" formatCode="[$-411]ggge&quot;年&quot;m&quot;月&quot;d&quot;日&quot;;@"/>
    </dxf>
    <dxf>
      <numFmt numFmtId="186" formatCode="[$-411]ggge&quot;年&quot;m&quot;月&quot;d&quot;日&quot;;;"/>
    </dxf>
    <dxf>
      <fill>
        <patternFill>
          <bgColor rgb="FFFFF2CC"/>
        </patternFill>
      </fill>
    </dxf>
    <dxf>
      <numFmt numFmtId="186" formatCode="[$-411]ggge&quot;年&quot;m&quot;月&quot;d&quot;日&quot;;;"/>
    </dxf>
    <dxf>
      <fill>
        <patternFill>
          <bgColor rgb="FFFFF2CC"/>
        </patternFill>
      </fill>
    </dxf>
    <dxf>
      <numFmt numFmtId="184" formatCode=";;;"/>
      <fill>
        <patternFill>
          <bgColor theme="0"/>
        </patternFill>
      </fill>
      <border>
        <left/>
      </border>
    </dxf>
    <dxf>
      <font>
        <color theme="0" tint="-0.24994659260841701"/>
      </font>
      <numFmt numFmtId="184" formatCode=";;;"/>
      <fill>
        <patternFill>
          <bgColor theme="0" tint="-0.24994659260841701"/>
        </patternFill>
      </fill>
      <border>
        <left/>
        <right/>
        <top/>
        <bottom/>
      </border>
    </dxf>
    <dxf>
      <numFmt numFmtId="184" formatCode=";;;"/>
      <fill>
        <patternFill patternType="solid">
          <bgColor theme="0"/>
        </patternFill>
      </fill>
      <border>
        <left/>
        <right/>
        <bottom/>
      </border>
    </dxf>
    <dxf>
      <font>
        <color theme="0" tint="-0.24994659260841701"/>
      </font>
      <numFmt numFmtId="184" formatCode=";;;"/>
      <fill>
        <patternFill>
          <bgColor theme="0" tint="-0.24994659260841701"/>
        </patternFill>
      </fill>
      <border>
        <left/>
        <right/>
        <top/>
        <bottom/>
      </border>
    </dxf>
    <dxf>
      <numFmt numFmtId="186" formatCode="[$-411]ggge&quot;年&quot;m&quot;月&quot;d&quot;日&quot;;;"/>
    </dxf>
    <dxf>
      <numFmt numFmtId="186" formatCode="[$-411]ggge&quot;年&quot;m&quot;月&quot;d&quot;日&quot;;;"/>
    </dxf>
    <dxf>
      <fill>
        <patternFill>
          <bgColor rgb="FFFFF2CC"/>
        </patternFill>
      </fill>
    </dxf>
    <dxf>
      <numFmt numFmtId="186" formatCode="[$-411]ggge&quot;年&quot;m&quot;月&quot;d&quot;日&quot;;;"/>
    </dxf>
    <dxf>
      <fill>
        <patternFill>
          <bgColor rgb="FFFFF2CC"/>
        </patternFill>
      </fill>
    </dxf>
    <dxf>
      <fill>
        <patternFill>
          <bgColor rgb="FFFFF2CC"/>
        </patternFill>
      </fill>
    </dxf>
    <dxf>
      <fill>
        <patternFill>
          <bgColor rgb="FFFFF2CC"/>
        </patternFill>
      </fill>
    </dxf>
    <dxf>
      <numFmt numFmtId="184" formatCode=";;;"/>
      <fill>
        <patternFill>
          <bgColor theme="0"/>
        </patternFill>
      </fill>
      <border>
        <left/>
      </border>
    </dxf>
    <dxf>
      <font>
        <color theme="0" tint="-0.24994659260841701"/>
      </font>
      <numFmt numFmtId="184" formatCode=";;;"/>
      <fill>
        <patternFill>
          <bgColor theme="0" tint="-0.24994659260841701"/>
        </patternFill>
      </fill>
      <border>
        <left/>
        <right/>
        <top/>
        <bottom/>
      </border>
    </dxf>
    <dxf>
      <font>
        <color theme="0" tint="-0.24994659260841701"/>
      </font>
      <numFmt numFmtId="184" formatCode=";;;"/>
      <fill>
        <patternFill>
          <bgColor theme="0" tint="-0.24994659260841701"/>
        </patternFill>
      </fill>
      <border>
        <left/>
        <right/>
        <top/>
        <bottom/>
      </border>
    </dxf>
    <dxf>
      <numFmt numFmtId="186" formatCode="[$-411]ggge&quot;年&quot;m&quot;月&quot;d&quot;日&quot;;;"/>
    </dxf>
    <dxf>
      <numFmt numFmtId="186" formatCode="[$-411]ggge&quot;年&quot;m&quot;月&quot;d&quot;日&quot;;;"/>
    </dxf>
    <dxf>
      <fill>
        <patternFill>
          <bgColor rgb="FFFFF2CC"/>
        </patternFill>
      </fill>
    </dxf>
    <dxf>
      <numFmt numFmtId="184" formatCode=";;;"/>
      <fill>
        <patternFill>
          <bgColor theme="0" tint="-0.24994659260841701"/>
        </patternFill>
      </fill>
    </dxf>
    <dxf>
      <numFmt numFmtId="184" formatCode=";;;"/>
      <fill>
        <patternFill>
          <bgColor theme="0"/>
        </patternFill>
      </fill>
      <border>
        <left/>
      </border>
    </dxf>
    <dxf>
      <font>
        <color auto="1"/>
      </font>
      <numFmt numFmtId="184" formatCode=";;;"/>
      <fill>
        <patternFill>
          <bgColor theme="0"/>
        </patternFill>
      </fill>
    </dxf>
    <dxf>
      <font>
        <color auto="1"/>
      </font>
      <fill>
        <patternFill>
          <bgColor theme="0" tint="-0.24994659260841701"/>
        </patternFill>
      </fill>
    </dxf>
    <dxf>
      <font>
        <color theme="0" tint="-0.24994659260841701"/>
      </font>
      <numFmt numFmtId="184" formatCode=";;;"/>
      <fill>
        <patternFill>
          <bgColor theme="0" tint="-0.24994659260841701"/>
        </patternFill>
      </fill>
      <border>
        <left/>
        <right/>
        <top/>
        <bottom/>
        <vertical/>
        <horizontal/>
      </border>
    </dxf>
    <dxf>
      <font>
        <color theme="0" tint="-0.24994659260841701"/>
      </font>
      <numFmt numFmtId="184" formatCode=";;;"/>
      <fill>
        <patternFill>
          <bgColor theme="0" tint="-0.24994659260841701"/>
        </patternFill>
      </fill>
      <border>
        <left/>
        <right/>
        <top/>
        <bottom/>
        <vertical/>
        <horizontal/>
      </border>
    </dxf>
    <dxf>
      <numFmt numFmtId="185" formatCode="[$-411]ggge&quot;年&quot;m&quot;月&quot;d&quot;日&quot;;@"/>
    </dxf>
    <dxf>
      <fill>
        <patternFill>
          <bgColor rgb="FFFFF2CC"/>
        </patternFill>
      </fill>
    </dxf>
    <dxf>
      <font>
        <color theme="0" tint="-0.24994659260841701"/>
      </font>
      <numFmt numFmtId="184" formatCode=";;;"/>
      <fill>
        <patternFill>
          <bgColor theme="0" tint="-0.24994659260841701"/>
        </patternFill>
      </fill>
      <border>
        <left/>
        <right/>
        <top/>
        <bottom/>
        <vertical/>
        <horizontal/>
      </border>
    </dxf>
    <dxf>
      <font>
        <color theme="0" tint="-0.24994659260841701"/>
      </font>
      <numFmt numFmtId="184" formatCode=";;;"/>
      <fill>
        <patternFill>
          <bgColor theme="0" tint="-0.24994659260841701"/>
        </patternFill>
      </fill>
      <border>
        <left/>
        <right/>
        <top/>
        <bottom/>
        <vertical/>
        <horizontal/>
      </border>
    </dxf>
    <dxf>
      <font>
        <color theme="0" tint="-0.24994659260841701"/>
      </font>
      <numFmt numFmtId="184" formatCode=";;;"/>
      <fill>
        <patternFill>
          <bgColor theme="0" tint="-0.24994659260841701"/>
        </patternFill>
      </fill>
      <border>
        <left/>
        <right/>
        <top/>
        <bottom/>
        <vertical/>
        <horizontal/>
      </border>
    </dxf>
    <dxf>
      <font>
        <color theme="0" tint="-0.24994659260841701"/>
      </font>
      <numFmt numFmtId="184" formatCode=";;;"/>
      <fill>
        <patternFill>
          <bgColor theme="0" tint="-0.24994659260841701"/>
        </patternFill>
      </fill>
      <border>
        <left/>
        <right/>
        <top/>
        <bottom/>
        <vertical/>
        <horizontal/>
      </border>
    </dxf>
    <dxf>
      <font>
        <color theme="0" tint="-0.24994659260841701"/>
      </font>
      <numFmt numFmtId="184" formatCode=";;;"/>
      <fill>
        <patternFill>
          <bgColor theme="0" tint="-0.24994659260841701"/>
        </patternFill>
      </fill>
      <border>
        <left/>
        <right/>
        <top/>
        <bottom/>
      </border>
    </dxf>
    <dxf>
      <numFmt numFmtId="185" formatCode="[$-411]ggge&quot;年&quot;m&quot;月&quot;d&quot;日&quot;;@"/>
    </dxf>
    <dxf>
      <fill>
        <patternFill>
          <bgColor rgb="FFFFF2CC"/>
        </patternFill>
      </fill>
    </dxf>
    <dxf>
      <font>
        <color theme="0" tint="-0.24994659260841701"/>
      </font>
      <numFmt numFmtId="184" formatCode=";;;"/>
      <fill>
        <patternFill>
          <bgColor theme="0" tint="-0.24994659260841701"/>
        </patternFill>
      </fill>
      <border>
        <left/>
        <right/>
        <top/>
        <bottom/>
        <vertical/>
        <horizontal/>
      </border>
    </dxf>
    <dxf>
      <fill>
        <patternFill>
          <bgColor theme="0" tint="-0.24994659260841701"/>
        </patternFill>
      </fill>
    </dxf>
    <dxf>
      <fill>
        <patternFill>
          <bgColor theme="0" tint="-0.24994659260841701"/>
        </patternFill>
      </fill>
    </dxf>
    <dxf>
      <numFmt numFmtId="186" formatCode="[$-411]ggge&quot;年&quot;m&quot;月&quot;d&quot;日&quot;;;"/>
    </dxf>
    <dxf>
      <fill>
        <patternFill>
          <bgColor rgb="FFFFF2CC"/>
        </patternFill>
      </fill>
    </dxf>
    <dxf>
      <numFmt numFmtId="185" formatCode="[$-411]ggge&quot;年&quot;m&quot;月&quot;d&quot;日&quot;;@"/>
    </dxf>
    <dxf>
      <fill>
        <patternFill>
          <bgColor theme="0"/>
        </patternFill>
      </fill>
    </dxf>
    <dxf>
      <fill>
        <patternFill>
          <bgColor rgb="FFFFF2CC"/>
        </patternFill>
      </fill>
    </dxf>
    <dxf>
      <numFmt numFmtId="184" formatCode=";;;"/>
      <fill>
        <patternFill>
          <bgColor theme="0"/>
        </patternFill>
      </fill>
    </dxf>
    <dxf>
      <fill>
        <patternFill>
          <bgColor rgb="FFFFF2CC"/>
        </patternFill>
      </fill>
    </dxf>
    <dxf>
      <fill>
        <patternFill>
          <bgColor theme="0" tint="-0.24994659260841701"/>
        </patternFill>
      </fill>
      <border>
        <left style="thin">
          <color auto="1"/>
        </left>
      </border>
    </dxf>
    <dxf>
      <fill>
        <patternFill>
          <bgColor theme="0"/>
        </patternFill>
      </fill>
      <border>
        <left/>
        <vertical/>
        <horizontal/>
      </border>
    </dxf>
    <dxf>
      <fill>
        <patternFill>
          <bgColor theme="0" tint="-0.24994659260841701"/>
        </patternFill>
      </fill>
    </dxf>
    <dxf>
      <fill>
        <patternFill>
          <bgColor rgb="FFFFF2CC"/>
        </patternFill>
      </fill>
    </dxf>
    <dxf>
      <fill>
        <patternFill>
          <bgColor theme="0" tint="-0.24994659260841701"/>
        </patternFill>
      </fill>
    </dxf>
    <dxf>
      <fill>
        <patternFill>
          <bgColor theme="0" tint="-0.24994659260841701"/>
        </patternFill>
      </fill>
    </dxf>
    <dxf>
      <fill>
        <patternFill>
          <bgColor rgb="FFFFF2CC"/>
        </patternFill>
      </fill>
    </dxf>
    <dxf>
      <numFmt numFmtId="186" formatCode="[$-411]ggge&quot;年&quot;m&quot;月&quot;d&quot;日&quot;;;"/>
    </dxf>
    <dxf>
      <numFmt numFmtId="185" formatCode="[$-411]ggge&quot;年&quot;m&quot;月&quot;d&quot;日&quot;;@"/>
    </dxf>
    <dxf>
      <fill>
        <patternFill>
          <bgColor rgb="FFFFF2CC"/>
        </patternFill>
      </fill>
    </dxf>
    <dxf>
      <numFmt numFmtId="186" formatCode="[$-411]ggge&quot;年&quot;m&quot;月&quot;d&quot;日&quot;;;"/>
    </dxf>
    <dxf>
      <numFmt numFmtId="185" formatCode="[$-411]ggge&quot;年&quot;m&quot;月&quot;d&quot;日&quot;;@"/>
    </dxf>
    <dxf>
      <fill>
        <patternFill>
          <bgColor rgb="FFFFF2CC"/>
        </patternFill>
      </fill>
    </dxf>
    <dxf>
      <fill>
        <patternFill>
          <bgColor rgb="FFFFF2CC"/>
        </patternFill>
      </fill>
    </dxf>
    <dxf>
      <fill>
        <patternFill>
          <bgColor rgb="FFFFF2CC"/>
        </patternFill>
      </fill>
    </dxf>
    <dxf>
      <fill>
        <patternFill>
          <bgColor theme="0" tint="-0.24994659260841701"/>
        </patternFill>
      </fill>
    </dxf>
    <dxf>
      <fill>
        <patternFill>
          <bgColor theme="0" tint="-0.24994659260841701"/>
        </patternFill>
      </fill>
    </dxf>
    <dxf>
      <font>
        <color theme="0" tint="-0.24994659260841701"/>
      </font>
      <numFmt numFmtId="184" formatCode=";;;"/>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numFmt numFmtId="184" formatCode=";;;"/>
      <fill>
        <patternFill>
          <bgColor theme="0" tint="-0.24994659260841701"/>
        </patternFill>
      </fill>
    </dxf>
    <dxf>
      <font>
        <color auto="1"/>
      </font>
      <numFmt numFmtId="184" formatCode=";;;"/>
      <fill>
        <patternFill>
          <bgColor theme="0" tint="-0.24994659260841701"/>
        </patternFill>
      </fill>
    </dxf>
    <dxf>
      <fill>
        <patternFill>
          <bgColor rgb="FFFFF2CC"/>
        </patternFill>
      </fill>
    </dxf>
    <dxf>
      <fill>
        <patternFill>
          <bgColor rgb="FFFFF2CC"/>
        </patternFill>
      </fill>
    </dxf>
    <dxf>
      <numFmt numFmtId="184" formatCode=";;;"/>
      <fill>
        <patternFill>
          <bgColor theme="0"/>
        </patternFill>
      </fill>
    </dxf>
    <dxf>
      <fill>
        <patternFill>
          <bgColor rgb="FFFFF2CC"/>
        </patternFill>
      </fill>
    </dxf>
    <dxf>
      <numFmt numFmtId="184" formatCode=";;;"/>
      <fill>
        <patternFill>
          <bgColor theme="0"/>
        </patternFill>
      </fill>
    </dxf>
    <dxf>
      <fill>
        <patternFill>
          <bgColor rgb="FFFFF2CC"/>
        </patternFill>
      </fill>
    </dxf>
    <dxf>
      <fill>
        <patternFill>
          <bgColor rgb="FFFFF2CC"/>
        </patternFill>
      </fill>
    </dxf>
    <dxf>
      <font>
        <color theme="0" tint="-0.24994659260841701"/>
      </font>
      <numFmt numFmtId="184" formatCode=";;;"/>
      <fill>
        <patternFill>
          <bgColor theme="0" tint="-0.24994659260841701"/>
        </patternFill>
      </fill>
      <border>
        <left/>
        <right/>
        <top/>
        <bottom/>
      </border>
    </dxf>
    <dxf>
      <font>
        <color theme="0" tint="-0.24994659260841701"/>
      </font>
      <numFmt numFmtId="184" formatCode=";;;"/>
      <fill>
        <patternFill>
          <bgColor theme="0" tint="-0.24994659260841701"/>
        </patternFill>
      </fill>
      <border>
        <left/>
        <right/>
        <top/>
        <bottom/>
        <vertical/>
        <horizontal/>
      </border>
    </dxf>
  </dxfs>
  <tableStyles count="0" defaultTableStyle="TableStyleMedium2" defaultPivotStyle="PivotStyleLight16"/>
  <colors>
    <mruColors>
      <color rgb="FFEFF5FB"/>
      <color rgb="FFE7F1F9"/>
      <color rgb="FFF2F2F2"/>
      <color rgb="FFFF00FF"/>
      <color rgb="FFFFF2FF"/>
      <color rgb="FFFF7C80"/>
      <color rgb="FF4472C4"/>
      <color rgb="FFE4E4E4"/>
      <color rgb="FF0099FF"/>
      <color rgb="FFF5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1.xml.rels><?xml version="1.0" encoding="UTF-8" standalone="yes"?>
<Relationships xmlns="http://schemas.openxmlformats.org/package/2006/relationships"><Relationship Id="rId8" Type="http://schemas.openxmlformats.org/officeDocument/2006/relationships/image" Target="../media/image12.emf"/><Relationship Id="rId13" Type="http://schemas.openxmlformats.org/officeDocument/2006/relationships/image" Target="../media/image17.png"/><Relationship Id="rId18" Type="http://schemas.openxmlformats.org/officeDocument/2006/relationships/image" Target="../media/image22.png"/><Relationship Id="rId3" Type="http://schemas.openxmlformats.org/officeDocument/2006/relationships/image" Target="../media/image7.svg"/><Relationship Id="rId21" Type="http://schemas.openxmlformats.org/officeDocument/2006/relationships/image" Target="../media/image25.png"/><Relationship Id="rId7" Type="http://schemas.openxmlformats.org/officeDocument/2006/relationships/image" Target="../media/image11.emf"/><Relationship Id="rId12" Type="http://schemas.openxmlformats.org/officeDocument/2006/relationships/image" Target="../media/image16.png"/><Relationship Id="rId17" Type="http://schemas.openxmlformats.org/officeDocument/2006/relationships/image" Target="../media/image21.emf"/><Relationship Id="rId25" Type="http://schemas.openxmlformats.org/officeDocument/2006/relationships/image" Target="../media/image29.png"/><Relationship Id="rId2" Type="http://schemas.openxmlformats.org/officeDocument/2006/relationships/image" Target="../media/image6.png"/><Relationship Id="rId16" Type="http://schemas.openxmlformats.org/officeDocument/2006/relationships/image" Target="../media/image20.png"/><Relationship Id="rId20" Type="http://schemas.openxmlformats.org/officeDocument/2006/relationships/image" Target="../media/image24.png"/><Relationship Id="rId1" Type="http://schemas.openxmlformats.org/officeDocument/2006/relationships/hyperlink" Target="#'&#12510;&#12473;&#12479;&#12471;&#12540;&#12488; '!A1"/><Relationship Id="rId6" Type="http://schemas.openxmlformats.org/officeDocument/2006/relationships/image" Target="../media/image10.emf"/><Relationship Id="rId11" Type="http://schemas.openxmlformats.org/officeDocument/2006/relationships/image" Target="../media/image15.emf"/><Relationship Id="rId24" Type="http://schemas.openxmlformats.org/officeDocument/2006/relationships/image" Target="../media/image28.png"/><Relationship Id="rId5" Type="http://schemas.openxmlformats.org/officeDocument/2006/relationships/image" Target="../media/image9.emf"/><Relationship Id="rId15" Type="http://schemas.openxmlformats.org/officeDocument/2006/relationships/image" Target="../media/image19.emf"/><Relationship Id="rId23" Type="http://schemas.openxmlformats.org/officeDocument/2006/relationships/image" Target="../media/image27.png"/><Relationship Id="rId10" Type="http://schemas.openxmlformats.org/officeDocument/2006/relationships/image" Target="../media/image14.emf"/><Relationship Id="rId19" Type="http://schemas.openxmlformats.org/officeDocument/2006/relationships/image" Target="../media/image23.png"/><Relationship Id="rId4" Type="http://schemas.openxmlformats.org/officeDocument/2006/relationships/image" Target="../media/image8.emf"/><Relationship Id="rId9" Type="http://schemas.openxmlformats.org/officeDocument/2006/relationships/image" Target="../media/image13.png"/><Relationship Id="rId14" Type="http://schemas.openxmlformats.org/officeDocument/2006/relationships/image" Target="../media/image18.emf"/><Relationship Id="rId22" Type="http://schemas.openxmlformats.org/officeDocument/2006/relationships/image" Target="../media/image26.emf"/></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20250;&#31038;&#12539;&#24115;&#31080;&#36984;&#25246;!H4"/><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4.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5.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6.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7.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8.xml.rels><?xml version="1.0" encoding="UTF-8" standalone="yes"?>
<Relationships xmlns="http://schemas.openxmlformats.org/package/2006/relationships"><Relationship Id="rId1" Type="http://schemas.openxmlformats.org/officeDocument/2006/relationships/hyperlink" Target="#&#20250;&#31038;&#12539;&#24115;&#31080;&#36984;&#25246;!H4"/></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HowTo!A1"/></Relationships>
</file>

<file path=xl/drawings/drawing1.xml><?xml version="1.0" encoding="utf-8"?>
<xdr:wsDr xmlns:xdr="http://schemas.openxmlformats.org/drawingml/2006/spreadsheetDrawing" xmlns:a="http://schemas.openxmlformats.org/drawingml/2006/main">
  <xdr:twoCellAnchor>
    <xdr:from>
      <xdr:col>7</xdr:col>
      <xdr:colOff>0</xdr:colOff>
      <xdr:row>2</xdr:row>
      <xdr:rowOff>257174</xdr:rowOff>
    </xdr:from>
    <xdr:to>
      <xdr:col>7</xdr:col>
      <xdr:colOff>45719</xdr:colOff>
      <xdr:row>3</xdr:row>
      <xdr:rowOff>600074</xdr:rowOff>
    </xdr:to>
    <xdr:sp macro="" textlink="$E$1">
      <xdr:nvSpPr>
        <xdr:cNvPr id="3" name="テキスト ボックス 2">
          <a:extLst>
            <a:ext uri="{FF2B5EF4-FFF2-40B4-BE49-F238E27FC236}">
              <a16:creationId xmlns:a16="http://schemas.microsoft.com/office/drawing/2014/main" id="{00000000-0008-0000-0300-000003000000}"/>
            </a:ext>
          </a:extLst>
        </xdr:cNvPr>
        <xdr:cNvSpPr txBox="1"/>
      </xdr:nvSpPr>
      <xdr:spPr>
        <a:xfrm>
          <a:off x="1152525" y="495299"/>
          <a:ext cx="45719"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lstStyle/>
        <a:p>
          <a:fld id="{A17C9BB6-F9FF-40F7-8B31-EE5B5F7DCBDF}" type="TxLink">
            <a:rPr kumimoji="1" lang="en-US" altLang="en-US" sz="1400" b="1" i="0" u="none" strike="noStrike">
              <a:solidFill>
                <a:srgbClr val="000000"/>
              </a:solidFill>
              <a:latin typeface="游ゴシック"/>
              <a:ea typeface="游ゴシック"/>
            </a:rPr>
            <a:pPr/>
            <a:t>　　　　 （選択してください）</a:t>
          </a:fld>
          <a:endParaRPr kumimoji="1" lang="ja-JP" altLang="en-US" sz="14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676275</xdr:colOff>
      <xdr:row>1</xdr:row>
      <xdr:rowOff>9525</xdr:rowOff>
    </xdr:from>
    <xdr:to>
      <xdr:col>14</xdr:col>
      <xdr:colOff>0</xdr:colOff>
      <xdr:row>10</xdr:row>
      <xdr:rowOff>66675</xdr:rowOff>
    </xdr:to>
    <xdr:sp macro="" textlink="">
      <xdr:nvSpPr>
        <xdr:cNvPr id="2" name="正方形/長方形 1">
          <a:extLst>
            <a:ext uri="{FF2B5EF4-FFF2-40B4-BE49-F238E27FC236}">
              <a16:creationId xmlns:a16="http://schemas.microsoft.com/office/drawing/2014/main" id="{037306FF-4B95-E334-631C-7261E0526CCE}"/>
            </a:ext>
          </a:extLst>
        </xdr:cNvPr>
        <xdr:cNvSpPr/>
      </xdr:nvSpPr>
      <xdr:spPr>
        <a:xfrm>
          <a:off x="5829300" y="466725"/>
          <a:ext cx="5495925" cy="2200275"/>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a:t>会社名、略称、火災保険パターンを入力してください。</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必ず上詰めで入力し、間に空白行が存在しないようにしてください。</a:t>
          </a:r>
          <a:endParaRPr lang="ja-JP" altLang="ja-JP">
            <a:effectLst/>
          </a:endParaRPr>
        </a:p>
        <a:p>
          <a:pPr algn="l"/>
          <a:endParaRPr kumimoji="1" lang="en-US" altLang="ja-JP" sz="1100"/>
        </a:p>
        <a:p>
          <a:pPr algn="l"/>
          <a:r>
            <a:rPr kumimoji="1" lang="ja-JP" altLang="en-US" sz="1100"/>
            <a:t>火災保険パターンは、保険種類の選択肢として「火災保険」のみとしたい場合は「</a:t>
          </a:r>
          <a:r>
            <a:rPr kumimoji="1" lang="en-US" altLang="ja-JP" sz="1100"/>
            <a:t>1</a:t>
          </a:r>
          <a:r>
            <a:rPr kumimoji="1" lang="ja-JP" altLang="en-US" sz="1100"/>
            <a:t>」を、「火災保険」と「下欄のとおり」の</a:t>
          </a:r>
          <a:r>
            <a:rPr kumimoji="1" lang="en-US" altLang="ja-JP" sz="1100"/>
            <a:t>2</a:t>
          </a:r>
          <a:r>
            <a:rPr kumimoji="1" lang="ja-JP" altLang="en-US" sz="1100"/>
            <a:t>つを選べるようにしたい場合は「</a:t>
          </a:r>
          <a:r>
            <a:rPr kumimoji="1" lang="en-US" altLang="ja-JP" sz="1100"/>
            <a:t>2</a:t>
          </a:r>
          <a:r>
            <a:rPr kumimoji="1" lang="ja-JP" altLang="en-US" sz="1100"/>
            <a:t>」を設定してください。</a:t>
          </a:r>
          <a:endParaRPr kumimoji="1" lang="en-US" altLang="ja-JP" sz="1100"/>
        </a:p>
        <a:p>
          <a:pPr algn="l"/>
          <a:endParaRPr kumimoji="1" lang="en-US" altLang="ja-JP" sz="1100"/>
        </a:p>
        <a:p>
          <a:pPr algn="l"/>
          <a:r>
            <a:rPr kumimoji="1" lang="ja-JP" altLang="en-US" sz="1100"/>
            <a:t>会社選択での並び順を変えたい場合は、</a:t>
          </a:r>
          <a:r>
            <a:rPr kumimoji="1" lang="en-US" altLang="ja-JP" sz="1100"/>
            <a:t>Index</a:t>
          </a:r>
          <a:r>
            <a:rPr kumimoji="1" lang="ja-JP" altLang="en-US" sz="1100"/>
            <a:t>番号ごと行の順番を入れ替えてください。</a:t>
          </a:r>
          <a:endParaRPr kumimoji="1" lang="en-US" altLang="ja-JP" sz="1100"/>
        </a:p>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7</xdr:col>
      <xdr:colOff>107225</xdr:colOff>
      <xdr:row>3</xdr:row>
      <xdr:rowOff>8800</xdr:rowOff>
    </xdr:to>
    <xdr:pic>
      <xdr:nvPicPr>
        <xdr:cNvPr id="4" name="グラフィックス 3" descr="矢印: 水平方向の U ターン 単色塗りつぶし">
          <a:hlinkClick xmlns:r="http://schemas.openxmlformats.org/officeDocument/2006/relationships" r:id="rId1" tooltip="マスタシートに戻る"/>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720000" cy="720000"/>
        </a:xfrm>
        <a:prstGeom prst="rect">
          <a:avLst/>
        </a:prstGeom>
      </xdr:spPr>
    </xdr:pic>
    <xdr:clientData/>
  </xdr:twoCellAnchor>
  <xdr:twoCellAnchor editAs="oneCell">
    <xdr:from>
      <xdr:col>13</xdr:col>
      <xdr:colOff>0</xdr:colOff>
      <xdr:row>54</xdr:row>
      <xdr:rowOff>0</xdr:rowOff>
    </xdr:from>
    <xdr:to>
      <xdr:col>17</xdr:col>
      <xdr:colOff>0</xdr:colOff>
      <xdr:row>63</xdr:row>
      <xdr:rowOff>25427</xdr:rowOff>
    </xdr:to>
    <xdr:pic>
      <xdr:nvPicPr>
        <xdr:cNvPr id="3" name="図 2">
          <a:extLst>
            <a:ext uri="{FF2B5EF4-FFF2-40B4-BE49-F238E27FC236}">
              <a16:creationId xmlns:a16="http://schemas.microsoft.com/office/drawing/2014/main" id="{8C749701-F0D7-9522-5FCC-336DAC6B1EA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724400" y="1771650"/>
          <a:ext cx="2743200" cy="2165377"/>
        </a:xfrm>
        <a:prstGeom prst="rect">
          <a:avLst/>
        </a:prstGeom>
        <a:solidFill>
          <a:schemeClr val="bg1"/>
        </a:solidFill>
        <a:ln>
          <a:solidFill>
            <a:sysClr val="windowText" lastClr="000000"/>
          </a:solidFill>
        </a:ln>
      </xdr:spPr>
    </xdr:pic>
    <xdr:clientData/>
  </xdr:twoCellAnchor>
  <xdr:twoCellAnchor editAs="oneCell">
    <xdr:from>
      <xdr:col>7</xdr:col>
      <xdr:colOff>0</xdr:colOff>
      <xdr:row>54</xdr:row>
      <xdr:rowOff>19050</xdr:rowOff>
    </xdr:from>
    <xdr:to>
      <xdr:col>11</xdr:col>
      <xdr:colOff>444500</xdr:colOff>
      <xdr:row>62</xdr:row>
      <xdr:rowOff>0</xdr:rowOff>
    </xdr:to>
    <xdr:pic>
      <xdr:nvPicPr>
        <xdr:cNvPr id="6" name="図 5">
          <a:extLst>
            <a:ext uri="{FF2B5EF4-FFF2-40B4-BE49-F238E27FC236}">
              <a16:creationId xmlns:a16="http://schemas.microsoft.com/office/drawing/2014/main" id="{5403B0BE-3885-9AE1-2031-F5229F51259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9600" y="4657725"/>
          <a:ext cx="3190875" cy="1885950"/>
        </a:xfrm>
        <a:prstGeom prst="rect">
          <a:avLst/>
        </a:prstGeom>
        <a:solidFill>
          <a:schemeClr val="bg1"/>
        </a:solidFill>
        <a:ln>
          <a:solidFill>
            <a:sysClr val="windowText" lastClr="000000"/>
          </a:solidFill>
        </a:ln>
      </xdr:spPr>
    </xdr:pic>
    <xdr:clientData/>
  </xdr:twoCellAnchor>
  <xdr:twoCellAnchor editAs="oneCell">
    <xdr:from>
      <xdr:col>7</xdr:col>
      <xdr:colOff>0</xdr:colOff>
      <xdr:row>66</xdr:row>
      <xdr:rowOff>19050</xdr:rowOff>
    </xdr:from>
    <xdr:to>
      <xdr:col>11</xdr:col>
      <xdr:colOff>444500</xdr:colOff>
      <xdr:row>74</xdr:row>
      <xdr:rowOff>0</xdr:rowOff>
    </xdr:to>
    <xdr:pic>
      <xdr:nvPicPr>
        <xdr:cNvPr id="7" name="図 6">
          <a:extLst>
            <a:ext uri="{FF2B5EF4-FFF2-40B4-BE49-F238E27FC236}">
              <a16:creationId xmlns:a16="http://schemas.microsoft.com/office/drawing/2014/main" id="{45347DC3-F586-DA91-EFB6-8801EA9F455B}"/>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9600" y="7515225"/>
          <a:ext cx="3190875" cy="1885950"/>
        </a:xfrm>
        <a:prstGeom prst="rect">
          <a:avLst/>
        </a:prstGeom>
        <a:solidFill>
          <a:schemeClr val="bg1"/>
        </a:solidFill>
        <a:ln>
          <a:solidFill>
            <a:sysClr val="windowText" lastClr="000000"/>
          </a:solidFill>
        </a:ln>
      </xdr:spPr>
    </xdr:pic>
    <xdr:clientData/>
  </xdr:twoCellAnchor>
  <xdr:twoCellAnchor editAs="oneCell">
    <xdr:from>
      <xdr:col>13</xdr:col>
      <xdr:colOff>0</xdr:colOff>
      <xdr:row>66</xdr:row>
      <xdr:rowOff>0</xdr:rowOff>
    </xdr:from>
    <xdr:to>
      <xdr:col>17</xdr:col>
      <xdr:colOff>0</xdr:colOff>
      <xdr:row>75</xdr:row>
      <xdr:rowOff>25427</xdr:rowOff>
    </xdr:to>
    <xdr:pic>
      <xdr:nvPicPr>
        <xdr:cNvPr id="8" name="図 7">
          <a:extLst>
            <a:ext uri="{FF2B5EF4-FFF2-40B4-BE49-F238E27FC236}">
              <a16:creationId xmlns:a16="http://schemas.microsoft.com/office/drawing/2014/main" id="{930DD0F2-045F-7E22-98AA-9237BEC041E1}"/>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4724400" y="4629150"/>
          <a:ext cx="2743200" cy="2165377"/>
        </a:xfrm>
        <a:prstGeom prst="rect">
          <a:avLst/>
        </a:prstGeom>
        <a:solidFill>
          <a:schemeClr val="bg1"/>
        </a:solidFill>
        <a:ln>
          <a:solidFill>
            <a:sysClr val="windowText" lastClr="000000"/>
          </a:solidFill>
        </a:ln>
      </xdr:spPr>
    </xdr:pic>
    <xdr:clientData/>
  </xdr:twoCellAnchor>
  <xdr:twoCellAnchor>
    <xdr:from>
      <xdr:col>8</xdr:col>
      <xdr:colOff>409575</xdr:colOff>
      <xdr:row>62</xdr:row>
      <xdr:rowOff>95250</xdr:rowOff>
    </xdr:from>
    <xdr:to>
      <xdr:col>9</xdr:col>
      <xdr:colOff>561975</xdr:colOff>
      <xdr:row>65</xdr:row>
      <xdr:rowOff>190500</xdr:rowOff>
    </xdr:to>
    <xdr:sp macro="" textlink="">
      <xdr:nvSpPr>
        <xdr:cNvPr id="9" name="矢印: 下 8">
          <a:extLst>
            <a:ext uri="{FF2B5EF4-FFF2-40B4-BE49-F238E27FC236}">
              <a16:creationId xmlns:a16="http://schemas.microsoft.com/office/drawing/2014/main" id="{FCCD59A6-1288-130D-FA2C-D62A2330715A}"/>
            </a:ext>
          </a:extLst>
        </xdr:cNvPr>
        <xdr:cNvSpPr/>
      </xdr:nvSpPr>
      <xdr:spPr>
        <a:xfrm>
          <a:off x="1704975" y="6638925"/>
          <a:ext cx="838200"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13</xdr:col>
      <xdr:colOff>0</xdr:colOff>
      <xdr:row>79</xdr:row>
      <xdr:rowOff>0</xdr:rowOff>
    </xdr:from>
    <xdr:to>
      <xdr:col>21</xdr:col>
      <xdr:colOff>368301</xdr:colOff>
      <xdr:row>85</xdr:row>
      <xdr:rowOff>207528</xdr:rowOff>
    </xdr:to>
    <xdr:pic>
      <xdr:nvPicPr>
        <xdr:cNvPr id="10" name="図 9">
          <a:extLst>
            <a:ext uri="{FF2B5EF4-FFF2-40B4-BE49-F238E27FC236}">
              <a16:creationId xmlns:a16="http://schemas.microsoft.com/office/drawing/2014/main" id="{A4532850-5202-F26F-EB87-87671E0BF9CF}"/>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724400" y="10591800"/>
          <a:ext cx="5857876" cy="1636278"/>
        </a:xfrm>
        <a:prstGeom prst="rect">
          <a:avLst/>
        </a:prstGeom>
        <a:solidFill>
          <a:schemeClr val="bg1"/>
        </a:solidFill>
        <a:ln>
          <a:solidFill>
            <a:sysClr val="windowText" lastClr="000000"/>
          </a:solidFill>
        </a:ln>
      </xdr:spPr>
    </xdr:pic>
    <xdr:clientData/>
  </xdr:twoCellAnchor>
  <xdr:twoCellAnchor editAs="oneCell">
    <xdr:from>
      <xdr:col>7</xdr:col>
      <xdr:colOff>15240</xdr:colOff>
      <xdr:row>79</xdr:row>
      <xdr:rowOff>0</xdr:rowOff>
    </xdr:from>
    <xdr:to>
      <xdr:col>11</xdr:col>
      <xdr:colOff>0</xdr:colOff>
      <xdr:row>86</xdr:row>
      <xdr:rowOff>0</xdr:rowOff>
    </xdr:to>
    <xdr:pic>
      <xdr:nvPicPr>
        <xdr:cNvPr id="11" name="図 10">
          <a:extLst>
            <a:ext uri="{FF2B5EF4-FFF2-40B4-BE49-F238E27FC236}">
              <a16:creationId xmlns:a16="http://schemas.microsoft.com/office/drawing/2014/main" id="{A02F89DA-4C8D-AAF5-EA0B-E964948683B6}"/>
            </a:ext>
          </a:extLst>
        </xdr:cNvPr>
        <xdr:cNvPicPr>
          <a:picLocks noChangeAspect="1"/>
        </xdr:cNvPicPr>
      </xdr:nvPicPr>
      <xdr:blipFill rotWithShape="1">
        <a:blip xmlns:r="http://schemas.openxmlformats.org/officeDocument/2006/relationships" r:embed="rId9"/>
        <a:srcRect t="1" b="65000"/>
        <a:stretch/>
      </xdr:blipFill>
      <xdr:spPr>
        <a:xfrm>
          <a:off x="624840" y="10591800"/>
          <a:ext cx="2727960" cy="1666875"/>
        </a:xfrm>
        <a:prstGeom prst="rect">
          <a:avLst/>
        </a:prstGeom>
        <a:solidFill>
          <a:schemeClr val="bg1"/>
        </a:solidFill>
        <a:ln>
          <a:solidFill>
            <a:sysClr val="windowText" lastClr="000000"/>
          </a:solidFill>
        </a:ln>
      </xdr:spPr>
    </xdr:pic>
    <xdr:clientData/>
  </xdr:twoCellAnchor>
  <xdr:twoCellAnchor editAs="oneCell">
    <xdr:from>
      <xdr:col>7</xdr:col>
      <xdr:colOff>0</xdr:colOff>
      <xdr:row>89</xdr:row>
      <xdr:rowOff>0</xdr:rowOff>
    </xdr:from>
    <xdr:to>
      <xdr:col>11</xdr:col>
      <xdr:colOff>0</xdr:colOff>
      <xdr:row>90</xdr:row>
      <xdr:rowOff>133350</xdr:rowOff>
    </xdr:to>
    <xdr:pic>
      <xdr:nvPicPr>
        <xdr:cNvPr id="13" name="図 12">
          <a:extLst>
            <a:ext uri="{FF2B5EF4-FFF2-40B4-BE49-F238E27FC236}">
              <a16:creationId xmlns:a16="http://schemas.microsoft.com/office/drawing/2014/main" id="{E0FE5022-1257-B523-5385-D751675392D7}"/>
            </a:ext>
          </a:extLst>
        </xdr:cNvPr>
        <xdr:cNvPicPr>
          <a:picLocks noChangeAspect="1" noChangeArrowheads="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r="40863"/>
        <a:stretch/>
      </xdr:blipFill>
      <xdr:spPr bwMode="auto">
        <a:xfrm>
          <a:off x="1276350" y="12973050"/>
          <a:ext cx="2743200" cy="371475"/>
        </a:xfrm>
        <a:prstGeom prst="rect">
          <a:avLst/>
        </a:prstGeom>
        <a:solidFill>
          <a:schemeClr val="bg1"/>
        </a:solidFill>
        <a:ln>
          <a:solidFill>
            <a:sysClr val="windowText" lastClr="000000"/>
          </a:solidFill>
        </a:ln>
      </xdr:spPr>
    </xdr:pic>
    <xdr:clientData/>
  </xdr:twoCellAnchor>
  <xdr:twoCellAnchor editAs="oneCell">
    <xdr:from>
      <xdr:col>13</xdr:col>
      <xdr:colOff>0</xdr:colOff>
      <xdr:row>89</xdr:row>
      <xdr:rowOff>0</xdr:rowOff>
    </xdr:from>
    <xdr:to>
      <xdr:col>18</xdr:col>
      <xdr:colOff>0</xdr:colOff>
      <xdr:row>91</xdr:row>
      <xdr:rowOff>97836</xdr:rowOff>
    </xdr:to>
    <xdr:pic>
      <xdr:nvPicPr>
        <xdr:cNvPr id="14" name="図 13">
          <a:extLst>
            <a:ext uri="{FF2B5EF4-FFF2-40B4-BE49-F238E27FC236}">
              <a16:creationId xmlns:a16="http://schemas.microsoft.com/office/drawing/2014/main" id="{B287D234-4D76-47D6-B704-BDF51F28D91A}"/>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5391150" y="12973050"/>
          <a:ext cx="3429000" cy="574086"/>
        </a:xfrm>
        <a:prstGeom prst="rect">
          <a:avLst/>
        </a:prstGeom>
        <a:solidFill>
          <a:schemeClr val="bg1"/>
        </a:solidFill>
        <a:ln>
          <a:solidFill>
            <a:sysClr val="windowText" lastClr="000000"/>
          </a:solidFill>
        </a:ln>
      </xdr:spPr>
    </xdr:pic>
    <xdr:clientData/>
  </xdr:twoCellAnchor>
  <xdr:twoCellAnchor editAs="oneCell">
    <xdr:from>
      <xdr:col>7</xdr:col>
      <xdr:colOff>0</xdr:colOff>
      <xdr:row>95</xdr:row>
      <xdr:rowOff>0</xdr:rowOff>
    </xdr:from>
    <xdr:to>
      <xdr:col>10</xdr:col>
      <xdr:colOff>590920</xdr:colOff>
      <xdr:row>98</xdr:row>
      <xdr:rowOff>196978</xdr:rowOff>
    </xdr:to>
    <xdr:pic>
      <xdr:nvPicPr>
        <xdr:cNvPr id="15" name="図 14">
          <a:extLst>
            <a:ext uri="{FF2B5EF4-FFF2-40B4-BE49-F238E27FC236}">
              <a16:creationId xmlns:a16="http://schemas.microsoft.com/office/drawing/2014/main" id="{D36FB147-363E-017D-2214-003D528CC86D}"/>
            </a:ext>
          </a:extLst>
        </xdr:cNvPr>
        <xdr:cNvPicPr>
          <a:picLocks noChangeAspect="1"/>
        </xdr:cNvPicPr>
      </xdr:nvPicPr>
      <xdr:blipFill>
        <a:blip xmlns:r="http://schemas.openxmlformats.org/officeDocument/2006/relationships" r:embed="rId12"/>
        <a:stretch>
          <a:fillRect/>
        </a:stretch>
      </xdr:blipFill>
      <xdr:spPr>
        <a:xfrm>
          <a:off x="609600" y="14887575"/>
          <a:ext cx="2648320" cy="914528"/>
        </a:xfrm>
        <a:prstGeom prst="rect">
          <a:avLst/>
        </a:prstGeom>
        <a:solidFill>
          <a:schemeClr val="bg1"/>
        </a:solidFill>
        <a:ln>
          <a:solidFill>
            <a:sysClr val="windowText" lastClr="000000"/>
          </a:solidFill>
        </a:ln>
      </xdr:spPr>
    </xdr:pic>
    <xdr:clientData/>
  </xdr:twoCellAnchor>
  <xdr:twoCellAnchor editAs="oneCell">
    <xdr:from>
      <xdr:col>7</xdr:col>
      <xdr:colOff>0</xdr:colOff>
      <xdr:row>102</xdr:row>
      <xdr:rowOff>0</xdr:rowOff>
    </xdr:from>
    <xdr:to>
      <xdr:col>10</xdr:col>
      <xdr:colOff>190814</xdr:colOff>
      <xdr:row>107</xdr:row>
      <xdr:rowOff>139886</xdr:rowOff>
    </xdr:to>
    <xdr:pic>
      <xdr:nvPicPr>
        <xdr:cNvPr id="16" name="図 15">
          <a:extLst>
            <a:ext uri="{FF2B5EF4-FFF2-40B4-BE49-F238E27FC236}">
              <a16:creationId xmlns:a16="http://schemas.microsoft.com/office/drawing/2014/main" id="{A7634A11-9A07-A2BE-4F33-506BAAFEAEE1}"/>
            </a:ext>
          </a:extLst>
        </xdr:cNvPr>
        <xdr:cNvPicPr>
          <a:picLocks noChangeAspect="1"/>
        </xdr:cNvPicPr>
      </xdr:nvPicPr>
      <xdr:blipFill>
        <a:blip xmlns:r="http://schemas.openxmlformats.org/officeDocument/2006/relationships" r:embed="rId13"/>
        <a:stretch>
          <a:fillRect/>
        </a:stretch>
      </xdr:blipFill>
      <xdr:spPr>
        <a:xfrm>
          <a:off x="609600" y="16554450"/>
          <a:ext cx="2248214" cy="1333686"/>
        </a:xfrm>
        <a:prstGeom prst="rect">
          <a:avLst/>
        </a:prstGeom>
        <a:solidFill>
          <a:schemeClr val="bg1"/>
        </a:solidFill>
        <a:ln>
          <a:solidFill>
            <a:sysClr val="windowText" lastClr="000000"/>
          </a:solidFill>
        </a:ln>
      </xdr:spPr>
    </xdr:pic>
    <xdr:clientData/>
  </xdr:twoCellAnchor>
  <xdr:twoCellAnchor>
    <xdr:from>
      <xdr:col>9</xdr:col>
      <xdr:colOff>552450</xdr:colOff>
      <xdr:row>104</xdr:row>
      <xdr:rowOff>114300</xdr:rowOff>
    </xdr:from>
    <xdr:to>
      <xdr:col>10</xdr:col>
      <xdr:colOff>638175</xdr:colOff>
      <xdr:row>106</xdr:row>
      <xdr:rowOff>104775</xdr:rowOff>
    </xdr:to>
    <xdr:sp macro="" textlink="">
      <xdr:nvSpPr>
        <xdr:cNvPr id="17" name="矢印: 左 16">
          <a:extLst>
            <a:ext uri="{FF2B5EF4-FFF2-40B4-BE49-F238E27FC236}">
              <a16:creationId xmlns:a16="http://schemas.microsoft.com/office/drawing/2014/main" id="{70C100DE-65E3-BDB4-E384-962611627962}"/>
            </a:ext>
          </a:extLst>
        </xdr:cNvPr>
        <xdr:cNvSpPr/>
      </xdr:nvSpPr>
      <xdr:spPr>
        <a:xfrm>
          <a:off x="2533650" y="17145000"/>
          <a:ext cx="771525" cy="4667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7</xdr:col>
      <xdr:colOff>0</xdr:colOff>
      <xdr:row>145</xdr:row>
      <xdr:rowOff>0</xdr:rowOff>
    </xdr:from>
    <xdr:to>
      <xdr:col>13</xdr:col>
      <xdr:colOff>438150</xdr:colOff>
      <xdr:row>149</xdr:row>
      <xdr:rowOff>0</xdr:rowOff>
    </xdr:to>
    <xdr:pic>
      <xdr:nvPicPr>
        <xdr:cNvPr id="21" name="図 20">
          <a:extLst>
            <a:ext uri="{FF2B5EF4-FFF2-40B4-BE49-F238E27FC236}">
              <a16:creationId xmlns:a16="http://schemas.microsoft.com/office/drawing/2014/main" id="{CF8DD255-5C0A-A87D-F0E9-6AFBEA1FBCB3}"/>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609600" y="21574125"/>
          <a:ext cx="4552950" cy="952500"/>
        </a:xfrm>
        <a:prstGeom prst="rect">
          <a:avLst/>
        </a:prstGeom>
        <a:solidFill>
          <a:schemeClr val="bg1"/>
        </a:solidFill>
        <a:ln>
          <a:solidFill>
            <a:sysClr val="windowText" lastClr="000000"/>
          </a:solidFill>
        </a:ln>
      </xdr:spPr>
    </xdr:pic>
    <xdr:clientData/>
  </xdr:twoCellAnchor>
  <xdr:twoCellAnchor editAs="oneCell">
    <xdr:from>
      <xdr:col>7</xdr:col>
      <xdr:colOff>0</xdr:colOff>
      <xdr:row>151</xdr:row>
      <xdr:rowOff>0</xdr:rowOff>
    </xdr:from>
    <xdr:to>
      <xdr:col>20</xdr:col>
      <xdr:colOff>628650</xdr:colOff>
      <xdr:row>155</xdr:row>
      <xdr:rowOff>0</xdr:rowOff>
    </xdr:to>
    <xdr:pic>
      <xdr:nvPicPr>
        <xdr:cNvPr id="22" name="図 21">
          <a:extLst>
            <a:ext uri="{FF2B5EF4-FFF2-40B4-BE49-F238E27FC236}">
              <a16:creationId xmlns:a16="http://schemas.microsoft.com/office/drawing/2014/main" id="{ABECFF8F-21F2-75EB-2D88-70BE79CF600E}"/>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609600" y="23002875"/>
          <a:ext cx="9544050" cy="952500"/>
        </a:xfrm>
        <a:prstGeom prst="rect">
          <a:avLst/>
        </a:prstGeom>
        <a:solidFill>
          <a:schemeClr val="bg1"/>
        </a:solidFill>
        <a:ln>
          <a:solidFill>
            <a:sysClr val="windowText" lastClr="000000"/>
          </a:solidFill>
        </a:ln>
      </xdr:spPr>
    </xdr:pic>
    <xdr:clientData/>
  </xdr:twoCellAnchor>
  <xdr:twoCellAnchor editAs="oneCell">
    <xdr:from>
      <xdr:col>7</xdr:col>
      <xdr:colOff>0</xdr:colOff>
      <xdr:row>157</xdr:row>
      <xdr:rowOff>0</xdr:rowOff>
    </xdr:from>
    <xdr:to>
      <xdr:col>13</xdr:col>
      <xdr:colOff>483242</xdr:colOff>
      <xdr:row>172</xdr:row>
      <xdr:rowOff>44955</xdr:rowOff>
    </xdr:to>
    <xdr:pic>
      <xdr:nvPicPr>
        <xdr:cNvPr id="24" name="図 23">
          <a:extLst>
            <a:ext uri="{FF2B5EF4-FFF2-40B4-BE49-F238E27FC236}">
              <a16:creationId xmlns:a16="http://schemas.microsoft.com/office/drawing/2014/main" id="{94E49867-6634-6377-ADB1-9E81A180C4DD}"/>
            </a:ext>
          </a:extLst>
        </xdr:cNvPr>
        <xdr:cNvPicPr>
          <a:picLocks noChangeAspect="1"/>
        </xdr:cNvPicPr>
      </xdr:nvPicPr>
      <xdr:blipFill>
        <a:blip xmlns:r="http://schemas.openxmlformats.org/officeDocument/2006/relationships" r:embed="rId16"/>
        <a:stretch>
          <a:fillRect/>
        </a:stretch>
      </xdr:blipFill>
      <xdr:spPr>
        <a:xfrm>
          <a:off x="609600" y="24431625"/>
          <a:ext cx="4601217" cy="3620005"/>
        </a:xfrm>
        <a:prstGeom prst="rect">
          <a:avLst/>
        </a:prstGeom>
        <a:solidFill>
          <a:schemeClr val="bg1"/>
        </a:solidFill>
        <a:ln>
          <a:solidFill>
            <a:sysClr val="windowText" lastClr="000000"/>
          </a:solidFill>
        </a:ln>
      </xdr:spPr>
    </xdr:pic>
    <xdr:clientData/>
  </xdr:twoCellAnchor>
  <xdr:twoCellAnchor editAs="oneCell">
    <xdr:from>
      <xdr:col>7</xdr:col>
      <xdr:colOff>0</xdr:colOff>
      <xdr:row>181</xdr:row>
      <xdr:rowOff>0</xdr:rowOff>
    </xdr:from>
    <xdr:to>
      <xdr:col>13</xdr:col>
      <xdr:colOff>438150</xdr:colOff>
      <xdr:row>186</xdr:row>
      <xdr:rowOff>1814</xdr:rowOff>
    </xdr:to>
    <xdr:pic>
      <xdr:nvPicPr>
        <xdr:cNvPr id="26" name="図 25">
          <a:extLst>
            <a:ext uri="{FF2B5EF4-FFF2-40B4-BE49-F238E27FC236}">
              <a16:creationId xmlns:a16="http://schemas.microsoft.com/office/drawing/2014/main" id="{19FE31B4-CB7C-7721-9CFC-7DA00F759D19}"/>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609600" y="28717875"/>
          <a:ext cx="4552950" cy="1181100"/>
        </a:xfrm>
        <a:prstGeom prst="rect">
          <a:avLst/>
        </a:prstGeom>
        <a:solidFill>
          <a:schemeClr val="bg1"/>
        </a:solidFill>
        <a:ln>
          <a:solidFill>
            <a:sysClr val="windowText" lastClr="000000"/>
          </a:solidFill>
        </a:ln>
      </xdr:spPr>
    </xdr:pic>
    <xdr:clientData/>
  </xdr:twoCellAnchor>
  <xdr:twoCellAnchor editAs="oneCell">
    <xdr:from>
      <xdr:col>7</xdr:col>
      <xdr:colOff>0</xdr:colOff>
      <xdr:row>188</xdr:row>
      <xdr:rowOff>0</xdr:rowOff>
    </xdr:from>
    <xdr:to>
      <xdr:col>13</xdr:col>
      <xdr:colOff>534049</xdr:colOff>
      <xdr:row>196</xdr:row>
      <xdr:rowOff>120933</xdr:rowOff>
    </xdr:to>
    <xdr:pic>
      <xdr:nvPicPr>
        <xdr:cNvPr id="27" name="図 26">
          <a:extLst>
            <a:ext uri="{FF2B5EF4-FFF2-40B4-BE49-F238E27FC236}">
              <a16:creationId xmlns:a16="http://schemas.microsoft.com/office/drawing/2014/main" id="{AB4B9ED7-F35C-9D55-8FF2-8082298CF97C}"/>
            </a:ext>
          </a:extLst>
        </xdr:cNvPr>
        <xdr:cNvPicPr>
          <a:picLocks noChangeAspect="1"/>
        </xdr:cNvPicPr>
      </xdr:nvPicPr>
      <xdr:blipFill>
        <a:blip xmlns:r="http://schemas.openxmlformats.org/officeDocument/2006/relationships" r:embed="rId18"/>
        <a:stretch>
          <a:fillRect/>
        </a:stretch>
      </xdr:blipFill>
      <xdr:spPr>
        <a:xfrm>
          <a:off x="609600" y="30384750"/>
          <a:ext cx="4648849" cy="2029108"/>
        </a:xfrm>
        <a:prstGeom prst="rect">
          <a:avLst/>
        </a:prstGeom>
        <a:solidFill>
          <a:schemeClr val="bg1"/>
        </a:solidFill>
        <a:ln>
          <a:solidFill>
            <a:sysClr val="windowText" lastClr="000000"/>
          </a:solidFill>
        </a:ln>
      </xdr:spPr>
    </xdr:pic>
    <xdr:clientData/>
  </xdr:twoCellAnchor>
  <xdr:twoCellAnchor editAs="oneCell">
    <xdr:from>
      <xdr:col>7</xdr:col>
      <xdr:colOff>0</xdr:colOff>
      <xdr:row>206</xdr:row>
      <xdr:rowOff>0</xdr:rowOff>
    </xdr:from>
    <xdr:to>
      <xdr:col>10</xdr:col>
      <xdr:colOff>76498</xdr:colOff>
      <xdr:row>224</xdr:row>
      <xdr:rowOff>64108</xdr:rowOff>
    </xdr:to>
    <xdr:pic>
      <xdr:nvPicPr>
        <xdr:cNvPr id="28" name="図 27">
          <a:extLst>
            <a:ext uri="{FF2B5EF4-FFF2-40B4-BE49-F238E27FC236}">
              <a16:creationId xmlns:a16="http://schemas.microsoft.com/office/drawing/2014/main" id="{81CA1685-CFF5-B6FA-DAA8-9539E7A8A1C3}"/>
            </a:ext>
          </a:extLst>
        </xdr:cNvPr>
        <xdr:cNvPicPr>
          <a:picLocks noChangeAspect="1"/>
        </xdr:cNvPicPr>
      </xdr:nvPicPr>
      <xdr:blipFill>
        <a:blip xmlns:r="http://schemas.openxmlformats.org/officeDocument/2006/relationships" r:embed="rId19"/>
        <a:stretch>
          <a:fillRect/>
        </a:stretch>
      </xdr:blipFill>
      <xdr:spPr>
        <a:xfrm>
          <a:off x="1276350" y="34918650"/>
          <a:ext cx="2133898" cy="4353533"/>
        </a:xfrm>
        <a:prstGeom prst="rect">
          <a:avLst/>
        </a:prstGeom>
        <a:solidFill>
          <a:schemeClr val="bg1"/>
        </a:solidFill>
        <a:ln>
          <a:solidFill>
            <a:sysClr val="windowText" lastClr="000000"/>
          </a:solidFill>
        </a:ln>
      </xdr:spPr>
    </xdr:pic>
    <xdr:clientData/>
  </xdr:twoCellAnchor>
  <xdr:twoCellAnchor editAs="oneCell">
    <xdr:from>
      <xdr:col>7</xdr:col>
      <xdr:colOff>0</xdr:colOff>
      <xdr:row>226</xdr:row>
      <xdr:rowOff>0</xdr:rowOff>
    </xdr:from>
    <xdr:to>
      <xdr:col>14</xdr:col>
      <xdr:colOff>38775</xdr:colOff>
      <xdr:row>232</xdr:row>
      <xdr:rowOff>114515</xdr:rowOff>
    </xdr:to>
    <xdr:pic>
      <xdr:nvPicPr>
        <xdr:cNvPr id="29" name="図 28">
          <a:extLst>
            <a:ext uri="{FF2B5EF4-FFF2-40B4-BE49-F238E27FC236}">
              <a16:creationId xmlns:a16="http://schemas.microsoft.com/office/drawing/2014/main" id="{DA660B04-207B-45B2-2E58-A136BA7D0095}"/>
            </a:ext>
          </a:extLst>
        </xdr:cNvPr>
        <xdr:cNvPicPr>
          <a:picLocks noChangeAspect="1"/>
        </xdr:cNvPicPr>
      </xdr:nvPicPr>
      <xdr:blipFill>
        <a:blip xmlns:r="http://schemas.openxmlformats.org/officeDocument/2006/relationships" r:embed="rId20"/>
        <a:stretch>
          <a:fillRect/>
        </a:stretch>
      </xdr:blipFill>
      <xdr:spPr>
        <a:xfrm>
          <a:off x="1276350" y="39681150"/>
          <a:ext cx="4839375" cy="1543265"/>
        </a:xfrm>
        <a:prstGeom prst="rect">
          <a:avLst/>
        </a:prstGeom>
        <a:solidFill>
          <a:schemeClr val="bg1"/>
        </a:solidFill>
        <a:ln>
          <a:solidFill>
            <a:sysClr val="windowText" lastClr="000000"/>
          </a:solidFill>
        </a:ln>
      </xdr:spPr>
    </xdr:pic>
    <xdr:clientData/>
  </xdr:twoCellAnchor>
  <xdr:twoCellAnchor editAs="oneCell">
    <xdr:from>
      <xdr:col>7</xdr:col>
      <xdr:colOff>0</xdr:colOff>
      <xdr:row>31</xdr:row>
      <xdr:rowOff>0</xdr:rowOff>
    </xdr:from>
    <xdr:to>
      <xdr:col>10</xdr:col>
      <xdr:colOff>444850</xdr:colOff>
      <xdr:row>42</xdr:row>
      <xdr:rowOff>140086</xdr:rowOff>
    </xdr:to>
    <xdr:pic>
      <xdr:nvPicPr>
        <xdr:cNvPr id="2" name="図 1">
          <a:extLst>
            <a:ext uri="{FF2B5EF4-FFF2-40B4-BE49-F238E27FC236}">
              <a16:creationId xmlns:a16="http://schemas.microsoft.com/office/drawing/2014/main" id="{52210C37-BF02-6FAE-B6B4-29C4A3C9D490}"/>
            </a:ext>
          </a:extLst>
        </xdr:cNvPr>
        <xdr:cNvPicPr>
          <a:picLocks noChangeAspect="1"/>
        </xdr:cNvPicPr>
      </xdr:nvPicPr>
      <xdr:blipFill>
        <a:blip xmlns:r="http://schemas.openxmlformats.org/officeDocument/2006/relationships" r:embed="rId21"/>
        <a:stretch>
          <a:fillRect/>
        </a:stretch>
      </xdr:blipFill>
      <xdr:spPr>
        <a:xfrm>
          <a:off x="1276350" y="43262550"/>
          <a:ext cx="2505425" cy="2762636"/>
        </a:xfrm>
        <a:prstGeom prst="rect">
          <a:avLst/>
        </a:prstGeom>
        <a:solidFill>
          <a:schemeClr val="bg1"/>
        </a:solidFill>
        <a:ln>
          <a:solidFill>
            <a:sysClr val="windowText" lastClr="000000"/>
          </a:solidFill>
        </a:ln>
      </xdr:spPr>
    </xdr:pic>
    <xdr:clientData/>
  </xdr:twoCellAnchor>
  <xdr:twoCellAnchor>
    <xdr:from>
      <xdr:col>10</xdr:col>
      <xdr:colOff>180975</xdr:colOff>
      <xdr:row>58</xdr:row>
      <xdr:rowOff>219075</xdr:rowOff>
    </xdr:from>
    <xdr:to>
      <xdr:col>13</xdr:col>
      <xdr:colOff>542925</xdr:colOff>
      <xdr:row>59</xdr:row>
      <xdr:rowOff>123825</xdr:rowOff>
    </xdr:to>
    <xdr:cxnSp macro="">
      <xdr:nvCxnSpPr>
        <xdr:cNvPr id="18" name="直線矢印コネクタ 17">
          <a:extLst>
            <a:ext uri="{FF2B5EF4-FFF2-40B4-BE49-F238E27FC236}">
              <a16:creationId xmlns:a16="http://schemas.microsoft.com/office/drawing/2014/main" id="{261C72F7-040C-6080-689E-C919E287A6EE}"/>
            </a:ext>
          </a:extLst>
        </xdr:cNvPr>
        <xdr:cNvCxnSpPr/>
      </xdr:nvCxnSpPr>
      <xdr:spPr>
        <a:xfrm flipV="1">
          <a:off x="3514725" y="5810250"/>
          <a:ext cx="2419350" cy="142875"/>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352425</xdr:colOff>
      <xdr:row>70</xdr:row>
      <xdr:rowOff>219075</xdr:rowOff>
    </xdr:from>
    <xdr:to>
      <xdr:col>13</xdr:col>
      <xdr:colOff>428625</xdr:colOff>
      <xdr:row>71</xdr:row>
      <xdr:rowOff>114300</xdr:rowOff>
    </xdr:to>
    <xdr:cxnSp macro="">
      <xdr:nvCxnSpPr>
        <xdr:cNvPr id="23" name="直線矢印コネクタ 22">
          <a:extLst>
            <a:ext uri="{FF2B5EF4-FFF2-40B4-BE49-F238E27FC236}">
              <a16:creationId xmlns:a16="http://schemas.microsoft.com/office/drawing/2014/main" id="{74E0B129-1AB4-49ED-8856-D4A49469927B}"/>
            </a:ext>
          </a:extLst>
        </xdr:cNvPr>
        <xdr:cNvCxnSpPr/>
      </xdr:nvCxnSpPr>
      <xdr:spPr>
        <a:xfrm flipV="1">
          <a:off x="3686175" y="8667750"/>
          <a:ext cx="2133600" cy="133350"/>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352425</xdr:colOff>
      <xdr:row>81</xdr:row>
      <xdr:rowOff>228600</xdr:rowOff>
    </xdr:from>
    <xdr:to>
      <xdr:col>13</xdr:col>
      <xdr:colOff>657225</xdr:colOff>
      <xdr:row>84</xdr:row>
      <xdr:rowOff>19050</xdr:rowOff>
    </xdr:to>
    <xdr:cxnSp macro="">
      <xdr:nvCxnSpPr>
        <xdr:cNvPr id="30" name="直線矢印コネクタ 29">
          <a:extLst>
            <a:ext uri="{FF2B5EF4-FFF2-40B4-BE49-F238E27FC236}">
              <a16:creationId xmlns:a16="http://schemas.microsoft.com/office/drawing/2014/main" id="{30668825-37FA-4F01-9E2B-4584C14CC0C9}"/>
            </a:ext>
          </a:extLst>
        </xdr:cNvPr>
        <xdr:cNvCxnSpPr/>
      </xdr:nvCxnSpPr>
      <xdr:spPr>
        <a:xfrm flipV="1">
          <a:off x="3000375" y="11296650"/>
          <a:ext cx="3048000" cy="504825"/>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276225</xdr:colOff>
      <xdr:row>89</xdr:row>
      <xdr:rowOff>142875</xdr:rowOff>
    </xdr:from>
    <xdr:to>
      <xdr:col>14</xdr:col>
      <xdr:colOff>342900</xdr:colOff>
      <xdr:row>90</xdr:row>
      <xdr:rowOff>161925</xdr:rowOff>
    </xdr:to>
    <xdr:cxnSp macro="">
      <xdr:nvCxnSpPr>
        <xdr:cNvPr id="32" name="直線矢印コネクタ 31">
          <a:extLst>
            <a:ext uri="{FF2B5EF4-FFF2-40B4-BE49-F238E27FC236}">
              <a16:creationId xmlns:a16="http://schemas.microsoft.com/office/drawing/2014/main" id="{301912F7-948F-4A5F-ADE8-66185CADD273}"/>
            </a:ext>
          </a:extLst>
        </xdr:cNvPr>
        <xdr:cNvCxnSpPr/>
      </xdr:nvCxnSpPr>
      <xdr:spPr>
        <a:xfrm>
          <a:off x="3609975" y="13115925"/>
          <a:ext cx="2809875" cy="257175"/>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136</xdr:row>
      <xdr:rowOff>0</xdr:rowOff>
    </xdr:from>
    <xdr:to>
      <xdr:col>13</xdr:col>
      <xdr:colOff>133350</xdr:colOff>
      <xdr:row>140</xdr:row>
      <xdr:rowOff>0</xdr:rowOff>
    </xdr:to>
    <xdr:pic>
      <xdr:nvPicPr>
        <xdr:cNvPr id="34" name="図 33">
          <a:extLst>
            <a:ext uri="{FF2B5EF4-FFF2-40B4-BE49-F238E27FC236}">
              <a16:creationId xmlns:a16="http://schemas.microsoft.com/office/drawing/2014/main" id="{038CEDA3-EB3B-F374-BDCA-1C6A1040EEE1}"/>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1276350" y="18945225"/>
          <a:ext cx="4248150" cy="952500"/>
        </a:xfrm>
        <a:prstGeom prst="rect">
          <a:avLst/>
        </a:prstGeom>
        <a:solidFill>
          <a:schemeClr val="bg1"/>
        </a:solidFill>
        <a:ln>
          <a:solidFill>
            <a:sysClr val="windowText" lastClr="000000"/>
          </a:solidFill>
        </a:ln>
      </xdr:spPr>
    </xdr:pic>
    <xdr:clientData/>
  </xdr:twoCellAnchor>
  <xdr:twoCellAnchor>
    <xdr:from>
      <xdr:col>9</xdr:col>
      <xdr:colOff>628650</xdr:colOff>
      <xdr:row>148</xdr:row>
      <xdr:rowOff>133350</xdr:rowOff>
    </xdr:from>
    <xdr:to>
      <xdr:col>9</xdr:col>
      <xdr:colOff>657225</xdr:colOff>
      <xdr:row>172</xdr:row>
      <xdr:rowOff>9525</xdr:rowOff>
    </xdr:to>
    <xdr:cxnSp macro="">
      <xdr:nvCxnSpPr>
        <xdr:cNvPr id="35" name="直線矢印コネクタ 34">
          <a:extLst>
            <a:ext uri="{FF2B5EF4-FFF2-40B4-BE49-F238E27FC236}">
              <a16:creationId xmlns:a16="http://schemas.microsoft.com/office/drawing/2014/main" id="{83F9F6AB-3501-4E4C-A808-303076BB0244}"/>
            </a:ext>
          </a:extLst>
        </xdr:cNvPr>
        <xdr:cNvCxnSpPr/>
      </xdr:nvCxnSpPr>
      <xdr:spPr>
        <a:xfrm flipH="1">
          <a:off x="3276600" y="21945600"/>
          <a:ext cx="28575" cy="5591175"/>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28575</xdr:colOff>
      <xdr:row>148</xdr:row>
      <xdr:rowOff>114300</xdr:rowOff>
    </xdr:from>
    <xdr:to>
      <xdr:col>13</xdr:col>
      <xdr:colOff>161925</xdr:colOff>
      <xdr:row>153</xdr:row>
      <xdr:rowOff>47625</xdr:rowOff>
    </xdr:to>
    <xdr:cxnSp macro="">
      <xdr:nvCxnSpPr>
        <xdr:cNvPr id="38" name="直線矢印コネクタ 37">
          <a:extLst>
            <a:ext uri="{FF2B5EF4-FFF2-40B4-BE49-F238E27FC236}">
              <a16:creationId xmlns:a16="http://schemas.microsoft.com/office/drawing/2014/main" id="{80149236-6315-4B14-80A7-74C644AA4935}"/>
            </a:ext>
          </a:extLst>
        </xdr:cNvPr>
        <xdr:cNvCxnSpPr/>
      </xdr:nvCxnSpPr>
      <xdr:spPr>
        <a:xfrm>
          <a:off x="3362325" y="21926550"/>
          <a:ext cx="2190750" cy="1123950"/>
        </a:xfrm>
        <a:prstGeom prst="straightConnector1">
          <a:avLst/>
        </a:prstGeom>
        <a:ln w="57150">
          <a:solidFill>
            <a:srgbClr val="0099FF"/>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333375</xdr:colOff>
      <xdr:row>120</xdr:row>
      <xdr:rowOff>66676</xdr:rowOff>
    </xdr:from>
    <xdr:to>
      <xdr:col>11</xdr:col>
      <xdr:colOff>292100</xdr:colOff>
      <xdr:row>132</xdr:row>
      <xdr:rowOff>9005</xdr:rowOff>
    </xdr:to>
    <xdr:pic>
      <xdr:nvPicPr>
        <xdr:cNvPr id="5" name="図 4">
          <a:extLst>
            <a:ext uri="{FF2B5EF4-FFF2-40B4-BE49-F238E27FC236}">
              <a16:creationId xmlns:a16="http://schemas.microsoft.com/office/drawing/2014/main" id="{CF98609A-DFF2-4C15-A2CA-5451B24D36F2}"/>
            </a:ext>
          </a:extLst>
        </xdr:cNvPr>
        <xdr:cNvPicPr>
          <a:picLocks noChangeAspect="1"/>
        </xdr:cNvPicPr>
      </xdr:nvPicPr>
      <xdr:blipFill>
        <a:blip xmlns:r="http://schemas.openxmlformats.org/officeDocument/2006/relationships" r:embed="rId23"/>
        <a:stretch>
          <a:fillRect/>
        </a:stretch>
      </xdr:blipFill>
      <xdr:spPr>
        <a:xfrm>
          <a:off x="552450" y="27746326"/>
          <a:ext cx="3095625" cy="2803004"/>
        </a:xfrm>
        <a:prstGeom prst="rect">
          <a:avLst/>
        </a:prstGeom>
      </xdr:spPr>
    </xdr:pic>
    <xdr:clientData/>
  </xdr:twoCellAnchor>
  <xdr:twoCellAnchor editAs="oneCell">
    <xdr:from>
      <xdr:col>11</xdr:col>
      <xdr:colOff>442412</xdr:colOff>
      <xdr:row>120</xdr:row>
      <xdr:rowOff>104775</xdr:rowOff>
    </xdr:from>
    <xdr:to>
      <xdr:col>16</xdr:col>
      <xdr:colOff>45977</xdr:colOff>
      <xdr:row>131</xdr:row>
      <xdr:rowOff>215901</xdr:rowOff>
    </xdr:to>
    <xdr:pic>
      <xdr:nvPicPr>
        <xdr:cNvPr id="19" name="図 18">
          <a:extLst>
            <a:ext uri="{FF2B5EF4-FFF2-40B4-BE49-F238E27FC236}">
              <a16:creationId xmlns:a16="http://schemas.microsoft.com/office/drawing/2014/main" id="{5ED88627-FFC9-26A7-E9D6-05792D81B6CF}"/>
            </a:ext>
          </a:extLst>
        </xdr:cNvPr>
        <xdr:cNvPicPr>
          <a:picLocks noChangeAspect="1"/>
        </xdr:cNvPicPr>
      </xdr:nvPicPr>
      <xdr:blipFill>
        <a:blip xmlns:r="http://schemas.openxmlformats.org/officeDocument/2006/relationships" r:embed="rId24"/>
        <a:stretch>
          <a:fillRect/>
        </a:stretch>
      </xdr:blipFill>
      <xdr:spPr>
        <a:xfrm>
          <a:off x="3795212" y="29213175"/>
          <a:ext cx="3035740" cy="2733676"/>
        </a:xfrm>
        <a:prstGeom prst="rect">
          <a:avLst/>
        </a:prstGeom>
      </xdr:spPr>
    </xdr:pic>
    <xdr:clientData/>
  </xdr:twoCellAnchor>
  <xdr:twoCellAnchor>
    <xdr:from>
      <xdr:col>11</xdr:col>
      <xdr:colOff>571500</xdr:colOff>
      <xdr:row>126</xdr:row>
      <xdr:rowOff>66675</xdr:rowOff>
    </xdr:from>
    <xdr:to>
      <xdr:col>15</xdr:col>
      <xdr:colOff>361950</xdr:colOff>
      <xdr:row>127</xdr:row>
      <xdr:rowOff>228600</xdr:rowOff>
    </xdr:to>
    <xdr:sp macro="" textlink="">
      <xdr:nvSpPr>
        <xdr:cNvPr id="12" name="四角形: 角を丸くする 11">
          <a:extLst>
            <a:ext uri="{FF2B5EF4-FFF2-40B4-BE49-F238E27FC236}">
              <a16:creationId xmlns:a16="http://schemas.microsoft.com/office/drawing/2014/main" id="{D57AFCEA-5300-6511-EB18-02263CB21DC0}"/>
            </a:ext>
          </a:extLst>
        </xdr:cNvPr>
        <xdr:cNvSpPr/>
      </xdr:nvSpPr>
      <xdr:spPr>
        <a:xfrm>
          <a:off x="3924300" y="30603825"/>
          <a:ext cx="2533650" cy="400050"/>
        </a:xfrm>
        <a:prstGeom prst="roundRect">
          <a:avLst/>
        </a:prstGeom>
        <a:noFill/>
        <a:ln w="57150"/>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380999</xdr:colOff>
      <xdr:row>123</xdr:row>
      <xdr:rowOff>57149</xdr:rowOff>
    </xdr:from>
    <xdr:to>
      <xdr:col>10</xdr:col>
      <xdr:colOff>590549</xdr:colOff>
      <xdr:row>129</xdr:row>
      <xdr:rowOff>200024</xdr:rowOff>
    </xdr:to>
    <xdr:sp macro="" textlink="">
      <xdr:nvSpPr>
        <xdr:cNvPr id="20" name="四角形: 角を丸くする 19">
          <a:extLst>
            <a:ext uri="{FF2B5EF4-FFF2-40B4-BE49-F238E27FC236}">
              <a16:creationId xmlns:a16="http://schemas.microsoft.com/office/drawing/2014/main" id="{A8EAEBAD-28DC-489E-8AAB-D686FB46B2E2}"/>
            </a:ext>
          </a:extLst>
        </xdr:cNvPr>
        <xdr:cNvSpPr/>
      </xdr:nvSpPr>
      <xdr:spPr>
        <a:xfrm>
          <a:off x="600074" y="28689299"/>
          <a:ext cx="2657475" cy="1571625"/>
        </a:xfrm>
        <a:prstGeom prst="roundRect">
          <a:avLst/>
        </a:prstGeom>
        <a:noFill/>
        <a:ln w="57150"/>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16</xdr:col>
      <xdr:colOff>190499</xdr:colOff>
      <xdr:row>120</xdr:row>
      <xdr:rowOff>114300</xdr:rowOff>
    </xdr:from>
    <xdr:to>
      <xdr:col>20</xdr:col>
      <xdr:colOff>445943</xdr:colOff>
      <xdr:row>131</xdr:row>
      <xdr:rowOff>215900</xdr:rowOff>
    </xdr:to>
    <xdr:pic>
      <xdr:nvPicPr>
        <xdr:cNvPr id="25" name="図 24">
          <a:extLst>
            <a:ext uri="{FF2B5EF4-FFF2-40B4-BE49-F238E27FC236}">
              <a16:creationId xmlns:a16="http://schemas.microsoft.com/office/drawing/2014/main" id="{FAE2A7F5-81E5-CF0A-D82A-5DC2C1AA9095}"/>
            </a:ext>
          </a:extLst>
        </xdr:cNvPr>
        <xdr:cNvPicPr>
          <a:picLocks noChangeAspect="1"/>
        </xdr:cNvPicPr>
      </xdr:nvPicPr>
      <xdr:blipFill>
        <a:blip xmlns:r="http://schemas.openxmlformats.org/officeDocument/2006/relationships" r:embed="rId25"/>
        <a:stretch>
          <a:fillRect/>
        </a:stretch>
      </xdr:blipFill>
      <xdr:spPr>
        <a:xfrm>
          <a:off x="6972299" y="29222700"/>
          <a:ext cx="3001819" cy="2724150"/>
        </a:xfrm>
        <a:prstGeom prst="rect">
          <a:avLst/>
        </a:prstGeom>
      </xdr:spPr>
    </xdr:pic>
    <xdr:clientData/>
  </xdr:twoCellAnchor>
  <xdr:twoCellAnchor>
    <xdr:from>
      <xdr:col>16</xdr:col>
      <xdr:colOff>285749</xdr:colOff>
      <xdr:row>124</xdr:row>
      <xdr:rowOff>104774</xdr:rowOff>
    </xdr:from>
    <xdr:to>
      <xdr:col>20</xdr:col>
      <xdr:colOff>390524</xdr:colOff>
      <xdr:row>129</xdr:row>
      <xdr:rowOff>238124</xdr:rowOff>
    </xdr:to>
    <xdr:sp macro="" textlink="">
      <xdr:nvSpPr>
        <xdr:cNvPr id="31" name="四角形: 角を丸くする 30">
          <a:extLst>
            <a:ext uri="{FF2B5EF4-FFF2-40B4-BE49-F238E27FC236}">
              <a16:creationId xmlns:a16="http://schemas.microsoft.com/office/drawing/2014/main" id="{46E0BBFF-1304-49FA-8217-B630C0A60495}"/>
            </a:ext>
          </a:extLst>
        </xdr:cNvPr>
        <xdr:cNvSpPr/>
      </xdr:nvSpPr>
      <xdr:spPr>
        <a:xfrm>
          <a:off x="7067549" y="30165674"/>
          <a:ext cx="2847975" cy="1323975"/>
        </a:xfrm>
        <a:prstGeom prst="roundRect">
          <a:avLst/>
        </a:prstGeom>
        <a:noFill/>
        <a:ln w="57150"/>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171450</xdr:colOff>
      <xdr:row>2</xdr:row>
      <xdr:rowOff>1</xdr:rowOff>
    </xdr:from>
    <xdr:to>
      <xdr:col>61</xdr:col>
      <xdr:colOff>453942</xdr:colOff>
      <xdr:row>4</xdr:row>
      <xdr:rowOff>11207</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8799979" y="694766"/>
          <a:ext cx="4383845" cy="247650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ctr"/>
        <a:lstStyle/>
        <a:p>
          <a:pPr algn="l"/>
          <a:r>
            <a:rPr kumimoji="1" lang="ja-JP" altLang="en-US" sz="1050" b="1">
              <a:latin typeface="Meiryo UI" panose="020B0604030504040204" pitchFamily="50" charset="-128"/>
              <a:ea typeface="Meiryo UI" panose="020B0604030504040204" pitchFamily="50" charset="-128"/>
            </a:rPr>
            <a:t>＜印刷に関する注意点＞</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latin typeface="Meiryo UI" panose="020B0604030504040204" pitchFamily="50" charset="-128"/>
              <a:ea typeface="Meiryo UI" panose="020B0604030504040204" pitchFamily="50" charset="-128"/>
            </a:rPr>
            <a:t>　・用紙サイズ：</a:t>
          </a:r>
          <a:r>
            <a:rPr kumimoji="1" lang="en-US" altLang="ja-JP" sz="1050">
              <a:latin typeface="Meiryo UI" panose="020B0604030504040204" pitchFamily="50" charset="-128"/>
              <a:ea typeface="Meiryo UI" panose="020B0604030504040204" pitchFamily="50" charset="-128"/>
            </a:rPr>
            <a:t>A4</a:t>
          </a:r>
          <a:r>
            <a:rPr kumimoji="1" lang="ja-JP" altLang="en-US" sz="1050">
              <a:latin typeface="Meiryo UI" panose="020B0604030504040204" pitchFamily="50" charset="-128"/>
              <a:ea typeface="Meiryo UI" panose="020B0604030504040204" pitchFamily="50" charset="-128"/>
            </a:rPr>
            <a:t>（縦）</a:t>
          </a:r>
        </a:p>
        <a:p>
          <a:pPr algn="l"/>
          <a:r>
            <a:rPr kumimoji="1" lang="ja-JP" altLang="en-US" sz="1050">
              <a:latin typeface="Meiryo UI" panose="020B0604030504040204" pitchFamily="50" charset="-128"/>
              <a:ea typeface="Meiryo UI" panose="020B0604030504040204" pitchFamily="50" charset="-128"/>
            </a:rPr>
            <a:t>　・片面印刷</a:t>
          </a:r>
        </a:p>
        <a:p>
          <a:pPr algn="l"/>
          <a:r>
            <a:rPr kumimoji="1" lang="ja-JP" altLang="en-US" sz="1050">
              <a:latin typeface="Meiryo UI" panose="020B0604030504040204" pitchFamily="50" charset="-128"/>
              <a:ea typeface="Meiryo UI" panose="020B0604030504040204" pitchFamily="50" charset="-128"/>
            </a:rPr>
            <a:t>　・縮小印刷や、</a:t>
          </a:r>
          <a:r>
            <a:rPr kumimoji="1" lang="en-US" altLang="ja-JP" sz="1050">
              <a:latin typeface="Meiryo UI" panose="020B0604030504040204" pitchFamily="50" charset="-128"/>
              <a:ea typeface="Meiryo UI" panose="020B0604030504040204" pitchFamily="50" charset="-128"/>
            </a:rPr>
            <a:t>2in1</a:t>
          </a:r>
          <a:r>
            <a:rPr kumimoji="1" lang="ja-JP" altLang="en-US" sz="1050">
              <a:latin typeface="Meiryo UI" panose="020B0604030504040204" pitchFamily="50" charset="-128"/>
              <a:ea typeface="Meiryo UI" panose="020B0604030504040204" pitchFamily="50" charset="-128"/>
            </a:rPr>
            <a:t>での印刷は</a:t>
          </a:r>
          <a:r>
            <a:rPr kumimoji="1" lang="ja-JP" altLang="en-US" sz="1050">
              <a:solidFill>
                <a:sysClr val="windowText" lastClr="000000"/>
              </a:solidFill>
              <a:latin typeface="Meiryo UI" panose="020B0604030504040204" pitchFamily="50" charset="-128"/>
              <a:ea typeface="Meiryo UI" panose="020B0604030504040204" pitchFamily="50" charset="-128"/>
            </a:rPr>
            <a:t>ご遠慮ください</a:t>
          </a:r>
          <a:r>
            <a:rPr kumimoji="1" lang="ja-JP" altLang="en-US" sz="1050">
              <a:latin typeface="Meiryo UI" panose="020B0604030504040204" pitchFamily="50" charset="-128"/>
              <a:ea typeface="Meiryo UI" panose="020B0604030504040204" pitchFamily="50" charset="-128"/>
            </a:rPr>
            <a:t>。</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（文字が小さくなり、</a:t>
          </a:r>
          <a:r>
            <a:rPr kumimoji="1" lang="ja-JP" altLang="en-US" sz="1000" baseline="0">
              <a:latin typeface="Meiryo UI" panose="020B0604030504040204" pitchFamily="50" charset="-128"/>
              <a:ea typeface="Meiryo UI" panose="020B0604030504040204" pitchFamily="50" charset="-128"/>
            </a:rPr>
            <a:t>損害保険</a:t>
          </a:r>
          <a:r>
            <a:rPr kumimoji="1" lang="ja-JP" altLang="en-US" sz="1000">
              <a:latin typeface="Meiryo UI" panose="020B0604030504040204" pitchFamily="50" charset="-128"/>
              <a:ea typeface="Meiryo UI" panose="020B0604030504040204" pitchFamily="50" charset="-128"/>
            </a:rPr>
            <a:t>会社での審査時に不備となる可能性があります）</a:t>
          </a:r>
          <a:endParaRPr kumimoji="1" lang="en-US" altLang="ja-JP" sz="100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②「質権設定承認請求書」と「質権設定承認書」の</a:t>
          </a:r>
          <a:r>
            <a:rPr kumimoji="1" lang="en-US" altLang="ja-JP" sz="1050">
              <a:latin typeface="Meiryo UI" panose="020B0604030504040204" pitchFamily="50" charset="-128"/>
              <a:ea typeface="Meiryo UI" panose="020B0604030504040204" pitchFamily="50" charset="-128"/>
            </a:rPr>
            <a:t>2</a:t>
          </a:r>
          <a:r>
            <a:rPr kumimoji="1" lang="ja-JP" altLang="en-US" sz="1050">
              <a:latin typeface="Meiryo UI" panose="020B0604030504040204" pitchFamily="50" charset="-128"/>
              <a:ea typeface="Meiryo UI" panose="020B0604030504040204" pitchFamily="50" charset="-128"/>
            </a:rPr>
            <a:t>枚を損害保険会社に</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ご提出ください。</a:t>
          </a:r>
          <a:r>
            <a:rPr kumimoji="1" lang="ja-JP" altLang="en-US" sz="900">
              <a:latin typeface="Meiryo UI" panose="020B0604030504040204" pitchFamily="50" charset="-128"/>
              <a:ea typeface="Meiryo UI" panose="020B0604030504040204" pitchFamily="50" charset="-128"/>
            </a:rPr>
            <a:t>（</a:t>
          </a:r>
          <a:r>
            <a:rPr kumimoji="1" lang="en-US" altLang="ja-JP" sz="900">
              <a:latin typeface="Meiryo UI" panose="020B0604030504040204" pitchFamily="50" charset="-128"/>
              <a:ea typeface="Meiryo UI" panose="020B0604030504040204" pitchFamily="50" charset="-128"/>
            </a:rPr>
            <a:t>2</a:t>
          </a:r>
          <a:r>
            <a:rPr kumimoji="1" lang="ja-JP" altLang="en-US" sz="900">
              <a:latin typeface="Meiryo UI" panose="020B0604030504040204" pitchFamily="50" charset="-128"/>
              <a:ea typeface="Meiryo UI" panose="020B0604030504040204" pitchFamily="50" charset="-128"/>
            </a:rPr>
            <a:t>枚目の質権設定承認書が印刷されない会社は提出不要です）</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③控えとして、「質権設定承認請求書」コピーをお客様にお渡しください。</a:t>
          </a:r>
          <a:endParaRPr kumimoji="1" lang="en-US" altLang="ja-JP" sz="1050">
            <a:latin typeface="Meiryo UI" panose="020B0604030504040204" pitchFamily="50" charset="-128"/>
            <a:ea typeface="Meiryo UI" panose="020B0604030504040204" pitchFamily="50" charset="-128"/>
          </a:endParaRPr>
        </a:p>
      </xdr:txBody>
    </xdr:sp>
    <xdr:clientData/>
  </xdr:twoCellAnchor>
  <xdr:twoCellAnchor>
    <xdr:from>
      <xdr:col>55</xdr:col>
      <xdr:colOff>180975</xdr:colOff>
      <xdr:row>0</xdr:row>
      <xdr:rowOff>89038</xdr:rowOff>
    </xdr:from>
    <xdr:to>
      <xdr:col>57</xdr:col>
      <xdr:colOff>263800</xdr:colOff>
      <xdr:row>1</xdr:row>
      <xdr:rowOff>118856</xdr:rowOff>
    </xdr:to>
    <xdr:sp macro="" textlink="">
      <xdr:nvSpPr>
        <xdr:cNvPr id="9" name="正方形/長方形 8">
          <a:hlinkClick xmlns:r="http://schemas.openxmlformats.org/officeDocument/2006/relationships" r:id="rId1" tooltip="会社・帳票選択に戻る"/>
          <a:extLst>
            <a:ext uri="{FF2B5EF4-FFF2-40B4-BE49-F238E27FC236}">
              <a16:creationId xmlns:a16="http://schemas.microsoft.com/office/drawing/2014/main" id="{00000000-0008-0000-0400-000009000000}"/>
            </a:ext>
          </a:extLst>
        </xdr:cNvPr>
        <xdr:cNvSpPr/>
      </xdr:nvSpPr>
      <xdr:spPr>
        <a:xfrm>
          <a:off x="12534900" y="89038"/>
          <a:ext cx="1454425" cy="37271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10</xdr:row>
      <xdr:rowOff>0</xdr:rowOff>
    </xdr:from>
    <xdr:to>
      <xdr:col>12</xdr:col>
      <xdr:colOff>0</xdr:colOff>
      <xdr:row>12</xdr:row>
      <xdr:rowOff>0</xdr:rowOff>
    </xdr:to>
    <xdr:sp macro="" textlink="$B$11">
      <xdr:nvSpPr>
        <xdr:cNvPr id="13" name="保険期間">
          <a:extLst>
            <a:ext uri="{FF2B5EF4-FFF2-40B4-BE49-F238E27FC236}">
              <a16:creationId xmlns:a16="http://schemas.microsoft.com/office/drawing/2014/main" id="{00000000-0008-0000-0400-00000D000000}"/>
            </a:ext>
          </a:extLst>
        </xdr:cNvPr>
        <xdr:cNvSpPr txBox="1"/>
      </xdr:nvSpPr>
      <xdr:spPr>
        <a:xfrm>
          <a:off x="4733925" y="4038600"/>
          <a:ext cx="1714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DA1F7582-A6F4-49C8-8A90-E58F593D2D6A}"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13</xdr:row>
      <xdr:rowOff>0</xdr:rowOff>
    </xdr:from>
    <xdr:to>
      <xdr:col>12</xdr:col>
      <xdr:colOff>0</xdr:colOff>
      <xdr:row>14</xdr:row>
      <xdr:rowOff>0</xdr:rowOff>
    </xdr:to>
    <xdr:sp macro="" textlink="$B$14">
      <xdr:nvSpPr>
        <xdr:cNvPr id="14" name="保険の対象">
          <a:extLst>
            <a:ext uri="{FF2B5EF4-FFF2-40B4-BE49-F238E27FC236}">
              <a16:creationId xmlns:a16="http://schemas.microsoft.com/office/drawing/2014/main" id="{00000000-0008-0000-0400-00000E000000}"/>
            </a:ext>
          </a:extLst>
        </xdr:cNvPr>
        <xdr:cNvSpPr txBox="1"/>
      </xdr:nvSpPr>
      <xdr:spPr>
        <a:xfrm>
          <a:off x="4733925" y="4791075"/>
          <a:ext cx="171450"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865179F4-EC55-4FA0-8663-3D7F3AC355E4}"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14</xdr:row>
      <xdr:rowOff>0</xdr:rowOff>
    </xdr:from>
    <xdr:to>
      <xdr:col>12</xdr:col>
      <xdr:colOff>0</xdr:colOff>
      <xdr:row>15</xdr:row>
      <xdr:rowOff>0</xdr:rowOff>
    </xdr:to>
    <xdr:sp macro="" textlink="$B$15">
      <xdr:nvSpPr>
        <xdr:cNvPr id="15" name="保険の対象の所在地">
          <a:extLst>
            <a:ext uri="{FF2B5EF4-FFF2-40B4-BE49-F238E27FC236}">
              <a16:creationId xmlns:a16="http://schemas.microsoft.com/office/drawing/2014/main" id="{00000000-0008-0000-0400-00000F000000}"/>
            </a:ext>
          </a:extLst>
        </xdr:cNvPr>
        <xdr:cNvSpPr txBox="1"/>
      </xdr:nvSpPr>
      <xdr:spPr>
        <a:xfrm>
          <a:off x="4733925" y="5305425"/>
          <a:ext cx="1714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F44120D4-B942-44DE-BDEF-2B24E60C2519}"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50</xdr:row>
      <xdr:rowOff>0</xdr:rowOff>
    </xdr:from>
    <xdr:to>
      <xdr:col>12</xdr:col>
      <xdr:colOff>0</xdr:colOff>
      <xdr:row>52</xdr:row>
      <xdr:rowOff>0</xdr:rowOff>
    </xdr:to>
    <xdr:sp macro="" textlink="$B$11">
      <xdr:nvSpPr>
        <xdr:cNvPr id="20" name="保険期間2">
          <a:extLst>
            <a:ext uri="{FF2B5EF4-FFF2-40B4-BE49-F238E27FC236}">
              <a16:creationId xmlns:a16="http://schemas.microsoft.com/office/drawing/2014/main" id="{00000000-0008-0000-0400-000014000000}"/>
            </a:ext>
          </a:extLst>
        </xdr:cNvPr>
        <xdr:cNvSpPr txBox="1"/>
      </xdr:nvSpPr>
      <xdr:spPr>
        <a:xfrm>
          <a:off x="4733925" y="19488150"/>
          <a:ext cx="1714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E78D4060-F8B9-4499-AF4E-185CD449E3DD}" type="TxLink">
            <a:rPr kumimoji="1" lang="ja-JP"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53</xdr:row>
      <xdr:rowOff>0</xdr:rowOff>
    </xdr:from>
    <xdr:to>
      <xdr:col>12</xdr:col>
      <xdr:colOff>0</xdr:colOff>
      <xdr:row>54</xdr:row>
      <xdr:rowOff>0</xdr:rowOff>
    </xdr:to>
    <xdr:sp macro="" textlink="$B$14">
      <xdr:nvSpPr>
        <xdr:cNvPr id="21" name="保険の対象2">
          <a:extLst>
            <a:ext uri="{FF2B5EF4-FFF2-40B4-BE49-F238E27FC236}">
              <a16:creationId xmlns:a16="http://schemas.microsoft.com/office/drawing/2014/main" id="{00000000-0008-0000-0400-000015000000}"/>
            </a:ext>
          </a:extLst>
        </xdr:cNvPr>
        <xdr:cNvSpPr txBox="1"/>
      </xdr:nvSpPr>
      <xdr:spPr>
        <a:xfrm>
          <a:off x="4733925" y="4791075"/>
          <a:ext cx="17145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B62AFA66-2199-4CC2-9B7A-491276FB15EB}"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54</xdr:row>
      <xdr:rowOff>0</xdr:rowOff>
    </xdr:from>
    <xdr:to>
      <xdr:col>12</xdr:col>
      <xdr:colOff>0</xdr:colOff>
      <xdr:row>55</xdr:row>
      <xdr:rowOff>0</xdr:rowOff>
    </xdr:to>
    <xdr:sp macro="" textlink="$B$15">
      <xdr:nvSpPr>
        <xdr:cNvPr id="22" name="保険の対象の所在地2">
          <a:extLst>
            <a:ext uri="{FF2B5EF4-FFF2-40B4-BE49-F238E27FC236}">
              <a16:creationId xmlns:a16="http://schemas.microsoft.com/office/drawing/2014/main" id="{00000000-0008-0000-0400-000016000000}"/>
            </a:ext>
          </a:extLst>
        </xdr:cNvPr>
        <xdr:cNvSpPr txBox="1"/>
      </xdr:nvSpPr>
      <xdr:spPr>
        <a:xfrm>
          <a:off x="4733925" y="5305425"/>
          <a:ext cx="1714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3F31BA58-40D4-4332-ABF1-99D440AC8AE5}"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55</xdr:col>
      <xdr:colOff>180975</xdr:colOff>
      <xdr:row>4</xdr:row>
      <xdr:rowOff>95250</xdr:rowOff>
    </xdr:from>
    <xdr:to>
      <xdr:col>57</xdr:col>
      <xdr:colOff>649942</xdr:colOff>
      <xdr:row>11</xdr:row>
      <xdr:rowOff>80671</xdr:rowOff>
    </xdr:to>
    <xdr:sp macro="" textlink="">
      <xdr:nvSpPr>
        <xdr:cNvPr id="2" name="正方形/長方形 1">
          <a:extLst>
            <a:ext uri="{FF2B5EF4-FFF2-40B4-BE49-F238E27FC236}">
              <a16:creationId xmlns:a16="http://schemas.microsoft.com/office/drawing/2014/main" id="{83441568-1500-4716-BF86-D6DBF9BEED8F}"/>
            </a:ext>
          </a:extLst>
        </xdr:cNvPr>
        <xdr:cNvSpPr/>
      </xdr:nvSpPr>
      <xdr:spPr>
        <a:xfrm>
          <a:off x="8809504" y="3255309"/>
          <a:ext cx="1836085" cy="1767156"/>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6">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黄緑　プルダウン選択</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twoCellAnchor>
    <xdr:from>
      <xdr:col>11</xdr:col>
      <xdr:colOff>0</xdr:colOff>
      <xdr:row>12</xdr:row>
      <xdr:rowOff>0</xdr:rowOff>
    </xdr:from>
    <xdr:to>
      <xdr:col>12</xdr:col>
      <xdr:colOff>0</xdr:colOff>
      <xdr:row>13</xdr:row>
      <xdr:rowOff>0</xdr:rowOff>
    </xdr:to>
    <xdr:sp macro="" textlink="$B$13">
      <xdr:nvSpPr>
        <xdr:cNvPr id="3" name="保険の対象">
          <a:extLst>
            <a:ext uri="{FF2B5EF4-FFF2-40B4-BE49-F238E27FC236}">
              <a16:creationId xmlns:a16="http://schemas.microsoft.com/office/drawing/2014/main" id="{81718C90-19EC-4DC8-B8CC-FF592F087519}"/>
            </a:ext>
          </a:extLst>
        </xdr:cNvPr>
        <xdr:cNvSpPr txBox="1"/>
      </xdr:nvSpPr>
      <xdr:spPr>
        <a:xfrm>
          <a:off x="4733925" y="5181600"/>
          <a:ext cx="1714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3F126760-6468-4C0A-AE4A-AB355975C205}"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11</xdr:col>
      <xdr:colOff>0</xdr:colOff>
      <xdr:row>52</xdr:row>
      <xdr:rowOff>0</xdr:rowOff>
    </xdr:from>
    <xdr:to>
      <xdr:col>12</xdr:col>
      <xdr:colOff>0</xdr:colOff>
      <xdr:row>53</xdr:row>
      <xdr:rowOff>0</xdr:rowOff>
    </xdr:to>
    <xdr:sp macro="" textlink="$B$13">
      <xdr:nvSpPr>
        <xdr:cNvPr id="5" name="保険の対象">
          <a:extLst>
            <a:ext uri="{FF2B5EF4-FFF2-40B4-BE49-F238E27FC236}">
              <a16:creationId xmlns:a16="http://schemas.microsoft.com/office/drawing/2014/main" id="{1DCE6F5E-1BD2-41A4-A503-396966F946C5}"/>
            </a:ext>
          </a:extLst>
        </xdr:cNvPr>
        <xdr:cNvSpPr txBox="1"/>
      </xdr:nvSpPr>
      <xdr:spPr>
        <a:xfrm>
          <a:off x="4733925" y="20993100"/>
          <a:ext cx="1714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3F126760-6468-4C0A-AE4A-AB355975C205}" type="TxLink">
            <a:rPr kumimoji="1" lang="en-US" altLang="en-US" sz="10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8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5</xdr:row>
      <xdr:rowOff>0</xdr:rowOff>
    </xdr:from>
    <xdr:to>
      <xdr:col>36</xdr:col>
      <xdr:colOff>76200</xdr:colOff>
      <xdr:row>6</xdr:row>
      <xdr:rowOff>0</xdr:rowOff>
    </xdr:to>
    <xdr:sp macro="" textlink="$B$4">
      <xdr:nvSpPr>
        <xdr:cNvPr id="6" name="保険期間">
          <a:extLst>
            <a:ext uri="{FF2B5EF4-FFF2-40B4-BE49-F238E27FC236}">
              <a16:creationId xmlns:a16="http://schemas.microsoft.com/office/drawing/2014/main" id="{942E8AEC-DB22-4FE3-AAFE-873B0E5D9B77}"/>
            </a:ext>
          </a:extLst>
        </xdr:cNvPr>
        <xdr:cNvSpPr txBox="1"/>
      </xdr:nvSpPr>
      <xdr:spPr>
        <a:xfrm>
          <a:off x="9286875" y="3381375"/>
          <a:ext cx="762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2283DB19-008E-4741-B020-A6B0FD3CFA0C}" type="TxLink">
            <a:rPr kumimoji="1" lang="ja-JP" altLang="en-US" sz="11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5</xdr:row>
      <xdr:rowOff>0</xdr:rowOff>
    </xdr:from>
    <xdr:to>
      <xdr:col>36</xdr:col>
      <xdr:colOff>85725</xdr:colOff>
      <xdr:row>5</xdr:row>
      <xdr:rowOff>190500</xdr:rowOff>
    </xdr:to>
    <xdr:sp macro="" textlink="$B$5">
      <xdr:nvSpPr>
        <xdr:cNvPr id="7" name="保険期間">
          <a:extLst>
            <a:ext uri="{FF2B5EF4-FFF2-40B4-BE49-F238E27FC236}">
              <a16:creationId xmlns:a16="http://schemas.microsoft.com/office/drawing/2014/main" id="{14AEC33F-C8C2-42E6-A6E4-756F3193A3A4}"/>
            </a:ext>
          </a:extLst>
        </xdr:cNvPr>
        <xdr:cNvSpPr txBox="1"/>
      </xdr:nvSpPr>
      <xdr:spPr>
        <a:xfrm>
          <a:off x="9286875" y="3381375"/>
          <a:ext cx="8572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4AFA40E3-D657-499D-A050-DE4CA5AA2600}" type="TxLink">
            <a:rPr kumimoji="1" lang="ja-JP" altLang="en-US" sz="7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75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5</xdr:row>
      <xdr:rowOff>152400</xdr:rowOff>
    </xdr:from>
    <xdr:to>
      <xdr:col>36</xdr:col>
      <xdr:colOff>85725</xdr:colOff>
      <xdr:row>6</xdr:row>
      <xdr:rowOff>0</xdr:rowOff>
    </xdr:to>
    <xdr:sp macro="" textlink="$B$6">
      <xdr:nvSpPr>
        <xdr:cNvPr id="8" name="保険期間">
          <a:extLst>
            <a:ext uri="{FF2B5EF4-FFF2-40B4-BE49-F238E27FC236}">
              <a16:creationId xmlns:a16="http://schemas.microsoft.com/office/drawing/2014/main" id="{086D013D-9087-43A8-BE1B-2A9CECCDA8A0}"/>
            </a:ext>
          </a:extLst>
        </xdr:cNvPr>
        <xdr:cNvSpPr txBox="1"/>
      </xdr:nvSpPr>
      <xdr:spPr>
        <a:xfrm>
          <a:off x="9286875" y="3533775"/>
          <a:ext cx="857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3BC29FE7-8DEC-4C4A-8AA2-1F8A7E5A0E4B}" type="TxLink">
            <a:rPr kumimoji="1" lang="ja-JP" altLang="en-US" sz="7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75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44</xdr:row>
      <xdr:rowOff>219075</xdr:rowOff>
    </xdr:from>
    <xdr:to>
      <xdr:col>36</xdr:col>
      <xdr:colOff>76200</xdr:colOff>
      <xdr:row>45</xdr:row>
      <xdr:rowOff>371475</xdr:rowOff>
    </xdr:to>
    <xdr:sp macro="" textlink="$B$4">
      <xdr:nvSpPr>
        <xdr:cNvPr id="11" name="保険期間">
          <a:extLst>
            <a:ext uri="{FF2B5EF4-FFF2-40B4-BE49-F238E27FC236}">
              <a16:creationId xmlns:a16="http://schemas.microsoft.com/office/drawing/2014/main" id="{9868CFEC-6985-4FD7-A4A9-1A72CA4813EF}"/>
            </a:ext>
          </a:extLst>
        </xdr:cNvPr>
        <xdr:cNvSpPr txBox="1"/>
      </xdr:nvSpPr>
      <xdr:spPr>
        <a:xfrm>
          <a:off x="9286875" y="16182975"/>
          <a:ext cx="762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2283DB19-008E-4741-B020-A6B0FD3CFA0C}" type="TxLink">
            <a:rPr kumimoji="1" lang="ja-JP" altLang="en-US" sz="110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44</xdr:row>
      <xdr:rowOff>219075</xdr:rowOff>
    </xdr:from>
    <xdr:to>
      <xdr:col>36</xdr:col>
      <xdr:colOff>85725</xdr:colOff>
      <xdr:row>45</xdr:row>
      <xdr:rowOff>180975</xdr:rowOff>
    </xdr:to>
    <xdr:sp macro="" textlink="$B$5">
      <xdr:nvSpPr>
        <xdr:cNvPr id="12" name="保険期間">
          <a:extLst>
            <a:ext uri="{FF2B5EF4-FFF2-40B4-BE49-F238E27FC236}">
              <a16:creationId xmlns:a16="http://schemas.microsoft.com/office/drawing/2014/main" id="{1FB313B4-4760-47D4-87C1-CBE262D852F2}"/>
            </a:ext>
          </a:extLst>
        </xdr:cNvPr>
        <xdr:cNvSpPr txBox="1"/>
      </xdr:nvSpPr>
      <xdr:spPr>
        <a:xfrm>
          <a:off x="9286875" y="16182975"/>
          <a:ext cx="8572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4AFA40E3-D657-499D-A050-DE4CA5AA2600}" type="TxLink">
            <a:rPr kumimoji="1" lang="ja-JP" altLang="en-US" sz="7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75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0</xdr:colOff>
      <xdr:row>45</xdr:row>
      <xdr:rowOff>142875</xdr:rowOff>
    </xdr:from>
    <xdr:to>
      <xdr:col>36</xdr:col>
      <xdr:colOff>85725</xdr:colOff>
      <xdr:row>45</xdr:row>
      <xdr:rowOff>371475</xdr:rowOff>
    </xdr:to>
    <xdr:sp macro="" textlink="$B$6">
      <xdr:nvSpPr>
        <xdr:cNvPr id="10" name="保険期間">
          <a:extLst>
            <a:ext uri="{FF2B5EF4-FFF2-40B4-BE49-F238E27FC236}">
              <a16:creationId xmlns:a16="http://schemas.microsoft.com/office/drawing/2014/main" id="{70797BE8-2B6F-4EAE-AAFB-63E321166BF7}"/>
            </a:ext>
          </a:extLst>
        </xdr:cNvPr>
        <xdr:cNvSpPr txBox="1"/>
      </xdr:nvSpPr>
      <xdr:spPr>
        <a:xfrm>
          <a:off x="9286875" y="16335375"/>
          <a:ext cx="857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3BC29FE7-8DEC-4C4A-8AA2-1F8A7E5A0E4B}" type="TxLink">
            <a:rPr kumimoji="1" lang="ja-JP" altLang="en-US" sz="7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75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55</xdr:col>
      <xdr:colOff>90716</xdr:colOff>
      <xdr:row>16</xdr:row>
      <xdr:rowOff>23812</xdr:rowOff>
    </xdr:from>
    <xdr:to>
      <xdr:col>60</xdr:col>
      <xdr:colOff>508000</xdr:colOff>
      <xdr:row>39</xdr:row>
      <xdr:rowOff>190500</xdr:rowOff>
    </xdr:to>
    <xdr:sp macro="" textlink="">
      <xdr:nvSpPr>
        <xdr:cNvPr id="18" name="正方形/長方形 17">
          <a:extLst>
            <a:ext uri="{FF2B5EF4-FFF2-40B4-BE49-F238E27FC236}">
              <a16:creationId xmlns:a16="http://schemas.microsoft.com/office/drawing/2014/main" id="{5FD10D29-137D-53BE-1A25-F104E80A499C}"/>
            </a:ext>
          </a:extLst>
        </xdr:cNvPr>
        <xdr:cNvSpPr/>
      </xdr:nvSpPr>
      <xdr:spPr>
        <a:xfrm>
          <a:off x="8885466" y="6691312"/>
          <a:ext cx="3830409" cy="6167438"/>
        </a:xfrm>
        <a:prstGeom prst="rect">
          <a:avLst/>
        </a:prstGeom>
        <a:ln w="28575"/>
      </xdr:spPr>
      <xdr:style>
        <a:lnRef idx="2">
          <a:schemeClr val="accent4"/>
        </a:lnRef>
        <a:fillRef idx="1">
          <a:schemeClr val="lt1"/>
        </a:fillRef>
        <a:effectRef idx="0">
          <a:schemeClr val="accent4"/>
        </a:effectRef>
        <a:fontRef idx="minor">
          <a:schemeClr val="dk1"/>
        </a:fontRef>
      </xdr:style>
      <xdr:txBody>
        <a:bodyPr vertOverflow="clip" horzOverflow="clip" rtlCol="0" anchor="t"/>
        <a:lstStyle/>
        <a:p>
          <a:pPr algn="l"/>
          <a:r>
            <a:rPr kumimoji="1" lang="en-US" altLang="ja-JP" sz="1100" b="1" u="sng">
              <a:latin typeface="Meiryo UI" panose="020B0604030504040204" pitchFamily="50" charset="-128"/>
              <a:ea typeface="Meiryo UI" panose="020B0604030504040204" pitchFamily="50" charset="-128"/>
            </a:rPr>
            <a:t>【</a:t>
          </a:r>
          <a:r>
            <a:rPr kumimoji="1" lang="ja-JP" altLang="en-US" sz="1100" b="1" u="sng">
              <a:latin typeface="Meiryo UI" panose="020B0604030504040204" pitchFamily="50" charset="-128"/>
              <a:ea typeface="Meiryo UI" panose="020B0604030504040204" pitchFamily="50" charset="-128"/>
            </a:rPr>
            <a:t>入力例１：個人の場合</a:t>
          </a:r>
          <a:r>
            <a:rPr kumimoji="1" lang="en-US" altLang="ja-JP" sz="1100" b="1" u="sng">
              <a:latin typeface="Meiryo UI" panose="020B0604030504040204" pitchFamily="50" charset="-128"/>
              <a:ea typeface="Meiryo UI" panose="020B0604030504040204" pitchFamily="50" charset="-128"/>
            </a:rPr>
            <a:t>】</a:t>
          </a:r>
        </a:p>
        <a:p>
          <a:pPr algn="l"/>
          <a:r>
            <a:rPr kumimoji="1" lang="ja-JP" altLang="en-US" sz="1050">
              <a:latin typeface="Meiryo UI" panose="020B0604030504040204" pitchFamily="50" charset="-128"/>
              <a:ea typeface="Meiryo UI" panose="020B0604030504040204" pitchFamily="50" charset="-128"/>
            </a:rPr>
            <a:t>保険申込書と同様に署名いただきます。（</a:t>
          </a:r>
          <a:r>
            <a:rPr kumimoji="1" lang="en-US" altLang="ja-JP" sz="1050">
              <a:latin typeface="Meiryo UI" panose="020B0604030504040204" pitchFamily="50" charset="-128"/>
              <a:ea typeface="Meiryo UI" panose="020B0604030504040204" pitchFamily="50" charset="-128"/>
            </a:rPr>
            <a:t>2</a:t>
          </a:r>
          <a:r>
            <a:rPr kumimoji="1" lang="ja-JP" altLang="en-US" sz="1050">
              <a:latin typeface="Meiryo UI" panose="020B0604030504040204" pitchFamily="50" charset="-128"/>
              <a:ea typeface="Meiryo UI" panose="020B0604030504040204" pitchFamily="50" charset="-128"/>
            </a:rPr>
            <a:t>枚目も同様）</a:t>
          </a:r>
          <a:endParaRPr kumimoji="1" lang="en-US" altLang="ja-JP" sz="1050">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pPr algn="l"/>
          <a:endParaRPr kumimoji="1" lang="en-US" altLang="ja-JP" sz="1100">
            <a:solidFill>
              <a:srgbClr val="FF7C80"/>
            </a:solidFill>
            <a:latin typeface="Meiryo UI" panose="020B0604030504040204" pitchFamily="50" charset="-128"/>
            <a:ea typeface="Meiryo UI" panose="020B0604030504040204" pitchFamily="50" charset="-128"/>
          </a:endParaRPr>
        </a:p>
        <a:p>
          <a:r>
            <a:rPr kumimoji="1" lang="en-US" altLang="ja-JP" sz="1100" b="1" u="sng">
              <a:solidFill>
                <a:schemeClr val="dk1"/>
              </a:solidFill>
              <a:effectLst/>
              <a:latin typeface="Meiryo UI" panose="020B0604030504040204" pitchFamily="50" charset="-128"/>
              <a:ea typeface="Meiryo UI" panose="020B0604030504040204" pitchFamily="50" charset="-128"/>
              <a:cs typeface="+mn-cs"/>
            </a:rPr>
            <a:t>【</a:t>
          </a:r>
          <a:r>
            <a:rPr kumimoji="1" lang="ja-JP" altLang="ja-JP" sz="1100" b="1" u="sng">
              <a:solidFill>
                <a:schemeClr val="dk1"/>
              </a:solidFill>
              <a:effectLst/>
              <a:latin typeface="Meiryo UI" panose="020B0604030504040204" pitchFamily="50" charset="-128"/>
              <a:ea typeface="Meiryo UI" panose="020B0604030504040204" pitchFamily="50" charset="-128"/>
              <a:cs typeface="+mn-cs"/>
            </a:rPr>
            <a:t>入力例２：法人の場合</a:t>
          </a:r>
          <a:r>
            <a:rPr kumimoji="1" lang="en-US" altLang="ja-JP" sz="1100" b="1" u="sng">
              <a:solidFill>
                <a:schemeClr val="dk1"/>
              </a:solidFill>
              <a:effectLst/>
              <a:latin typeface="Meiryo UI" panose="020B0604030504040204" pitchFamily="50" charset="-128"/>
              <a:ea typeface="Meiryo UI" panose="020B0604030504040204" pitchFamily="50" charset="-128"/>
              <a:cs typeface="+mn-cs"/>
            </a:rPr>
            <a:t>】</a:t>
          </a:r>
          <a:endParaRPr lang="ja-JP" altLang="ja-JP" u="sng">
            <a:effectLst/>
            <a:latin typeface="Meiryo UI" panose="020B0604030504040204" pitchFamily="50" charset="-128"/>
            <a:ea typeface="Meiryo UI" panose="020B0604030504040204" pitchFamily="50" charset="-128"/>
          </a:endParaRPr>
        </a:p>
        <a:p>
          <a:r>
            <a:rPr kumimoji="1" lang="ja-JP" altLang="en-US" sz="1050">
              <a:solidFill>
                <a:schemeClr val="dk1"/>
              </a:solidFill>
              <a:effectLst/>
              <a:latin typeface="Meiryo UI" panose="020B0604030504040204" pitchFamily="50" charset="-128"/>
              <a:ea typeface="Meiryo UI" panose="020B0604030504040204" pitchFamily="50" charset="-128"/>
              <a:cs typeface="+mn-cs"/>
            </a:rPr>
            <a:t>保険申込書と同様に</a:t>
          </a:r>
          <a:r>
            <a:rPr kumimoji="1" lang="ja-JP" altLang="ja-JP" sz="1050">
              <a:solidFill>
                <a:schemeClr val="dk1"/>
              </a:solidFill>
              <a:effectLst/>
              <a:latin typeface="Meiryo UI" panose="020B0604030504040204" pitchFamily="50" charset="-128"/>
              <a:ea typeface="Meiryo UI" panose="020B0604030504040204" pitchFamily="50" charset="-128"/>
              <a:cs typeface="+mn-cs"/>
            </a:rPr>
            <a:t>住所・氏名を記名</a:t>
          </a:r>
          <a:r>
            <a:rPr kumimoji="1" lang="ja-JP" altLang="en-US" sz="1050">
              <a:solidFill>
                <a:schemeClr val="dk1"/>
              </a:solidFill>
              <a:effectLst/>
              <a:latin typeface="Meiryo UI" panose="020B0604030504040204" pitchFamily="50" charset="-128"/>
              <a:ea typeface="Meiryo UI" panose="020B0604030504040204" pitchFamily="50" charset="-128"/>
              <a:cs typeface="+mn-cs"/>
            </a:rPr>
            <a:t>（</a:t>
          </a:r>
          <a:r>
            <a:rPr kumimoji="1" lang="en-US" altLang="ja-JP" sz="1050">
              <a:solidFill>
                <a:schemeClr val="dk1"/>
              </a:solidFill>
              <a:effectLst/>
              <a:latin typeface="Meiryo UI" panose="020B0604030504040204" pitchFamily="50" charset="-128"/>
              <a:ea typeface="Meiryo UI" panose="020B0604030504040204" pitchFamily="50" charset="-128"/>
              <a:cs typeface="+mn-cs"/>
            </a:rPr>
            <a:t>2</a:t>
          </a:r>
          <a:r>
            <a:rPr kumimoji="1" lang="ja-JP" altLang="en-US" sz="1050">
              <a:solidFill>
                <a:schemeClr val="dk1"/>
              </a:solidFill>
              <a:effectLst/>
              <a:latin typeface="Meiryo UI" panose="020B0604030504040204" pitchFamily="50" charset="-128"/>
              <a:ea typeface="Meiryo UI" panose="020B0604030504040204" pitchFamily="50" charset="-128"/>
              <a:cs typeface="+mn-cs"/>
            </a:rPr>
            <a:t>枚目にも同様）</a:t>
          </a:r>
          <a:r>
            <a:rPr kumimoji="1" lang="ja-JP" altLang="ja-JP" sz="1050">
              <a:solidFill>
                <a:schemeClr val="dk1"/>
              </a:solidFill>
              <a:effectLst/>
              <a:latin typeface="Meiryo UI" panose="020B0604030504040204" pitchFamily="50" charset="-128"/>
              <a:ea typeface="Meiryo UI" panose="020B0604030504040204" pitchFamily="50" charset="-128"/>
              <a:cs typeface="+mn-cs"/>
            </a:rPr>
            <a:t>し、</a:t>
          </a:r>
          <a:endParaRPr kumimoji="1" lang="en-US" altLang="ja-JP" sz="1050">
            <a:solidFill>
              <a:schemeClr val="dk1"/>
            </a:solidFill>
            <a:effectLst/>
            <a:latin typeface="Meiryo UI" panose="020B0604030504040204" pitchFamily="50" charset="-128"/>
            <a:ea typeface="Meiryo UI" panose="020B0604030504040204" pitchFamily="50" charset="-128"/>
            <a:cs typeface="+mn-cs"/>
          </a:endParaRPr>
        </a:p>
        <a:p>
          <a:r>
            <a:rPr kumimoji="1" lang="ja-JP" altLang="ja-JP" sz="1050">
              <a:solidFill>
                <a:schemeClr val="dk1"/>
              </a:solidFill>
              <a:effectLst/>
              <a:latin typeface="Meiryo UI" panose="020B0604030504040204" pitchFamily="50" charset="-128"/>
              <a:ea typeface="Meiryo UI" panose="020B0604030504040204" pitchFamily="50" charset="-128"/>
              <a:cs typeface="+mn-cs"/>
            </a:rPr>
            <a:t>押印いただきます。</a:t>
          </a:r>
          <a:endParaRPr kumimoji="1" lang="en-US" altLang="ja-JP" sz="1050">
            <a:solidFill>
              <a:schemeClr val="dk1"/>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1100">
            <a:solidFill>
              <a:srgbClr val="FF7C80"/>
            </a:solidFill>
            <a:effectLst/>
            <a:latin typeface="Meiryo UI" panose="020B0604030504040204" pitchFamily="50" charset="-128"/>
            <a:ea typeface="Meiryo UI" panose="020B0604030504040204" pitchFamily="50" charset="-128"/>
            <a:cs typeface="+mn-cs"/>
          </a:endParaRPr>
        </a:p>
        <a:p>
          <a:endParaRPr kumimoji="1" lang="en-US" altLang="ja-JP" sz="200">
            <a:solidFill>
              <a:srgbClr val="FF7C80"/>
            </a:solidFill>
            <a:effectLst/>
            <a:latin typeface="Meiryo UI" panose="020B0604030504040204" pitchFamily="50" charset="-128"/>
            <a:ea typeface="Meiryo UI" panose="020B0604030504040204" pitchFamily="50" charset="-128"/>
            <a:cs typeface="+mn-cs"/>
          </a:endParaRPr>
        </a:p>
        <a:p>
          <a:r>
            <a:rPr kumimoji="1" lang="en-US" altLang="ja-JP" sz="1100" b="1" u="sng">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100" b="1" u="sng">
              <a:solidFill>
                <a:sysClr val="windowText" lastClr="000000"/>
              </a:solidFill>
              <a:effectLst/>
              <a:latin typeface="Meiryo UI" panose="020B0604030504040204" pitchFamily="50" charset="-128"/>
              <a:ea typeface="Meiryo UI" panose="020B0604030504040204" pitchFamily="50" charset="-128"/>
              <a:cs typeface="+mn-cs"/>
            </a:rPr>
            <a:t>注意</a:t>
          </a:r>
          <a:r>
            <a:rPr kumimoji="1" lang="en-US" altLang="ja-JP" sz="1100" b="1" u="sng">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en-US" sz="1050">
              <a:solidFill>
                <a:sysClr val="windowText" lastClr="000000"/>
              </a:solidFill>
              <a:effectLst/>
              <a:latin typeface="Meiryo UI" panose="020B0604030504040204" pitchFamily="50" charset="-128"/>
              <a:ea typeface="Meiryo UI" panose="020B0604030504040204" pitchFamily="50" charset="-128"/>
            </a:rPr>
            <a:t>・共有等で被保険者が複数の場合は、全員から署名等いただきます。</a:t>
          </a:r>
        </a:p>
        <a:p>
          <a:r>
            <a:rPr lang="ja-JP" altLang="en-US" sz="1050">
              <a:solidFill>
                <a:sysClr val="windowText" lastClr="000000"/>
              </a:solidFill>
              <a:effectLst/>
              <a:latin typeface="Meiryo UI" panose="020B0604030504040204" pitchFamily="50" charset="-128"/>
              <a:ea typeface="Meiryo UI" panose="020B0604030504040204" pitchFamily="50" charset="-128"/>
            </a:rPr>
            <a:t>（</a:t>
          </a:r>
          <a:r>
            <a:rPr lang="en-US" altLang="ja-JP" sz="1050">
              <a:solidFill>
                <a:sysClr val="windowText" lastClr="000000"/>
              </a:solidFill>
              <a:effectLst/>
              <a:latin typeface="Meiryo UI" panose="020B0604030504040204" pitchFamily="50" charset="-128"/>
              <a:ea typeface="Meiryo UI" panose="020B0604030504040204" pitchFamily="50" charset="-128"/>
            </a:rPr>
            <a:t>3</a:t>
          </a:r>
          <a:r>
            <a:rPr lang="ja-JP" altLang="en-US" sz="1050">
              <a:solidFill>
                <a:sysClr val="windowText" lastClr="000000"/>
              </a:solidFill>
              <a:effectLst/>
              <a:latin typeface="Meiryo UI" panose="020B0604030504040204" pitchFamily="50" charset="-128"/>
              <a:ea typeface="Meiryo UI" panose="020B0604030504040204" pitchFamily="50" charset="-128"/>
            </a:rPr>
            <a:t>名以上の場合、</a:t>
          </a:r>
          <a:r>
            <a:rPr lang="en-US" altLang="ja-JP" sz="1050">
              <a:solidFill>
                <a:sysClr val="windowText" lastClr="000000"/>
              </a:solidFill>
              <a:effectLst/>
              <a:latin typeface="Meiryo UI" panose="020B0604030504040204" pitchFamily="50" charset="-128"/>
              <a:ea typeface="Meiryo UI" panose="020B0604030504040204" pitchFamily="50" charset="-128"/>
            </a:rPr>
            <a:t>3</a:t>
          </a:r>
          <a:r>
            <a:rPr lang="ja-JP" altLang="en-US" sz="1050">
              <a:solidFill>
                <a:sysClr val="windowText" lastClr="000000"/>
              </a:solidFill>
              <a:effectLst/>
              <a:latin typeface="Meiryo UI" panose="020B0604030504040204" pitchFamily="50" charset="-128"/>
              <a:ea typeface="Meiryo UI" panose="020B0604030504040204" pitchFamily="50" charset="-128"/>
            </a:rPr>
            <a:t>人目の方から「被保険者明細書」を使用）</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a:t>
          </a:r>
          <a:r>
            <a:rPr kumimoji="1" lang="en-US" altLang="ja-JP" sz="1050">
              <a:solidFill>
                <a:sysClr val="windowText" lastClr="000000"/>
              </a:solidFill>
              <a:latin typeface="Meiryo UI" panose="020B0604030504040204" pitchFamily="50" charset="-128"/>
              <a:ea typeface="Meiryo UI" panose="020B0604030504040204" pitchFamily="50" charset="-128"/>
            </a:rPr>
            <a:t>2</a:t>
          </a:r>
          <a:r>
            <a:rPr kumimoji="1" lang="ja-JP" altLang="en-US" sz="1050">
              <a:solidFill>
                <a:sysClr val="windowText" lastClr="000000"/>
              </a:solidFill>
              <a:latin typeface="Meiryo UI" panose="020B0604030504040204" pitchFamily="50" charset="-128"/>
              <a:ea typeface="Meiryo UI" panose="020B0604030504040204" pitchFamily="50" charset="-128"/>
            </a:rPr>
            <a:t>枚目にも記名が必要です（押印は任意）。</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55</xdr:col>
      <xdr:colOff>192487</xdr:colOff>
      <xdr:row>18</xdr:row>
      <xdr:rowOff>202727</xdr:rowOff>
    </xdr:from>
    <xdr:to>
      <xdr:col>60</xdr:col>
      <xdr:colOff>304800</xdr:colOff>
      <xdr:row>23</xdr:row>
      <xdr:rowOff>469606</xdr:rowOff>
    </xdr:to>
    <xdr:pic>
      <xdr:nvPicPr>
        <xdr:cNvPr id="19" name="図 18">
          <a:extLst>
            <a:ext uri="{FF2B5EF4-FFF2-40B4-BE49-F238E27FC236}">
              <a16:creationId xmlns:a16="http://schemas.microsoft.com/office/drawing/2014/main" id="{EB294974-FC24-E168-1631-A5F1129A1838}"/>
            </a:ext>
          </a:extLst>
        </xdr:cNvPr>
        <xdr:cNvPicPr>
          <a:picLocks noChangeAspect="1"/>
        </xdr:cNvPicPr>
      </xdr:nvPicPr>
      <xdr:blipFill>
        <a:blip xmlns:r="http://schemas.openxmlformats.org/officeDocument/2006/relationships" r:embed="rId2"/>
        <a:stretch>
          <a:fillRect/>
        </a:stretch>
      </xdr:blipFill>
      <xdr:spPr>
        <a:xfrm>
          <a:off x="8812612" y="7310758"/>
          <a:ext cx="3565126" cy="1171754"/>
        </a:xfrm>
        <a:prstGeom prst="rect">
          <a:avLst/>
        </a:prstGeom>
        <a:ln>
          <a:solidFill>
            <a:sysClr val="windowText" lastClr="000000"/>
          </a:solidFill>
        </a:ln>
      </xdr:spPr>
    </xdr:pic>
    <xdr:clientData/>
  </xdr:twoCellAnchor>
  <xdr:twoCellAnchor editAs="oneCell">
    <xdr:from>
      <xdr:col>55</xdr:col>
      <xdr:colOff>202080</xdr:colOff>
      <xdr:row>25</xdr:row>
      <xdr:rowOff>196314</xdr:rowOff>
    </xdr:from>
    <xdr:to>
      <xdr:col>60</xdr:col>
      <xdr:colOff>322004</xdr:colOff>
      <xdr:row>27</xdr:row>
      <xdr:rowOff>465889</xdr:rowOff>
    </xdr:to>
    <xdr:pic>
      <xdr:nvPicPr>
        <xdr:cNvPr id="26" name="図 25">
          <a:extLst>
            <a:ext uri="{FF2B5EF4-FFF2-40B4-BE49-F238E27FC236}">
              <a16:creationId xmlns:a16="http://schemas.microsoft.com/office/drawing/2014/main" id="{FE2ABBEC-C176-4651-9003-1ABE196513C7}"/>
            </a:ext>
          </a:extLst>
        </xdr:cNvPr>
        <xdr:cNvPicPr>
          <a:picLocks noChangeAspect="1"/>
        </xdr:cNvPicPr>
      </xdr:nvPicPr>
      <xdr:blipFill>
        <a:blip xmlns:r="http://schemas.openxmlformats.org/officeDocument/2006/relationships" r:embed="rId3"/>
        <a:stretch>
          <a:fillRect/>
        </a:stretch>
      </xdr:blipFill>
      <xdr:spPr>
        <a:xfrm>
          <a:off x="8822205" y="9364127"/>
          <a:ext cx="3563213" cy="1153813"/>
        </a:xfrm>
        <a:prstGeom prst="rect">
          <a:avLst/>
        </a:prstGeom>
        <a:ln>
          <a:solidFill>
            <a:sysClr val="windowText" lastClr="000000"/>
          </a:solidFill>
        </a:ln>
      </xdr:spPr>
    </xdr:pic>
    <xdr:clientData/>
  </xdr:twoCellAnchor>
  <xdr:twoCellAnchor editAs="oneCell">
    <xdr:from>
      <xdr:col>55</xdr:col>
      <xdr:colOff>209550</xdr:colOff>
      <xdr:row>27</xdr:row>
      <xdr:rowOff>523743</xdr:rowOff>
    </xdr:from>
    <xdr:to>
      <xdr:col>60</xdr:col>
      <xdr:colOff>313599</xdr:colOff>
      <xdr:row>34</xdr:row>
      <xdr:rowOff>207179</xdr:rowOff>
    </xdr:to>
    <xdr:pic>
      <xdr:nvPicPr>
        <xdr:cNvPr id="32" name="図 31">
          <a:extLst>
            <a:ext uri="{FF2B5EF4-FFF2-40B4-BE49-F238E27FC236}">
              <a16:creationId xmlns:a16="http://schemas.microsoft.com/office/drawing/2014/main" id="{004E3462-5951-4EFB-A198-94845EB776BF}"/>
            </a:ext>
          </a:extLst>
        </xdr:cNvPr>
        <xdr:cNvPicPr>
          <a:picLocks noChangeAspect="1"/>
        </xdr:cNvPicPr>
      </xdr:nvPicPr>
      <xdr:blipFill>
        <a:blip xmlns:r="http://schemas.openxmlformats.org/officeDocument/2006/relationships" r:embed="rId4"/>
        <a:stretch>
          <a:fillRect/>
        </a:stretch>
      </xdr:blipFill>
      <xdr:spPr>
        <a:xfrm>
          <a:off x="8829675" y="10572618"/>
          <a:ext cx="3563213" cy="1164267"/>
        </a:xfrm>
        <a:prstGeom prst="rect">
          <a:avLst/>
        </a:prstGeom>
        <a:ln>
          <a:solidFill>
            <a:sysClr val="windowText" lastClr="000000"/>
          </a:solidFill>
        </a:ln>
      </xdr:spPr>
    </xdr:pic>
    <xdr:clientData/>
  </xdr:twoCellAnchor>
  <xdr:twoCellAnchor>
    <xdr:from>
      <xdr:col>59</xdr:col>
      <xdr:colOff>341758</xdr:colOff>
      <xdr:row>31</xdr:row>
      <xdr:rowOff>68950</xdr:rowOff>
    </xdr:from>
    <xdr:to>
      <xdr:col>60</xdr:col>
      <xdr:colOff>272049</xdr:colOff>
      <xdr:row>34</xdr:row>
      <xdr:rowOff>175652</xdr:rowOff>
    </xdr:to>
    <xdr:grpSp>
      <xdr:nvGrpSpPr>
        <xdr:cNvPr id="33" name="グループ化 32">
          <a:extLst>
            <a:ext uri="{FF2B5EF4-FFF2-40B4-BE49-F238E27FC236}">
              <a16:creationId xmlns:a16="http://schemas.microsoft.com/office/drawing/2014/main" id="{7166F613-0DED-4F56-B92A-47719DAA0776}"/>
            </a:ext>
          </a:extLst>
        </xdr:cNvPr>
        <xdr:cNvGrpSpPr/>
      </xdr:nvGrpSpPr>
      <xdr:grpSpPr>
        <a:xfrm>
          <a:off x="12133708" y="11165575"/>
          <a:ext cx="616091" cy="554377"/>
          <a:chOff x="9193697" y="7694542"/>
          <a:chExt cx="828260" cy="778566"/>
        </a:xfrm>
      </xdr:grpSpPr>
      <xdr:sp macro="" textlink="">
        <xdr:nvSpPr>
          <xdr:cNvPr id="34" name="楕円 33">
            <a:extLst>
              <a:ext uri="{FF2B5EF4-FFF2-40B4-BE49-F238E27FC236}">
                <a16:creationId xmlns:a16="http://schemas.microsoft.com/office/drawing/2014/main" id="{DDF1EDB1-433E-2231-4F0E-8F68D7610B73}"/>
              </a:ext>
            </a:extLst>
          </xdr:cNvPr>
          <xdr:cNvSpPr/>
        </xdr:nvSpPr>
        <xdr:spPr>
          <a:xfrm>
            <a:off x="9193697" y="7694542"/>
            <a:ext cx="828260" cy="778566"/>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正方形/長方形 34">
            <a:extLst>
              <a:ext uri="{FF2B5EF4-FFF2-40B4-BE49-F238E27FC236}">
                <a16:creationId xmlns:a16="http://schemas.microsoft.com/office/drawing/2014/main" id="{A566F984-1576-DB5B-CE0A-AF490BA1A7FF}"/>
              </a:ext>
            </a:extLst>
          </xdr:cNvPr>
          <xdr:cNvSpPr/>
        </xdr:nvSpPr>
        <xdr:spPr>
          <a:xfrm>
            <a:off x="9301370" y="7802217"/>
            <a:ext cx="612914" cy="563218"/>
          </a:xfrm>
          <a:prstGeom prst="rect">
            <a:avLst/>
          </a:prstGeom>
          <a:noFill/>
        </xdr:spPr>
        <xdr:txBody>
          <a:bodyPr wrap="none" lIns="91440" tIns="45720" rIns="91440" bIns="45720">
            <a:prstTxWarp prst="textCircle">
              <a:avLst/>
            </a:prstTxWarp>
            <a:spAutoFit/>
          </a:bodyPr>
          <a:lstStyle/>
          <a:p>
            <a:pPr algn="ctr"/>
            <a:r>
              <a:rPr lang="ja-JP" altLang="en-US" sz="1400" b="0" cap="none" spc="0">
                <a:ln w="0"/>
                <a:solidFill>
                  <a:srgbClr val="FF0000"/>
                </a:solidFill>
                <a:effectLst/>
                <a:latin typeface="HG行書体" panose="03000609000000000000" pitchFamily="65" charset="-128"/>
                <a:ea typeface="HG行書体" panose="03000609000000000000" pitchFamily="65" charset="-128"/>
              </a:rPr>
              <a:t>損</a:t>
            </a:r>
            <a:r>
              <a:rPr lang="ja-JP" altLang="en-US" sz="1400" b="0" cap="none" spc="0" baseline="0">
                <a:ln w="0"/>
                <a:solidFill>
                  <a:srgbClr val="FF0000"/>
                </a:solidFill>
                <a:effectLst/>
                <a:latin typeface="HG行書体" panose="03000609000000000000" pitchFamily="65" charset="-128"/>
                <a:ea typeface="HG行書体" panose="03000609000000000000" pitchFamily="65" charset="-128"/>
              </a:rPr>
              <a:t> </a:t>
            </a:r>
            <a:r>
              <a:rPr lang="ja-JP" altLang="en-US" sz="1400" b="0" cap="none" spc="0">
                <a:ln w="0"/>
                <a:solidFill>
                  <a:srgbClr val="FF0000"/>
                </a:solidFill>
                <a:effectLst/>
                <a:latin typeface="HG行書体" panose="03000609000000000000" pitchFamily="65" charset="-128"/>
                <a:ea typeface="HG行書体" panose="03000609000000000000" pitchFamily="65" charset="-128"/>
              </a:rPr>
              <a:t>害 保 険 株 式 会 社 </a:t>
            </a:r>
          </a:p>
        </xdr:txBody>
      </xdr:sp>
      <xdr:sp macro="" textlink="">
        <xdr:nvSpPr>
          <xdr:cNvPr id="36" name="テキスト ボックス 35">
            <a:extLst>
              <a:ext uri="{FF2B5EF4-FFF2-40B4-BE49-F238E27FC236}">
                <a16:creationId xmlns:a16="http://schemas.microsoft.com/office/drawing/2014/main" id="{0B56F356-E1F8-1E6C-5922-944D91E1B61A}"/>
              </a:ext>
            </a:extLst>
          </xdr:cNvPr>
          <xdr:cNvSpPr txBox="1"/>
        </xdr:nvSpPr>
        <xdr:spPr>
          <a:xfrm>
            <a:off x="9342782" y="7926459"/>
            <a:ext cx="505239" cy="405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0" rIns="0" bIns="0" rtlCol="0" anchor="t"/>
          <a:lstStyle/>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代表</a:t>
            </a:r>
            <a:endParaRPr kumimoji="1" lang="en-US" altLang="ja-JP"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endParaRPr>
          </a:p>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取締</a:t>
            </a:r>
            <a:endParaRPr kumimoji="1" lang="en-US" altLang="ja-JP"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endParaRPr>
          </a:p>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役印</a:t>
            </a:r>
          </a:p>
        </xdr:txBody>
      </xdr:sp>
      <xdr:sp macro="" textlink="">
        <xdr:nvSpPr>
          <xdr:cNvPr id="37" name="楕円 36">
            <a:extLst>
              <a:ext uri="{FF2B5EF4-FFF2-40B4-BE49-F238E27FC236}">
                <a16:creationId xmlns:a16="http://schemas.microsoft.com/office/drawing/2014/main" id="{5C33AE02-C422-E4AD-9987-538B21D06F0F}"/>
              </a:ext>
            </a:extLst>
          </xdr:cNvPr>
          <xdr:cNvSpPr/>
        </xdr:nvSpPr>
        <xdr:spPr>
          <a:xfrm>
            <a:off x="9359350" y="7851913"/>
            <a:ext cx="505238" cy="472109"/>
          </a:xfrm>
          <a:prstGeom prst="ellipse">
            <a:avLst/>
          </a:prstGeom>
          <a:noFill/>
          <a:ln w="95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56</xdr:col>
      <xdr:colOff>155570</xdr:colOff>
      <xdr:row>30</xdr:row>
      <xdr:rowOff>93704</xdr:rowOff>
    </xdr:from>
    <xdr:to>
      <xdr:col>59</xdr:col>
      <xdr:colOff>165127</xdr:colOff>
      <xdr:row>34</xdr:row>
      <xdr:rowOff>141695</xdr:rowOff>
    </xdr:to>
    <xdr:sp macro="" textlink="">
      <xdr:nvSpPr>
        <xdr:cNvPr id="38" name="正方形/長方形 37">
          <a:extLst>
            <a:ext uri="{FF2B5EF4-FFF2-40B4-BE49-F238E27FC236}">
              <a16:creationId xmlns:a16="http://schemas.microsoft.com/office/drawing/2014/main" id="{4B5FFEA5-DC16-4DB0-BE68-465E854E4D21}"/>
            </a:ext>
          </a:extLst>
        </xdr:cNvPr>
        <xdr:cNvSpPr/>
      </xdr:nvSpPr>
      <xdr:spPr>
        <a:xfrm>
          <a:off x="9466258" y="10916485"/>
          <a:ext cx="2081244" cy="690929"/>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rgbClr val="FF0000"/>
              </a:solidFill>
              <a:latin typeface="MS UI Gothic" panose="020B0600070205080204" pitchFamily="50" charset="-128"/>
              <a:ea typeface="MS UI Gothic" panose="020B0600070205080204" pitchFamily="50" charset="-128"/>
            </a:rPr>
            <a:t>東京都千代田区●●●</a:t>
          </a:r>
          <a:r>
            <a:rPr kumimoji="1" lang="en-US" altLang="ja-JP" sz="1050">
              <a:solidFill>
                <a:srgbClr val="FF0000"/>
              </a:solidFill>
              <a:latin typeface="MS UI Gothic" panose="020B0600070205080204" pitchFamily="50" charset="-128"/>
              <a:ea typeface="MS UI Gothic" panose="020B0600070205080204" pitchFamily="50" charset="-128"/>
            </a:rPr>
            <a:t>3-2-1</a:t>
          </a:r>
        </a:p>
        <a:p>
          <a:pPr algn="ctr"/>
          <a:r>
            <a:rPr kumimoji="1" lang="ja-JP" altLang="en-US" sz="1100">
              <a:solidFill>
                <a:srgbClr val="FF0000"/>
              </a:solidFill>
              <a:latin typeface="MS UI Gothic" panose="020B0600070205080204" pitchFamily="50" charset="-128"/>
              <a:ea typeface="MS UI Gothic" panose="020B0600070205080204" pitchFamily="50" charset="-128"/>
            </a:rPr>
            <a:t>損害保険株式会社</a:t>
          </a:r>
          <a:endParaRPr kumimoji="1" lang="en-US" altLang="ja-JP" sz="1100">
            <a:solidFill>
              <a:srgbClr val="FF0000"/>
            </a:solidFill>
            <a:latin typeface="MS UI Gothic" panose="020B0600070205080204" pitchFamily="50" charset="-128"/>
            <a:ea typeface="MS UI Gothic" panose="020B0600070205080204" pitchFamily="50" charset="-128"/>
          </a:endParaRPr>
        </a:p>
        <a:p>
          <a:pPr algn="ctr"/>
          <a:r>
            <a:rPr kumimoji="1" lang="ja-JP" altLang="en-US" sz="1100">
              <a:solidFill>
                <a:srgbClr val="FF0000"/>
              </a:solidFill>
              <a:latin typeface="MS UI Gothic" panose="020B0600070205080204" pitchFamily="50" charset="-128"/>
              <a:ea typeface="MS UI Gothic" panose="020B0600070205080204" pitchFamily="50" charset="-128"/>
            </a:rPr>
            <a:t>代表取締役　損保　太郎</a:t>
          </a:r>
          <a:endParaRPr kumimoji="1" lang="en-US" altLang="ja-JP" sz="1100">
            <a:solidFill>
              <a:srgbClr val="FF0000"/>
            </a:solidFill>
            <a:latin typeface="MS UI Gothic" panose="020B0600070205080204" pitchFamily="50" charset="-128"/>
            <a:ea typeface="MS UI Gothic" panose="020B0600070205080204" pitchFamily="50" charset="-128"/>
          </a:endParaRPr>
        </a:p>
        <a:p>
          <a:pPr algn="ctr"/>
          <a:endParaRPr kumimoji="1" lang="ja-JP" altLang="en-US" sz="1100">
            <a:solidFill>
              <a:srgbClr val="FF0000"/>
            </a:solidFill>
            <a:latin typeface="MS UI Gothic" panose="020B0600070205080204" pitchFamily="50" charset="-128"/>
            <a:ea typeface="MS UI Gothic" panose="020B0600070205080204" pitchFamily="50" charset="-128"/>
          </a:endParaRPr>
        </a:p>
      </xdr:txBody>
    </xdr:sp>
    <xdr:clientData/>
  </xdr:twoCellAnchor>
  <xdr:twoCellAnchor>
    <xdr:from>
      <xdr:col>56</xdr:col>
      <xdr:colOff>212681</xdr:colOff>
      <xdr:row>23</xdr:row>
      <xdr:rowOff>70172</xdr:rowOff>
    </xdr:from>
    <xdr:to>
      <xdr:col>59</xdr:col>
      <xdr:colOff>319615</xdr:colOff>
      <xdr:row>23</xdr:row>
      <xdr:rowOff>342032</xdr:rowOff>
    </xdr:to>
    <xdr:sp macro="" textlink="">
      <xdr:nvSpPr>
        <xdr:cNvPr id="39" name="テキスト ボックス 38">
          <a:extLst>
            <a:ext uri="{FF2B5EF4-FFF2-40B4-BE49-F238E27FC236}">
              <a16:creationId xmlns:a16="http://schemas.microsoft.com/office/drawing/2014/main" id="{AB2420C5-0BC2-48A0-BD65-BB368B521FA6}"/>
            </a:ext>
          </a:extLst>
        </xdr:cNvPr>
        <xdr:cNvSpPr txBox="1"/>
      </xdr:nvSpPr>
      <xdr:spPr>
        <a:xfrm>
          <a:off x="9523369" y="8083078"/>
          <a:ext cx="2178621" cy="271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latin typeface="HGS行書体" panose="03000600000000000000" pitchFamily="66" charset="-128"/>
              <a:ea typeface="HGS行書体" panose="03000600000000000000" pitchFamily="66" charset="-128"/>
            </a:rPr>
            <a:t>損保</a:t>
          </a:r>
          <a:r>
            <a:rPr kumimoji="1" lang="ja-JP" altLang="en-US" sz="2200" baseline="0">
              <a:latin typeface="HGS行書体" panose="03000600000000000000" pitchFamily="66" charset="-128"/>
              <a:ea typeface="HGS行書体" panose="03000600000000000000" pitchFamily="66" charset="-128"/>
            </a:rPr>
            <a:t> </a:t>
          </a:r>
          <a:r>
            <a:rPr kumimoji="1" lang="ja-JP" altLang="en-US" sz="2200">
              <a:latin typeface="HGS行書体" panose="03000600000000000000" pitchFamily="66" charset="-128"/>
              <a:ea typeface="HGS行書体" panose="03000600000000000000" pitchFamily="66" charset="-128"/>
            </a:rPr>
            <a:t>花子</a:t>
          </a:r>
        </a:p>
      </xdr:txBody>
    </xdr:sp>
    <xdr:clientData/>
  </xdr:twoCellAnchor>
  <xdr:twoCellAnchor>
    <xdr:from>
      <xdr:col>59</xdr:col>
      <xdr:colOff>332233</xdr:colOff>
      <xdr:row>26</xdr:row>
      <xdr:rowOff>469000</xdr:rowOff>
    </xdr:from>
    <xdr:to>
      <xdr:col>60</xdr:col>
      <xdr:colOff>262524</xdr:colOff>
      <xdr:row>27</xdr:row>
      <xdr:rowOff>413777</xdr:rowOff>
    </xdr:to>
    <xdr:grpSp>
      <xdr:nvGrpSpPr>
        <xdr:cNvPr id="17" name="グループ化 16">
          <a:extLst>
            <a:ext uri="{FF2B5EF4-FFF2-40B4-BE49-F238E27FC236}">
              <a16:creationId xmlns:a16="http://schemas.microsoft.com/office/drawing/2014/main" id="{EC1D3693-BD99-4C83-9D7D-442B13580633}"/>
            </a:ext>
          </a:extLst>
        </xdr:cNvPr>
        <xdr:cNvGrpSpPr/>
      </xdr:nvGrpSpPr>
      <xdr:grpSpPr>
        <a:xfrm>
          <a:off x="12124183" y="9927325"/>
          <a:ext cx="616091" cy="554377"/>
          <a:chOff x="9193697" y="7694542"/>
          <a:chExt cx="828260" cy="778566"/>
        </a:xfrm>
      </xdr:grpSpPr>
      <xdr:sp macro="" textlink="">
        <xdr:nvSpPr>
          <xdr:cNvPr id="48" name="楕円 47">
            <a:extLst>
              <a:ext uri="{FF2B5EF4-FFF2-40B4-BE49-F238E27FC236}">
                <a16:creationId xmlns:a16="http://schemas.microsoft.com/office/drawing/2014/main" id="{9DCDF5DB-14C9-C507-F90F-103919F27664}"/>
              </a:ext>
            </a:extLst>
          </xdr:cNvPr>
          <xdr:cNvSpPr/>
        </xdr:nvSpPr>
        <xdr:spPr>
          <a:xfrm>
            <a:off x="9193697" y="7694542"/>
            <a:ext cx="828260" cy="778566"/>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B65AD8DE-2BD3-8358-07B4-760863A6341F}"/>
              </a:ext>
            </a:extLst>
          </xdr:cNvPr>
          <xdr:cNvSpPr/>
        </xdr:nvSpPr>
        <xdr:spPr>
          <a:xfrm>
            <a:off x="9301370" y="7802217"/>
            <a:ext cx="612914" cy="563218"/>
          </a:xfrm>
          <a:prstGeom prst="rect">
            <a:avLst/>
          </a:prstGeom>
          <a:noFill/>
        </xdr:spPr>
        <xdr:txBody>
          <a:bodyPr wrap="none" lIns="91440" tIns="45720" rIns="91440" bIns="45720">
            <a:prstTxWarp prst="textCircle">
              <a:avLst/>
            </a:prstTxWarp>
            <a:spAutoFit/>
          </a:bodyPr>
          <a:lstStyle/>
          <a:p>
            <a:pPr algn="ctr"/>
            <a:r>
              <a:rPr lang="ja-JP" altLang="en-US" sz="1400" b="0" cap="none" spc="0">
                <a:ln w="0"/>
                <a:solidFill>
                  <a:srgbClr val="FF0000"/>
                </a:solidFill>
                <a:effectLst/>
                <a:latin typeface="HG行書体" panose="03000609000000000000" pitchFamily="65" charset="-128"/>
                <a:ea typeface="HG行書体" panose="03000609000000000000" pitchFamily="65" charset="-128"/>
              </a:rPr>
              <a:t>損</a:t>
            </a:r>
            <a:r>
              <a:rPr lang="ja-JP" altLang="en-US" sz="1400" b="0" cap="none" spc="0" baseline="0">
                <a:ln w="0"/>
                <a:solidFill>
                  <a:srgbClr val="FF0000"/>
                </a:solidFill>
                <a:effectLst/>
                <a:latin typeface="HG行書体" panose="03000609000000000000" pitchFamily="65" charset="-128"/>
                <a:ea typeface="HG行書体" panose="03000609000000000000" pitchFamily="65" charset="-128"/>
              </a:rPr>
              <a:t> </a:t>
            </a:r>
            <a:r>
              <a:rPr lang="ja-JP" altLang="en-US" sz="1400" b="0" cap="none" spc="0">
                <a:ln w="0"/>
                <a:solidFill>
                  <a:srgbClr val="FF0000"/>
                </a:solidFill>
                <a:effectLst/>
                <a:latin typeface="HG行書体" panose="03000609000000000000" pitchFamily="65" charset="-128"/>
                <a:ea typeface="HG行書体" panose="03000609000000000000" pitchFamily="65" charset="-128"/>
              </a:rPr>
              <a:t>害 保 険 株 式 会 社 </a:t>
            </a:r>
          </a:p>
        </xdr:txBody>
      </xdr:sp>
      <xdr:sp macro="" textlink="">
        <xdr:nvSpPr>
          <xdr:cNvPr id="53" name="テキスト ボックス 52">
            <a:extLst>
              <a:ext uri="{FF2B5EF4-FFF2-40B4-BE49-F238E27FC236}">
                <a16:creationId xmlns:a16="http://schemas.microsoft.com/office/drawing/2014/main" id="{A47F63E2-5925-1262-63B5-568EE2F93A72}"/>
              </a:ext>
            </a:extLst>
          </xdr:cNvPr>
          <xdr:cNvSpPr txBox="1"/>
        </xdr:nvSpPr>
        <xdr:spPr>
          <a:xfrm>
            <a:off x="9342782" y="7926459"/>
            <a:ext cx="505239" cy="405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0" rIns="0" bIns="0" rtlCol="0" anchor="t"/>
          <a:lstStyle/>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代表</a:t>
            </a:r>
            <a:endParaRPr kumimoji="1" lang="en-US" altLang="ja-JP"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endParaRPr>
          </a:p>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取締</a:t>
            </a:r>
            <a:endParaRPr kumimoji="1" lang="en-US" altLang="ja-JP"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endParaRPr>
          </a:p>
          <a:p>
            <a:r>
              <a:rPr kumimoji="1" lang="ja-JP" altLang="en-US" sz="800">
                <a:solidFill>
                  <a:srgbClr val="FF0000"/>
                </a:solidFill>
                <a:latin typeface="HGS行書体" panose="03000600000000000000" pitchFamily="66" charset="-128"/>
                <a:ea typeface="HGS行書体" panose="03000600000000000000" pitchFamily="66" charset="-128"/>
                <a:cs typeface="ADLaM Display" panose="02010000000000000000" pitchFamily="2" charset="0"/>
              </a:rPr>
              <a:t>役印</a:t>
            </a:r>
          </a:p>
        </xdr:txBody>
      </xdr:sp>
      <xdr:sp macro="" textlink="">
        <xdr:nvSpPr>
          <xdr:cNvPr id="54" name="楕円 53">
            <a:extLst>
              <a:ext uri="{FF2B5EF4-FFF2-40B4-BE49-F238E27FC236}">
                <a16:creationId xmlns:a16="http://schemas.microsoft.com/office/drawing/2014/main" id="{759949C9-0EAB-4927-F84E-DD520F874D90}"/>
              </a:ext>
            </a:extLst>
          </xdr:cNvPr>
          <xdr:cNvSpPr/>
        </xdr:nvSpPr>
        <xdr:spPr>
          <a:xfrm>
            <a:off x="9359350" y="7851913"/>
            <a:ext cx="505238" cy="472109"/>
          </a:xfrm>
          <a:prstGeom prst="ellipse">
            <a:avLst/>
          </a:prstGeom>
          <a:noFill/>
          <a:ln w="952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89647</xdr:colOff>
      <xdr:row>2</xdr:row>
      <xdr:rowOff>67238</xdr:rowOff>
    </xdr:from>
    <xdr:to>
      <xdr:col>23</xdr:col>
      <xdr:colOff>395111</xdr:colOff>
      <xdr:row>7</xdr:row>
      <xdr:rowOff>19051</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8214472" y="610163"/>
          <a:ext cx="4420264" cy="1790138"/>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＜印刷に関する注意点＞</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latin typeface="Meiryo UI" panose="020B0604030504040204" pitchFamily="50" charset="-128"/>
              <a:ea typeface="Meiryo UI" panose="020B0604030504040204" pitchFamily="50" charset="-128"/>
            </a:rPr>
            <a:t>　・用紙サイズ：</a:t>
          </a:r>
          <a:r>
            <a:rPr kumimoji="1" lang="en-US" altLang="ja-JP" sz="1050">
              <a:latin typeface="Meiryo UI" panose="020B0604030504040204" pitchFamily="50" charset="-128"/>
              <a:ea typeface="Meiryo UI" panose="020B0604030504040204" pitchFamily="50" charset="-128"/>
            </a:rPr>
            <a:t>A4</a:t>
          </a:r>
          <a:r>
            <a:rPr kumimoji="1" lang="ja-JP" altLang="en-US" sz="1050">
              <a:latin typeface="Meiryo UI" panose="020B0604030504040204" pitchFamily="50" charset="-128"/>
              <a:ea typeface="Meiryo UI" panose="020B0604030504040204" pitchFamily="50" charset="-128"/>
            </a:rPr>
            <a:t>（縦）</a:t>
          </a:r>
        </a:p>
        <a:p>
          <a:pPr algn="l"/>
          <a:r>
            <a:rPr kumimoji="1" lang="ja-JP" altLang="en-US" sz="1050">
              <a:latin typeface="Meiryo UI" panose="020B0604030504040204" pitchFamily="50" charset="-128"/>
              <a:ea typeface="Meiryo UI" panose="020B0604030504040204" pitchFamily="50" charset="-128"/>
            </a:rPr>
            <a:t>　・片面印刷</a:t>
          </a:r>
        </a:p>
        <a:p>
          <a:pPr algn="l"/>
          <a:r>
            <a:rPr kumimoji="1" lang="ja-JP" altLang="en-US" sz="1050">
              <a:latin typeface="Meiryo UI" panose="020B0604030504040204" pitchFamily="50" charset="-128"/>
              <a:ea typeface="Meiryo UI" panose="020B0604030504040204" pitchFamily="50" charset="-128"/>
            </a:rPr>
            <a:t>　・縮小印刷や、</a:t>
          </a:r>
          <a:r>
            <a:rPr kumimoji="1" lang="en-US" altLang="ja-JP" sz="1050">
              <a:latin typeface="Meiryo UI" panose="020B0604030504040204" pitchFamily="50" charset="-128"/>
              <a:ea typeface="Meiryo UI" panose="020B0604030504040204" pitchFamily="50" charset="-128"/>
            </a:rPr>
            <a:t>2in1</a:t>
          </a:r>
          <a:r>
            <a:rPr kumimoji="1" lang="ja-JP" altLang="en-US" sz="1050">
              <a:latin typeface="Meiryo UI" panose="020B0604030504040204" pitchFamily="50" charset="-128"/>
              <a:ea typeface="Meiryo UI" panose="020B0604030504040204" pitchFamily="50" charset="-128"/>
            </a:rPr>
            <a:t>での</a:t>
          </a:r>
          <a:r>
            <a:rPr kumimoji="1" lang="ja-JP" altLang="en-US" sz="1050">
              <a:solidFill>
                <a:sysClr val="windowText" lastClr="000000"/>
              </a:solidFill>
              <a:latin typeface="Meiryo UI" panose="020B0604030504040204" pitchFamily="50" charset="-128"/>
              <a:ea typeface="Meiryo UI" panose="020B0604030504040204" pitchFamily="50" charset="-128"/>
            </a:rPr>
            <a:t>印刷はご遠慮</a:t>
          </a:r>
          <a:r>
            <a:rPr kumimoji="1" lang="ja-JP" altLang="en-US" sz="1050">
              <a:latin typeface="Meiryo UI" panose="020B0604030504040204" pitchFamily="50" charset="-128"/>
              <a:ea typeface="Meiryo UI" panose="020B0604030504040204" pitchFamily="50" charset="-128"/>
            </a:rPr>
            <a:t>ください。</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（文字が小さくなり、</a:t>
          </a:r>
          <a:r>
            <a:rPr kumimoji="1" lang="ja-JP" altLang="en-US" sz="1000" baseline="0">
              <a:latin typeface="Meiryo UI" panose="020B0604030504040204" pitchFamily="50" charset="-128"/>
              <a:ea typeface="Meiryo UI" panose="020B0604030504040204" pitchFamily="50" charset="-128"/>
            </a:rPr>
            <a:t>損害保険</a:t>
          </a:r>
          <a:r>
            <a:rPr kumimoji="1" lang="ja-JP" altLang="en-US" sz="1000">
              <a:latin typeface="Meiryo UI" panose="020B0604030504040204" pitchFamily="50" charset="-128"/>
              <a:ea typeface="Meiryo UI" panose="020B0604030504040204" pitchFamily="50" charset="-128"/>
            </a:rPr>
            <a:t>会社での審査時に不備となる可能性があります）</a:t>
          </a:r>
          <a:endParaRPr kumimoji="1" lang="en-US" altLang="ja-JP" sz="100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②「質権設定承認請求書」「質権設定承認書」とあわせてご提出ください。</a:t>
          </a:r>
          <a:endParaRPr kumimoji="1" lang="en-US" altLang="ja-JP" sz="1050">
            <a:latin typeface="Meiryo UI" panose="020B0604030504040204" pitchFamily="50" charset="-128"/>
            <a:ea typeface="Meiryo UI" panose="020B0604030504040204" pitchFamily="50" charset="-128"/>
          </a:endParaRPr>
        </a:p>
      </xdr:txBody>
    </xdr:sp>
    <xdr:clientData/>
  </xdr:twoCellAnchor>
  <xdr:twoCellAnchor>
    <xdr:from>
      <xdr:col>17</xdr:col>
      <xdr:colOff>89647</xdr:colOff>
      <xdr:row>0</xdr:row>
      <xdr:rowOff>92961</xdr:rowOff>
    </xdr:from>
    <xdr:to>
      <xdr:col>19</xdr:col>
      <xdr:colOff>176954</xdr:colOff>
      <xdr:row>1</xdr:row>
      <xdr:rowOff>230355</xdr:rowOff>
    </xdr:to>
    <xdr:sp macro="" textlink="">
      <xdr:nvSpPr>
        <xdr:cNvPr id="19" name="正方形/長方形 18">
          <a:hlinkClick xmlns:r="http://schemas.openxmlformats.org/officeDocument/2006/relationships" r:id="rId1" tooltip="会社・帳票選択に戻る"/>
          <a:extLst>
            <a:ext uri="{FF2B5EF4-FFF2-40B4-BE49-F238E27FC236}">
              <a16:creationId xmlns:a16="http://schemas.microsoft.com/office/drawing/2014/main" id="{355F8C41-4C9B-4A50-A6F3-ECF7F15CF697}"/>
            </a:ext>
          </a:extLst>
        </xdr:cNvPr>
        <xdr:cNvSpPr/>
      </xdr:nvSpPr>
      <xdr:spPr>
        <a:xfrm>
          <a:off x="11967322" y="9296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17</xdr:col>
      <xdr:colOff>85725</xdr:colOff>
      <xdr:row>8</xdr:row>
      <xdr:rowOff>57151</xdr:rowOff>
    </xdr:from>
    <xdr:to>
      <xdr:col>19</xdr:col>
      <xdr:colOff>550209</xdr:colOff>
      <xdr:row>10</xdr:row>
      <xdr:rowOff>685801</xdr:rowOff>
    </xdr:to>
    <xdr:sp macro="" textlink="">
      <xdr:nvSpPr>
        <xdr:cNvPr id="3" name="正方形/長方形 2">
          <a:extLst>
            <a:ext uri="{FF2B5EF4-FFF2-40B4-BE49-F238E27FC236}">
              <a16:creationId xmlns:a16="http://schemas.microsoft.com/office/drawing/2014/main" id="{77729E70-92A8-4953-8F8B-1C333FB598F7}"/>
            </a:ext>
          </a:extLst>
        </xdr:cNvPr>
        <xdr:cNvSpPr/>
      </xdr:nvSpPr>
      <xdr:spPr>
        <a:xfrm>
          <a:off x="8258175" y="2409826"/>
          <a:ext cx="1836084" cy="1381125"/>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89647</xdr:colOff>
      <xdr:row>2</xdr:row>
      <xdr:rowOff>67237</xdr:rowOff>
    </xdr:from>
    <xdr:to>
      <xdr:col>24</xdr:col>
      <xdr:colOff>395111</xdr:colOff>
      <xdr:row>6</xdr:row>
      <xdr:rowOff>544287</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2176872" y="610162"/>
          <a:ext cx="4420264" cy="1648625"/>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＜印刷に関する注意点＞</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latin typeface="Meiryo UI" panose="020B0604030504040204" pitchFamily="50" charset="-128"/>
              <a:ea typeface="Meiryo UI" panose="020B0604030504040204" pitchFamily="50" charset="-128"/>
            </a:rPr>
            <a:t>　・用紙サイズ：</a:t>
          </a:r>
          <a:r>
            <a:rPr kumimoji="1" lang="en-US" altLang="ja-JP" sz="1050">
              <a:latin typeface="Meiryo UI" panose="020B0604030504040204" pitchFamily="50" charset="-128"/>
              <a:ea typeface="Meiryo UI" panose="020B0604030504040204" pitchFamily="50" charset="-128"/>
            </a:rPr>
            <a:t>A4</a:t>
          </a:r>
          <a:r>
            <a:rPr kumimoji="1" lang="ja-JP" altLang="en-US" sz="1050">
              <a:latin typeface="Meiryo UI" panose="020B0604030504040204" pitchFamily="50" charset="-128"/>
              <a:ea typeface="Meiryo UI" panose="020B0604030504040204" pitchFamily="50" charset="-128"/>
            </a:rPr>
            <a:t>（縦）</a:t>
          </a:r>
        </a:p>
        <a:p>
          <a:pPr algn="l"/>
          <a:r>
            <a:rPr kumimoji="1" lang="ja-JP" altLang="en-US" sz="1050">
              <a:latin typeface="Meiryo UI" panose="020B0604030504040204" pitchFamily="50" charset="-128"/>
              <a:ea typeface="Meiryo UI" panose="020B0604030504040204" pitchFamily="50" charset="-128"/>
            </a:rPr>
            <a:t>　・片面印刷</a:t>
          </a:r>
        </a:p>
        <a:p>
          <a:pPr algn="l"/>
          <a:r>
            <a:rPr kumimoji="1" lang="ja-JP" altLang="en-US" sz="1050">
              <a:latin typeface="Meiryo UI" panose="020B0604030504040204" pitchFamily="50" charset="-128"/>
              <a:ea typeface="Meiryo UI" panose="020B0604030504040204" pitchFamily="50" charset="-128"/>
            </a:rPr>
            <a:t>　・縮小印刷や、</a:t>
          </a:r>
          <a:r>
            <a:rPr kumimoji="1" lang="en-US" altLang="ja-JP" sz="1050">
              <a:latin typeface="Meiryo UI" panose="020B0604030504040204" pitchFamily="50" charset="-128"/>
              <a:ea typeface="Meiryo UI" panose="020B0604030504040204" pitchFamily="50" charset="-128"/>
            </a:rPr>
            <a:t>2in1</a:t>
          </a:r>
          <a:r>
            <a:rPr kumimoji="1" lang="ja-JP" altLang="en-US" sz="1050">
              <a:latin typeface="Meiryo UI" panose="020B0604030504040204" pitchFamily="50" charset="-128"/>
              <a:ea typeface="Meiryo UI" panose="020B0604030504040204" pitchFamily="50" charset="-128"/>
            </a:rPr>
            <a:t>での印</a:t>
          </a:r>
          <a:r>
            <a:rPr kumimoji="1" lang="ja-JP" altLang="en-US" sz="1050">
              <a:solidFill>
                <a:sysClr val="windowText" lastClr="000000"/>
              </a:solidFill>
              <a:latin typeface="Meiryo UI" panose="020B0604030504040204" pitchFamily="50" charset="-128"/>
              <a:ea typeface="Meiryo UI" panose="020B0604030504040204" pitchFamily="50" charset="-128"/>
            </a:rPr>
            <a:t>刷はご遠慮ください</a:t>
          </a:r>
          <a:r>
            <a:rPr kumimoji="1" lang="ja-JP" altLang="en-US" sz="1050">
              <a:latin typeface="Meiryo UI" panose="020B0604030504040204" pitchFamily="50" charset="-128"/>
              <a:ea typeface="Meiryo UI" panose="020B0604030504040204" pitchFamily="50" charset="-128"/>
            </a:rPr>
            <a:t>。</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（文字が小さくなり、</a:t>
          </a:r>
          <a:r>
            <a:rPr kumimoji="1" lang="ja-JP" altLang="en-US" sz="1000" baseline="0">
              <a:latin typeface="Meiryo UI" panose="020B0604030504040204" pitchFamily="50" charset="-128"/>
              <a:ea typeface="Meiryo UI" panose="020B0604030504040204" pitchFamily="50" charset="-128"/>
            </a:rPr>
            <a:t>損害保険</a:t>
          </a:r>
          <a:r>
            <a:rPr kumimoji="1" lang="ja-JP" altLang="en-US" sz="1000">
              <a:latin typeface="Meiryo UI" panose="020B0604030504040204" pitchFamily="50" charset="-128"/>
              <a:ea typeface="Meiryo UI" panose="020B0604030504040204" pitchFamily="50" charset="-128"/>
            </a:rPr>
            <a:t>会社での審査時に不備となる可能性があります）</a:t>
          </a:r>
          <a:endParaRPr kumimoji="1" lang="en-US" altLang="ja-JP" sz="1000">
            <a:latin typeface="Meiryo UI" panose="020B0604030504040204" pitchFamily="50" charset="-128"/>
            <a:ea typeface="Meiryo UI" panose="020B0604030504040204" pitchFamily="50" charset="-128"/>
          </a:endParaRPr>
        </a:p>
      </xdr:txBody>
    </xdr:sp>
    <xdr:clientData/>
  </xdr:twoCellAnchor>
  <xdr:twoCellAnchor>
    <xdr:from>
      <xdr:col>18</xdr:col>
      <xdr:colOff>89647</xdr:colOff>
      <xdr:row>0</xdr:row>
      <xdr:rowOff>92961</xdr:rowOff>
    </xdr:from>
    <xdr:to>
      <xdr:col>20</xdr:col>
      <xdr:colOff>176954</xdr:colOff>
      <xdr:row>1</xdr:row>
      <xdr:rowOff>230355</xdr:rowOff>
    </xdr:to>
    <xdr:sp macro="" textlink="">
      <xdr:nvSpPr>
        <xdr:cNvPr id="13" name="正方形/長方形 12">
          <a:hlinkClick xmlns:r="http://schemas.openxmlformats.org/officeDocument/2006/relationships" r:id="rId1" tooltip="会社・帳票選択に戻る"/>
          <a:extLst>
            <a:ext uri="{FF2B5EF4-FFF2-40B4-BE49-F238E27FC236}">
              <a16:creationId xmlns:a16="http://schemas.microsoft.com/office/drawing/2014/main" id="{88645190-B467-4F93-BA35-EB70F66CF88E}"/>
            </a:ext>
          </a:extLst>
        </xdr:cNvPr>
        <xdr:cNvSpPr/>
      </xdr:nvSpPr>
      <xdr:spPr>
        <a:xfrm>
          <a:off x="12176872" y="9296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18</xdr:col>
      <xdr:colOff>85725</xdr:colOff>
      <xdr:row>6</xdr:row>
      <xdr:rowOff>666749</xdr:rowOff>
    </xdr:from>
    <xdr:to>
      <xdr:col>20</xdr:col>
      <xdr:colOff>550209</xdr:colOff>
      <xdr:row>12</xdr:row>
      <xdr:rowOff>276224</xdr:rowOff>
    </xdr:to>
    <xdr:sp macro="" textlink="">
      <xdr:nvSpPr>
        <xdr:cNvPr id="4" name="正方形/長方形 3">
          <a:extLst>
            <a:ext uri="{FF2B5EF4-FFF2-40B4-BE49-F238E27FC236}">
              <a16:creationId xmlns:a16="http://schemas.microsoft.com/office/drawing/2014/main" id="{4B002F59-C65C-434A-8E78-E917544EFA46}"/>
            </a:ext>
          </a:extLst>
        </xdr:cNvPr>
        <xdr:cNvSpPr/>
      </xdr:nvSpPr>
      <xdr:spPr>
        <a:xfrm>
          <a:off x="8420100" y="2381249"/>
          <a:ext cx="1836084" cy="1381125"/>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46</xdr:col>
      <xdr:colOff>78441</xdr:colOff>
      <xdr:row>2</xdr:row>
      <xdr:rowOff>78441</xdr:rowOff>
    </xdr:from>
    <xdr:to>
      <xdr:col>52</xdr:col>
      <xdr:colOff>371205</xdr:colOff>
      <xdr:row>7</xdr:row>
      <xdr:rowOff>219075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7145991" y="621366"/>
          <a:ext cx="4407564" cy="2169459"/>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ctr"/>
        <a:lstStyle/>
        <a:p>
          <a:pPr algn="l"/>
          <a:r>
            <a:rPr kumimoji="1" lang="ja-JP" altLang="en-US" sz="1050" b="1">
              <a:latin typeface="Meiryo UI" panose="020B0604030504040204" pitchFamily="50" charset="-128"/>
              <a:ea typeface="Meiryo UI" panose="020B0604030504040204" pitchFamily="50" charset="-128"/>
            </a:rPr>
            <a:t>＜印刷に関する注意点＞</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latin typeface="Meiryo UI" panose="020B0604030504040204" pitchFamily="50" charset="-128"/>
              <a:ea typeface="Meiryo UI" panose="020B0604030504040204" pitchFamily="50" charset="-128"/>
            </a:rPr>
            <a:t>　・用紙サイズ：</a:t>
          </a:r>
          <a:r>
            <a:rPr kumimoji="1" lang="en-US" altLang="ja-JP" sz="1050">
              <a:latin typeface="Meiryo UI" panose="020B0604030504040204" pitchFamily="50" charset="-128"/>
              <a:ea typeface="Meiryo UI" panose="020B0604030504040204" pitchFamily="50" charset="-128"/>
            </a:rPr>
            <a:t>A4</a:t>
          </a:r>
          <a:r>
            <a:rPr kumimoji="1" lang="ja-JP" altLang="en-US" sz="1050">
              <a:latin typeface="Meiryo UI" panose="020B0604030504040204" pitchFamily="50" charset="-128"/>
              <a:ea typeface="Meiryo UI" panose="020B0604030504040204" pitchFamily="50" charset="-128"/>
            </a:rPr>
            <a:t>（縦）</a:t>
          </a:r>
        </a:p>
        <a:p>
          <a:pPr algn="l"/>
          <a:r>
            <a:rPr kumimoji="1" lang="ja-JP" altLang="en-US" sz="1050">
              <a:latin typeface="Meiryo UI" panose="020B0604030504040204" pitchFamily="50" charset="-128"/>
              <a:ea typeface="Meiryo UI" panose="020B0604030504040204" pitchFamily="50" charset="-128"/>
            </a:rPr>
            <a:t>　・片面印刷</a:t>
          </a:r>
        </a:p>
        <a:p>
          <a:pPr algn="l"/>
          <a:r>
            <a:rPr kumimoji="1" lang="ja-JP" altLang="en-US" sz="1050">
              <a:latin typeface="Meiryo UI" panose="020B0604030504040204" pitchFamily="50" charset="-128"/>
              <a:ea typeface="Meiryo UI" panose="020B0604030504040204" pitchFamily="50" charset="-128"/>
            </a:rPr>
            <a:t>　・縮小印刷や、</a:t>
          </a:r>
          <a:r>
            <a:rPr kumimoji="1" lang="en-US" altLang="ja-JP" sz="1050">
              <a:latin typeface="Meiryo UI" panose="020B0604030504040204" pitchFamily="50" charset="-128"/>
              <a:ea typeface="Meiryo UI" panose="020B0604030504040204" pitchFamily="50" charset="-128"/>
            </a:rPr>
            <a:t>2in1</a:t>
          </a:r>
          <a:r>
            <a:rPr kumimoji="1" lang="ja-JP" altLang="en-US" sz="1050">
              <a:latin typeface="Meiryo UI" panose="020B0604030504040204" pitchFamily="50" charset="-128"/>
              <a:ea typeface="Meiryo UI" panose="020B0604030504040204" pitchFamily="50" charset="-128"/>
            </a:rPr>
            <a:t>での印刷</a:t>
          </a:r>
          <a:r>
            <a:rPr kumimoji="1" lang="ja-JP" altLang="en-US" sz="1050">
              <a:solidFill>
                <a:sysClr val="windowText" lastClr="000000"/>
              </a:solidFill>
              <a:latin typeface="Meiryo UI" panose="020B0604030504040204" pitchFamily="50" charset="-128"/>
              <a:ea typeface="Meiryo UI" panose="020B0604030504040204" pitchFamily="50" charset="-128"/>
            </a:rPr>
            <a:t>はご遠慮ください</a:t>
          </a:r>
          <a:r>
            <a:rPr kumimoji="1" lang="ja-JP" altLang="en-US" sz="1050">
              <a:latin typeface="Meiryo UI" panose="020B0604030504040204" pitchFamily="50" charset="-128"/>
              <a:ea typeface="Meiryo UI" panose="020B0604030504040204" pitchFamily="50" charset="-128"/>
            </a:rPr>
            <a:t>。</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（文字が小さくなり、</a:t>
          </a:r>
          <a:r>
            <a:rPr kumimoji="1" lang="ja-JP" altLang="en-US" sz="1000" baseline="0">
              <a:latin typeface="Meiryo UI" panose="020B0604030504040204" pitchFamily="50" charset="-128"/>
              <a:ea typeface="Meiryo UI" panose="020B0604030504040204" pitchFamily="50" charset="-128"/>
            </a:rPr>
            <a:t>損害保険</a:t>
          </a:r>
          <a:r>
            <a:rPr kumimoji="1" lang="ja-JP" altLang="en-US" sz="1000">
              <a:latin typeface="Meiryo UI" panose="020B0604030504040204" pitchFamily="50" charset="-128"/>
              <a:ea typeface="Meiryo UI" panose="020B0604030504040204" pitchFamily="50" charset="-128"/>
            </a:rPr>
            <a:t>会社での審査時に不備となる可能性があります）</a:t>
          </a:r>
          <a:endParaRPr kumimoji="1" lang="en-US" altLang="ja-JP" sz="100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②「質権消滅届出書」と「質権消滅手続き完了のお知らせ」の</a:t>
          </a:r>
          <a:r>
            <a:rPr kumimoji="1" lang="en-US" altLang="ja-JP" sz="1050">
              <a:latin typeface="Meiryo UI" panose="020B0604030504040204" pitchFamily="50" charset="-128"/>
              <a:ea typeface="Meiryo UI" panose="020B0604030504040204" pitchFamily="50" charset="-128"/>
            </a:rPr>
            <a:t>2</a:t>
          </a:r>
          <a:r>
            <a:rPr kumimoji="1" lang="ja-JP" altLang="en-US" sz="1050">
              <a:latin typeface="Meiryo UI" panose="020B0604030504040204" pitchFamily="50" charset="-128"/>
              <a:ea typeface="Meiryo UI" panose="020B0604030504040204" pitchFamily="50" charset="-128"/>
            </a:rPr>
            <a:t>枚を損害保険</a:t>
          </a:r>
          <a:endParaRPr kumimoji="1" lang="en-US" altLang="ja-JP" sz="1050">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　　会社にご提出ください。</a:t>
          </a:r>
          <a:r>
            <a:rPr kumimoji="1" lang="ja-JP" altLang="en-US" sz="900">
              <a:latin typeface="Meiryo UI" panose="020B0604030504040204" pitchFamily="50" charset="-128"/>
              <a:ea typeface="Meiryo UI" panose="020B0604030504040204" pitchFamily="50" charset="-128"/>
            </a:rPr>
            <a:t>（</a:t>
          </a:r>
          <a:r>
            <a:rPr kumimoji="1" lang="en-US" altLang="ja-JP" sz="900">
              <a:latin typeface="Meiryo UI" panose="020B0604030504040204" pitchFamily="50" charset="-128"/>
              <a:ea typeface="Meiryo UI" panose="020B0604030504040204" pitchFamily="50" charset="-128"/>
            </a:rPr>
            <a:t>2</a:t>
          </a:r>
          <a:r>
            <a:rPr kumimoji="1" lang="ja-JP" altLang="en-US" sz="900">
              <a:latin typeface="Meiryo UI" panose="020B0604030504040204" pitchFamily="50" charset="-128"/>
              <a:ea typeface="Meiryo UI" panose="020B0604030504040204" pitchFamily="50" charset="-128"/>
            </a:rPr>
            <a:t>枚目の質権消滅手続き完了のお知らせが印刷されない</a:t>
          </a:r>
        </a:p>
        <a:p>
          <a:pPr algn="l"/>
          <a:r>
            <a:rPr kumimoji="1" lang="ja-JP" altLang="en-US" sz="900">
              <a:latin typeface="Meiryo UI" panose="020B0604030504040204" pitchFamily="50" charset="-128"/>
              <a:ea typeface="Meiryo UI" panose="020B0604030504040204" pitchFamily="50" charset="-128"/>
            </a:rPr>
            <a:t>　　 会社は提出不要です）</a:t>
          </a:r>
        </a:p>
      </xdr:txBody>
    </xdr:sp>
    <xdr:clientData/>
  </xdr:twoCellAnchor>
  <xdr:twoCellAnchor>
    <xdr:from>
      <xdr:col>46</xdr:col>
      <xdr:colOff>78441</xdr:colOff>
      <xdr:row>0</xdr:row>
      <xdr:rowOff>92961</xdr:rowOff>
    </xdr:from>
    <xdr:to>
      <xdr:col>48</xdr:col>
      <xdr:colOff>165748</xdr:colOff>
      <xdr:row>1</xdr:row>
      <xdr:rowOff>230355</xdr:rowOff>
    </xdr:to>
    <xdr:sp macro="" textlink="">
      <xdr:nvSpPr>
        <xdr:cNvPr id="8" name="正方形/長方形 7">
          <a:hlinkClick xmlns:r="http://schemas.openxmlformats.org/officeDocument/2006/relationships" r:id="rId1" tooltip="会社・帳票選択に戻る"/>
          <a:extLst>
            <a:ext uri="{FF2B5EF4-FFF2-40B4-BE49-F238E27FC236}">
              <a16:creationId xmlns:a16="http://schemas.microsoft.com/office/drawing/2014/main" id="{4D69098F-9730-412D-B681-37AC28855A4A}"/>
            </a:ext>
          </a:extLst>
        </xdr:cNvPr>
        <xdr:cNvSpPr/>
      </xdr:nvSpPr>
      <xdr:spPr>
        <a:xfrm>
          <a:off x="10898841" y="9296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31</xdr:col>
      <xdr:colOff>0</xdr:colOff>
      <xdr:row>6</xdr:row>
      <xdr:rowOff>0</xdr:rowOff>
    </xdr:from>
    <xdr:to>
      <xdr:col>31</xdr:col>
      <xdr:colOff>47625</xdr:colOff>
      <xdr:row>7</xdr:row>
      <xdr:rowOff>0</xdr:rowOff>
    </xdr:to>
    <xdr:sp macro="" textlink="$B$8">
      <xdr:nvSpPr>
        <xdr:cNvPr id="9" name="テキスト ボックス 8">
          <a:extLst>
            <a:ext uri="{FF2B5EF4-FFF2-40B4-BE49-F238E27FC236}">
              <a16:creationId xmlns:a16="http://schemas.microsoft.com/office/drawing/2014/main" id="{2B21FE2A-3EDD-4365-A757-2DCBEDD232BF}"/>
            </a:ext>
          </a:extLst>
        </xdr:cNvPr>
        <xdr:cNvSpPr txBox="1"/>
      </xdr:nvSpPr>
      <xdr:spPr>
        <a:xfrm>
          <a:off x="8248650" y="2057400"/>
          <a:ext cx="47625" cy="657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EF7D6007-0945-4F69-8CAD-3DE82A65519B}" type="TxLink">
            <a:rPr kumimoji="1" lang="en-US" altLang="en-US" sz="10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9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31</xdr:col>
      <xdr:colOff>0</xdr:colOff>
      <xdr:row>31</xdr:row>
      <xdr:rowOff>0</xdr:rowOff>
    </xdr:from>
    <xdr:to>
      <xdr:col>31</xdr:col>
      <xdr:colOff>47625</xdr:colOff>
      <xdr:row>32</xdr:row>
      <xdr:rowOff>0</xdr:rowOff>
    </xdr:to>
    <xdr:sp macro="" textlink="$B$8">
      <xdr:nvSpPr>
        <xdr:cNvPr id="13" name="テキスト ボックス 12">
          <a:extLst>
            <a:ext uri="{FF2B5EF4-FFF2-40B4-BE49-F238E27FC236}">
              <a16:creationId xmlns:a16="http://schemas.microsoft.com/office/drawing/2014/main" id="{B042B901-9A78-4569-8632-5AB557BD1473}"/>
            </a:ext>
          </a:extLst>
        </xdr:cNvPr>
        <xdr:cNvSpPr txBox="1"/>
      </xdr:nvSpPr>
      <xdr:spPr>
        <a:xfrm>
          <a:off x="8248650" y="10401300"/>
          <a:ext cx="47625" cy="657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nchorCtr="0"/>
        <a:lstStyle/>
        <a:p>
          <a:fld id="{2C79BBFF-9D0E-4924-AB2F-E74FF65AFE2A}" type="TxLink">
            <a:rPr kumimoji="1" lang="ja-JP" altLang="en-US" sz="1050" b="0" i="0" u="none" strike="noStrike">
              <a:solidFill>
                <a:srgbClr val="000000"/>
              </a:solidFill>
              <a:latin typeface="Meiryo UI" panose="020B0604030504040204" pitchFamily="50" charset="-128"/>
              <a:ea typeface="Meiryo UI" panose="020B0604030504040204" pitchFamily="50" charset="-128"/>
            </a:rPr>
            <a:pPr/>
            <a:t> </a:t>
          </a:fld>
          <a:endParaRPr kumimoji="1" lang="ja-JP" altLang="en-US" sz="9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46</xdr:col>
      <xdr:colOff>85725</xdr:colOff>
      <xdr:row>7</xdr:row>
      <xdr:rowOff>267261</xdr:rowOff>
    </xdr:from>
    <xdr:to>
      <xdr:col>48</xdr:col>
      <xdr:colOff>550209</xdr:colOff>
      <xdr:row>11</xdr:row>
      <xdr:rowOff>47627</xdr:rowOff>
    </xdr:to>
    <xdr:sp macro="" textlink="">
      <xdr:nvSpPr>
        <xdr:cNvPr id="4" name="正方形/長方形 3">
          <a:extLst>
            <a:ext uri="{FF2B5EF4-FFF2-40B4-BE49-F238E27FC236}">
              <a16:creationId xmlns:a16="http://schemas.microsoft.com/office/drawing/2014/main" id="{56415518-A476-407D-A44E-ABA9FACF203F}"/>
            </a:ext>
          </a:extLst>
        </xdr:cNvPr>
        <xdr:cNvSpPr/>
      </xdr:nvSpPr>
      <xdr:spPr>
        <a:xfrm>
          <a:off x="7153275" y="2839011"/>
          <a:ext cx="1836084" cy="1399616"/>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46</xdr:col>
      <xdr:colOff>221316</xdr:colOff>
      <xdr:row>0</xdr:row>
      <xdr:rowOff>92961</xdr:rowOff>
    </xdr:from>
    <xdr:to>
      <xdr:col>48</xdr:col>
      <xdr:colOff>308623</xdr:colOff>
      <xdr:row>1</xdr:row>
      <xdr:rowOff>230355</xdr:rowOff>
    </xdr:to>
    <xdr:sp macro="" textlink="">
      <xdr:nvSpPr>
        <xdr:cNvPr id="7" name="正方形/長方形 6">
          <a:hlinkClick xmlns:r="http://schemas.openxmlformats.org/officeDocument/2006/relationships" r:id="rId1" tooltip="会社・帳票選択に戻る"/>
          <a:extLst>
            <a:ext uri="{FF2B5EF4-FFF2-40B4-BE49-F238E27FC236}">
              <a16:creationId xmlns:a16="http://schemas.microsoft.com/office/drawing/2014/main" id="{83461BB5-27DD-4A16-A53E-8AEBBB12DD96}"/>
            </a:ext>
          </a:extLst>
        </xdr:cNvPr>
        <xdr:cNvSpPr/>
      </xdr:nvSpPr>
      <xdr:spPr>
        <a:xfrm>
          <a:off x="11203641" y="9296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46</xdr:col>
      <xdr:colOff>180975</xdr:colOff>
      <xdr:row>6</xdr:row>
      <xdr:rowOff>194420</xdr:rowOff>
    </xdr:from>
    <xdr:to>
      <xdr:col>48</xdr:col>
      <xdr:colOff>649941</xdr:colOff>
      <xdr:row>11</xdr:row>
      <xdr:rowOff>194967</xdr:rowOff>
    </xdr:to>
    <xdr:sp macro="" textlink="">
      <xdr:nvSpPr>
        <xdr:cNvPr id="3" name="正方形/長方形 2">
          <a:extLst>
            <a:ext uri="{FF2B5EF4-FFF2-40B4-BE49-F238E27FC236}">
              <a16:creationId xmlns:a16="http://schemas.microsoft.com/office/drawing/2014/main" id="{0648EDA2-42B2-4654-81D3-30C9D6C559AD}"/>
            </a:ext>
          </a:extLst>
        </xdr:cNvPr>
        <xdr:cNvSpPr/>
      </xdr:nvSpPr>
      <xdr:spPr>
        <a:xfrm>
          <a:off x="8096250" y="2689970"/>
          <a:ext cx="1840566" cy="1638847"/>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6">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黄緑　プルダウン選択</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twoCellAnchor>
    <xdr:from>
      <xdr:col>46</xdr:col>
      <xdr:colOff>190500</xdr:colOff>
      <xdr:row>2</xdr:row>
      <xdr:rowOff>123825</xdr:rowOff>
    </xdr:from>
    <xdr:to>
      <xdr:col>52</xdr:col>
      <xdr:colOff>509411</xdr:colOff>
      <xdr:row>6</xdr:row>
      <xdr:rowOff>114300</xdr:rowOff>
    </xdr:to>
    <xdr:sp macro="" textlink="">
      <xdr:nvSpPr>
        <xdr:cNvPr id="4" name="正方形/長方形 3">
          <a:extLst>
            <a:ext uri="{FF2B5EF4-FFF2-40B4-BE49-F238E27FC236}">
              <a16:creationId xmlns:a16="http://schemas.microsoft.com/office/drawing/2014/main" id="{5BDDF563-7C3D-485D-AAFC-9CF5CF3D03A2}"/>
            </a:ext>
          </a:extLst>
        </xdr:cNvPr>
        <xdr:cNvSpPr/>
      </xdr:nvSpPr>
      <xdr:spPr>
        <a:xfrm>
          <a:off x="8105775" y="666750"/>
          <a:ext cx="4433711" cy="194310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＜印刷に関する注意点＞</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・用紙サイズ：</a:t>
          </a:r>
          <a:r>
            <a:rPr kumimoji="1" lang="en-US" altLang="ja-JP" sz="1050">
              <a:solidFill>
                <a:sysClr val="windowText" lastClr="000000"/>
              </a:solidFill>
              <a:latin typeface="Meiryo UI" panose="020B0604030504040204" pitchFamily="50" charset="-128"/>
              <a:ea typeface="Meiryo UI" panose="020B0604030504040204" pitchFamily="50" charset="-128"/>
            </a:rPr>
            <a:t>A4</a:t>
          </a:r>
          <a:r>
            <a:rPr kumimoji="1" lang="ja-JP" altLang="en-US" sz="1050">
              <a:solidFill>
                <a:sysClr val="windowText" lastClr="000000"/>
              </a:solidFill>
              <a:latin typeface="Meiryo UI" panose="020B0604030504040204" pitchFamily="50" charset="-128"/>
              <a:ea typeface="Meiryo UI" panose="020B0604030504040204" pitchFamily="50" charset="-128"/>
            </a:rPr>
            <a:t>（縦）</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・片面印刷</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・縮小印刷や、</a:t>
          </a:r>
          <a:r>
            <a:rPr kumimoji="1" lang="en-US" altLang="ja-JP" sz="1050">
              <a:solidFill>
                <a:sysClr val="windowText" lastClr="000000"/>
              </a:solidFill>
              <a:latin typeface="Meiryo UI" panose="020B0604030504040204" pitchFamily="50" charset="-128"/>
              <a:ea typeface="Meiryo UI" panose="020B0604030504040204" pitchFamily="50" charset="-128"/>
            </a:rPr>
            <a:t>2in1</a:t>
          </a:r>
          <a:r>
            <a:rPr kumimoji="1" lang="ja-JP" altLang="en-US" sz="1050">
              <a:solidFill>
                <a:sysClr val="windowText" lastClr="000000"/>
              </a:solidFill>
              <a:latin typeface="Meiryo UI" panose="020B0604030504040204" pitchFamily="50" charset="-128"/>
              <a:ea typeface="Meiryo UI" panose="020B0604030504040204" pitchFamily="50" charset="-128"/>
            </a:rPr>
            <a:t>での印刷はご遠慮ください。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000">
              <a:solidFill>
                <a:sysClr val="windowText" lastClr="000000"/>
              </a:solidFill>
              <a:latin typeface="Meiryo UI" panose="020B0604030504040204" pitchFamily="50" charset="-128"/>
              <a:ea typeface="Meiryo UI" panose="020B0604030504040204" pitchFamily="50" charset="-128"/>
            </a:rPr>
            <a:t>（文字が小さくなり、</a:t>
          </a:r>
          <a:r>
            <a:rPr kumimoji="1" lang="ja-JP" altLang="en-US" sz="1000" baseline="0">
              <a:solidFill>
                <a:sysClr val="windowText" lastClr="000000"/>
              </a:solidFill>
              <a:latin typeface="Meiryo UI" panose="020B0604030504040204" pitchFamily="50" charset="-128"/>
              <a:ea typeface="Meiryo UI" panose="020B0604030504040204" pitchFamily="50" charset="-128"/>
            </a:rPr>
            <a:t>損害保険</a:t>
          </a:r>
          <a:r>
            <a:rPr kumimoji="1" lang="ja-JP" altLang="en-US" sz="1000">
              <a:solidFill>
                <a:sysClr val="windowText" lastClr="000000"/>
              </a:solidFill>
              <a:latin typeface="Meiryo UI" panose="020B0604030504040204" pitchFamily="50" charset="-128"/>
              <a:ea typeface="Meiryo UI" panose="020B0604030504040204" pitchFamily="50" charset="-128"/>
            </a:rPr>
            <a:t>会社での審査時に不備となる可能性があります）</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②「質権移転承認請求書」「質権移転承認書」とあわせてご提出ください。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③控えとして、「質権移転承認請求書」コピーをお客様にお渡しください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46</xdr:col>
      <xdr:colOff>180975</xdr:colOff>
      <xdr:row>0</xdr:row>
      <xdr:rowOff>100731</xdr:rowOff>
    </xdr:from>
    <xdr:to>
      <xdr:col>48</xdr:col>
      <xdr:colOff>268282</xdr:colOff>
      <xdr:row>2</xdr:row>
      <xdr:rowOff>0</xdr:rowOff>
    </xdr:to>
    <xdr:sp macro="" textlink="">
      <xdr:nvSpPr>
        <xdr:cNvPr id="8" name="正方形/長方形 7">
          <a:hlinkClick xmlns:r="http://schemas.openxmlformats.org/officeDocument/2006/relationships" r:id="rId1" tooltip="会社・帳票選択に戻る"/>
          <a:extLst>
            <a:ext uri="{FF2B5EF4-FFF2-40B4-BE49-F238E27FC236}">
              <a16:creationId xmlns:a16="http://schemas.microsoft.com/office/drawing/2014/main" id="{348A1B20-8E47-4AFA-8942-FC1198CCE86C}"/>
            </a:ext>
          </a:extLst>
        </xdr:cNvPr>
        <xdr:cNvSpPr/>
      </xdr:nvSpPr>
      <xdr:spPr>
        <a:xfrm>
          <a:off x="12268200" y="10073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46</xdr:col>
      <xdr:colOff>171450</xdr:colOff>
      <xdr:row>2</xdr:row>
      <xdr:rowOff>180975</xdr:rowOff>
    </xdr:from>
    <xdr:to>
      <xdr:col>52</xdr:col>
      <xdr:colOff>496124</xdr:colOff>
      <xdr:row>5</xdr:row>
      <xdr:rowOff>333375</xdr:rowOff>
    </xdr:to>
    <xdr:sp macro="" textlink="">
      <xdr:nvSpPr>
        <xdr:cNvPr id="3" name="正方形/長方形 2">
          <a:extLst>
            <a:ext uri="{FF2B5EF4-FFF2-40B4-BE49-F238E27FC236}">
              <a16:creationId xmlns:a16="http://schemas.microsoft.com/office/drawing/2014/main" id="{D74B322D-E627-48E2-8A29-6812FB9142FE}"/>
            </a:ext>
          </a:extLst>
        </xdr:cNvPr>
        <xdr:cNvSpPr/>
      </xdr:nvSpPr>
      <xdr:spPr>
        <a:xfrm>
          <a:off x="8543925" y="723900"/>
          <a:ext cx="4439474" cy="1971675"/>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＜印刷に関する注意点＞</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・用紙サイズ：</a:t>
          </a:r>
          <a:r>
            <a:rPr kumimoji="1" lang="en-US" altLang="ja-JP" sz="1050">
              <a:solidFill>
                <a:sysClr val="windowText" lastClr="000000"/>
              </a:solidFill>
              <a:latin typeface="Meiryo UI" panose="020B0604030504040204" pitchFamily="50" charset="-128"/>
              <a:ea typeface="Meiryo UI" panose="020B0604030504040204" pitchFamily="50" charset="-128"/>
            </a:rPr>
            <a:t>A4</a:t>
          </a:r>
          <a:r>
            <a:rPr kumimoji="1" lang="ja-JP" altLang="en-US" sz="1050">
              <a:solidFill>
                <a:sysClr val="windowText" lastClr="000000"/>
              </a:solidFill>
              <a:latin typeface="Meiryo UI" panose="020B0604030504040204" pitchFamily="50" charset="-128"/>
              <a:ea typeface="Meiryo UI" panose="020B0604030504040204" pitchFamily="50" charset="-128"/>
            </a:rPr>
            <a:t>（縦）</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・片面印刷</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・縮小印刷や、</a:t>
          </a:r>
          <a:r>
            <a:rPr kumimoji="1" lang="en-US" altLang="ja-JP" sz="1050">
              <a:solidFill>
                <a:sysClr val="windowText" lastClr="000000"/>
              </a:solidFill>
              <a:latin typeface="Meiryo UI" panose="020B0604030504040204" pitchFamily="50" charset="-128"/>
              <a:ea typeface="Meiryo UI" panose="020B0604030504040204" pitchFamily="50" charset="-128"/>
            </a:rPr>
            <a:t>2in1</a:t>
          </a:r>
          <a:r>
            <a:rPr kumimoji="1" lang="ja-JP" altLang="en-US" sz="1050">
              <a:solidFill>
                <a:sysClr val="windowText" lastClr="000000"/>
              </a:solidFill>
              <a:latin typeface="Meiryo UI" panose="020B0604030504040204" pitchFamily="50" charset="-128"/>
              <a:ea typeface="Meiryo UI" panose="020B0604030504040204" pitchFamily="50" charset="-128"/>
            </a:rPr>
            <a:t>での印刷はご遠慮ください。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000">
              <a:solidFill>
                <a:sysClr val="windowText" lastClr="000000"/>
              </a:solidFill>
              <a:latin typeface="Meiryo UI" panose="020B0604030504040204" pitchFamily="50" charset="-128"/>
              <a:ea typeface="Meiryo UI" panose="020B0604030504040204" pitchFamily="50" charset="-128"/>
            </a:rPr>
            <a:t>（文字が小さくなり、</a:t>
          </a:r>
          <a:r>
            <a:rPr kumimoji="1" lang="ja-JP" altLang="en-US" sz="1000" baseline="0">
              <a:solidFill>
                <a:sysClr val="windowText" lastClr="000000"/>
              </a:solidFill>
              <a:latin typeface="Meiryo UI" panose="020B0604030504040204" pitchFamily="50" charset="-128"/>
              <a:ea typeface="Meiryo UI" panose="020B0604030504040204" pitchFamily="50" charset="-128"/>
            </a:rPr>
            <a:t>損害保険</a:t>
          </a:r>
          <a:r>
            <a:rPr kumimoji="1" lang="ja-JP" altLang="en-US" sz="1000">
              <a:solidFill>
                <a:sysClr val="windowText" lastClr="000000"/>
              </a:solidFill>
              <a:latin typeface="Meiryo UI" panose="020B0604030504040204" pitchFamily="50" charset="-128"/>
              <a:ea typeface="Meiryo UI" panose="020B0604030504040204" pitchFamily="50" charset="-128"/>
            </a:rPr>
            <a:t>会社での審査時に不備となる可能性があります）</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②「転質権設定承認請求書」「転質権承認書」とあわせてご提出ください。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③控えとして、「転質権設定承認請求書」コピーをお客様にお渡しください。</a:t>
          </a:r>
        </a:p>
      </xdr:txBody>
    </xdr:sp>
    <xdr:clientData/>
  </xdr:twoCellAnchor>
  <xdr:twoCellAnchor>
    <xdr:from>
      <xdr:col>46</xdr:col>
      <xdr:colOff>178175</xdr:colOff>
      <xdr:row>5</xdr:row>
      <xdr:rowOff>467845</xdr:rowOff>
    </xdr:from>
    <xdr:to>
      <xdr:col>48</xdr:col>
      <xdr:colOff>642659</xdr:colOff>
      <xdr:row>11</xdr:row>
      <xdr:rowOff>4469</xdr:rowOff>
    </xdr:to>
    <xdr:sp macro="" textlink="">
      <xdr:nvSpPr>
        <xdr:cNvPr id="4" name="正方形/長方形 3">
          <a:extLst>
            <a:ext uri="{FF2B5EF4-FFF2-40B4-BE49-F238E27FC236}">
              <a16:creationId xmlns:a16="http://schemas.microsoft.com/office/drawing/2014/main" id="{D1276EF4-6899-4346-B8A2-E3D108C45F39}"/>
            </a:ext>
          </a:extLst>
        </xdr:cNvPr>
        <xdr:cNvSpPr/>
      </xdr:nvSpPr>
      <xdr:spPr>
        <a:xfrm>
          <a:off x="8550650" y="2830045"/>
          <a:ext cx="1836084" cy="1470199"/>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6">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黄緑　プルダウン選択</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161925</xdr:colOff>
      <xdr:row>0</xdr:row>
      <xdr:rowOff>100731</xdr:rowOff>
    </xdr:from>
    <xdr:to>
      <xdr:col>21</xdr:col>
      <xdr:colOff>249232</xdr:colOff>
      <xdr:row>2</xdr:row>
      <xdr:rowOff>0</xdr:rowOff>
    </xdr:to>
    <xdr:sp macro="" textlink="">
      <xdr:nvSpPr>
        <xdr:cNvPr id="4" name="正方形/長方形 3">
          <a:hlinkClick xmlns:r="http://schemas.openxmlformats.org/officeDocument/2006/relationships" r:id="rId1" tooltip="会社・帳票選択に戻る"/>
          <a:extLst>
            <a:ext uri="{FF2B5EF4-FFF2-40B4-BE49-F238E27FC236}">
              <a16:creationId xmlns:a16="http://schemas.microsoft.com/office/drawing/2014/main" id="{08A1D4F1-D0C4-4DC6-9F5A-37F27266BE62}"/>
            </a:ext>
          </a:extLst>
        </xdr:cNvPr>
        <xdr:cNvSpPr/>
      </xdr:nvSpPr>
      <xdr:spPr>
        <a:xfrm>
          <a:off x="11068050" y="100731"/>
          <a:ext cx="1458907" cy="4421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lIns="72000" tIns="0" rIns="72000" bIns="0" rtlCol="0" anchor="ctr"/>
        <a:lstStyle/>
        <a:p>
          <a:pPr algn="ctr"/>
          <a:r>
            <a:rPr kumimoji="1" lang="ja-JP" altLang="en-US" sz="1050" b="1">
              <a:latin typeface="Meiryo UI" panose="020B0604030504040204" pitchFamily="50" charset="-128"/>
              <a:ea typeface="Meiryo UI" panose="020B0604030504040204" pitchFamily="50" charset="-128"/>
            </a:rPr>
            <a:t>会社・帳票選択に戻る</a:t>
          </a:r>
          <a:endParaRPr kumimoji="1" lang="ja-JP" altLang="en-US" sz="1000">
            <a:latin typeface="Meiryo UI" panose="020B0604030504040204" pitchFamily="50" charset="-128"/>
            <a:ea typeface="Meiryo UI" panose="020B0604030504040204" pitchFamily="50" charset="-128"/>
          </a:endParaRPr>
        </a:p>
      </xdr:txBody>
    </xdr:sp>
    <xdr:clientData/>
  </xdr:twoCellAnchor>
  <xdr:twoCellAnchor>
    <xdr:from>
      <xdr:col>19</xdr:col>
      <xdr:colOff>161925</xdr:colOff>
      <xdr:row>6</xdr:row>
      <xdr:rowOff>533401</xdr:rowOff>
    </xdr:from>
    <xdr:to>
      <xdr:col>21</xdr:col>
      <xdr:colOff>626409</xdr:colOff>
      <xdr:row>11</xdr:row>
      <xdr:rowOff>211666</xdr:rowOff>
    </xdr:to>
    <xdr:sp macro="" textlink="">
      <xdr:nvSpPr>
        <xdr:cNvPr id="3" name="正方形/長方形 2">
          <a:extLst>
            <a:ext uri="{FF2B5EF4-FFF2-40B4-BE49-F238E27FC236}">
              <a16:creationId xmlns:a16="http://schemas.microsoft.com/office/drawing/2014/main" id="{6FB8F937-A3B1-4AC1-A185-624AD965D4EF}"/>
            </a:ext>
          </a:extLst>
        </xdr:cNvPr>
        <xdr:cNvSpPr/>
      </xdr:nvSpPr>
      <xdr:spPr>
        <a:xfrm>
          <a:off x="7295092" y="2226734"/>
          <a:ext cx="1833261" cy="1258710"/>
        </a:xfrm>
        <a:prstGeom prst="rect">
          <a:avLst/>
        </a:prstGeom>
        <a:solidFill>
          <a:sysClr val="window" lastClr="FFFFFF"/>
        </a:solidFill>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latin typeface="Meiryo UI" panose="020B0604030504040204" pitchFamily="50" charset="-128"/>
              <a:ea typeface="Meiryo UI" panose="020B0604030504040204" pitchFamily="50" charset="-128"/>
            </a:rPr>
            <a:t>＜凡例＞</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600" b="1">
              <a:solidFill>
                <a:schemeClr val="accent4">
                  <a:lumMod val="40000"/>
                  <a:lumOff val="6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薄橙　入力箇所</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accent5">
                  <a:lumMod val="20000"/>
                  <a:lumOff val="80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水色　入力完了</a:t>
          </a:r>
          <a:endParaRPr kumimoji="1" lang="en-US" altLang="ja-JP" sz="1050" b="0">
            <a:latin typeface="Meiryo UI" panose="020B0604030504040204" pitchFamily="50" charset="-128"/>
            <a:ea typeface="Meiryo UI" panose="020B0604030504040204" pitchFamily="50" charset="-128"/>
          </a:endParaRPr>
        </a:p>
        <a:p>
          <a:pPr algn="l"/>
          <a:r>
            <a:rPr kumimoji="1" lang="ja-JP" altLang="en-US" sz="1600" b="1">
              <a:solidFill>
                <a:schemeClr val="bg1">
                  <a:lumMod val="65000"/>
                </a:schemeClr>
              </a:solidFill>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　灰色　入力不要</a:t>
          </a:r>
        </a:p>
      </xdr:txBody>
    </xdr:sp>
    <xdr:clientData/>
  </xdr:twoCellAnchor>
  <xdr:twoCellAnchor>
    <xdr:from>
      <xdr:col>19</xdr:col>
      <xdr:colOff>152400</xdr:colOff>
      <xdr:row>2</xdr:row>
      <xdr:rowOff>114300</xdr:rowOff>
    </xdr:from>
    <xdr:to>
      <xdr:col>25</xdr:col>
      <xdr:colOff>444417</xdr:colOff>
      <xdr:row>6</xdr:row>
      <xdr:rowOff>409575</xdr:rowOff>
    </xdr:to>
    <xdr:sp macro="" textlink="">
      <xdr:nvSpPr>
        <xdr:cNvPr id="5" name="正方形/長方形 4">
          <a:extLst>
            <a:ext uri="{FF2B5EF4-FFF2-40B4-BE49-F238E27FC236}">
              <a16:creationId xmlns:a16="http://schemas.microsoft.com/office/drawing/2014/main" id="{530EC7AF-FC1C-45CE-8000-347134C80694}"/>
            </a:ext>
          </a:extLst>
        </xdr:cNvPr>
        <xdr:cNvSpPr/>
      </xdr:nvSpPr>
      <xdr:spPr>
        <a:xfrm>
          <a:off x="7305675" y="657225"/>
          <a:ext cx="4406817" cy="1476375"/>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＜印刷に関する注意点＞</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①以下設定としていただき、改ページ設定は変更しないでください。</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・用紙サイズ：</a:t>
          </a:r>
          <a:r>
            <a:rPr kumimoji="1" lang="en-US" altLang="ja-JP" sz="1050">
              <a:solidFill>
                <a:sysClr val="windowText" lastClr="000000"/>
              </a:solidFill>
              <a:latin typeface="Meiryo UI" panose="020B0604030504040204" pitchFamily="50" charset="-128"/>
              <a:ea typeface="Meiryo UI" panose="020B0604030504040204" pitchFamily="50" charset="-128"/>
            </a:rPr>
            <a:t>A4</a:t>
          </a:r>
          <a:r>
            <a:rPr kumimoji="1" lang="ja-JP" altLang="en-US" sz="1050">
              <a:solidFill>
                <a:sysClr val="windowText" lastClr="000000"/>
              </a:solidFill>
              <a:latin typeface="Meiryo UI" panose="020B0604030504040204" pitchFamily="50" charset="-128"/>
              <a:ea typeface="Meiryo UI" panose="020B0604030504040204" pitchFamily="50" charset="-128"/>
            </a:rPr>
            <a:t>（縦）</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・片面印刷</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・縮小印刷や、</a:t>
          </a:r>
          <a:r>
            <a:rPr kumimoji="1" lang="en-US" altLang="ja-JP" sz="1050">
              <a:solidFill>
                <a:sysClr val="windowText" lastClr="000000"/>
              </a:solidFill>
              <a:latin typeface="Meiryo UI" panose="020B0604030504040204" pitchFamily="50" charset="-128"/>
              <a:ea typeface="Meiryo UI" panose="020B0604030504040204" pitchFamily="50" charset="-128"/>
            </a:rPr>
            <a:t>2in1</a:t>
          </a:r>
          <a:r>
            <a:rPr kumimoji="1" lang="ja-JP" altLang="en-US" sz="1050">
              <a:solidFill>
                <a:sysClr val="windowText" lastClr="000000"/>
              </a:solidFill>
              <a:latin typeface="Meiryo UI" panose="020B0604030504040204" pitchFamily="50" charset="-128"/>
              <a:ea typeface="Meiryo UI" panose="020B0604030504040204" pitchFamily="50" charset="-128"/>
            </a:rPr>
            <a:t>での印刷はご遠慮ください。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a:t>
          </a:r>
          <a:r>
            <a:rPr kumimoji="1" lang="ja-JP" altLang="en-US" sz="1000">
              <a:solidFill>
                <a:sysClr val="windowText" lastClr="000000"/>
              </a:solidFill>
              <a:latin typeface="Meiryo UI" panose="020B0604030504040204" pitchFamily="50" charset="-128"/>
              <a:ea typeface="Meiryo UI" panose="020B0604030504040204" pitchFamily="50" charset="-128"/>
            </a:rPr>
            <a:t>（文字が小さくなり、</a:t>
          </a:r>
          <a:r>
            <a:rPr kumimoji="1" lang="ja-JP" altLang="en-US" sz="1000" baseline="0">
              <a:solidFill>
                <a:sysClr val="windowText" lastClr="000000"/>
              </a:solidFill>
              <a:latin typeface="Meiryo UI" panose="020B0604030504040204" pitchFamily="50" charset="-128"/>
              <a:ea typeface="Meiryo UI" panose="020B0604030504040204" pitchFamily="50" charset="-128"/>
            </a:rPr>
            <a:t>損害保険</a:t>
          </a:r>
          <a:r>
            <a:rPr kumimoji="1" lang="ja-JP" altLang="en-US" sz="1000">
              <a:solidFill>
                <a:sysClr val="windowText" lastClr="000000"/>
              </a:solidFill>
              <a:latin typeface="Meiryo UI" panose="020B0604030504040204" pitchFamily="50" charset="-128"/>
              <a:ea typeface="Meiryo UI" panose="020B0604030504040204" pitchFamily="50" charset="-128"/>
            </a:rPr>
            <a:t>会社での審査時に不備となる可能性があります）</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79375</xdr:colOff>
      <xdr:row>0</xdr:row>
      <xdr:rowOff>96744</xdr:rowOff>
    </xdr:from>
    <xdr:to>
      <xdr:col>2</xdr:col>
      <xdr:colOff>660382</xdr:colOff>
      <xdr:row>0</xdr:row>
      <xdr:rowOff>398300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9375" y="96744"/>
          <a:ext cx="1216007" cy="301556"/>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rgbClr val="FF0000"/>
              </a:solidFill>
            </a:rPr>
            <a:t>Confidential</a:t>
          </a:r>
          <a:endParaRPr kumimoji="1" lang="ja-JP" altLang="en-US" sz="1200">
            <a:solidFill>
              <a:srgbClr val="FF0000"/>
            </a:solidFill>
          </a:endParaRPr>
        </a:p>
      </xdr:txBody>
    </xdr:sp>
    <xdr:clientData/>
  </xdr:twoCellAnchor>
  <xdr:twoCellAnchor editAs="oneCell">
    <xdr:from>
      <xdr:col>3</xdr:col>
      <xdr:colOff>0</xdr:colOff>
      <xdr:row>0</xdr:row>
      <xdr:rowOff>0</xdr:rowOff>
    </xdr:from>
    <xdr:to>
      <xdr:col>3</xdr:col>
      <xdr:colOff>713650</xdr:colOff>
      <xdr:row>2</xdr:row>
      <xdr:rowOff>11975</xdr:rowOff>
    </xdr:to>
    <xdr:pic>
      <xdr:nvPicPr>
        <xdr:cNvPr id="4" name="グラフィックス 3" descr="ヘルプ 単色塗りつぶし">
          <a:hlinkClick xmlns:r="http://schemas.openxmlformats.org/officeDocument/2006/relationships" r:id="rId1" tooltip="設定方法のヘルプを見る"/>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00" y="0"/>
          <a:ext cx="720000" cy="7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onpo.or.jp/about/efforts/shichiken-chohyo/index.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AK31"/>
  <sheetViews>
    <sheetView showGridLines="0" showRowColHeaders="0" tabSelected="1" topLeftCell="F1" zoomScale="85" zoomScaleNormal="85" workbookViewId="0">
      <selection activeCell="F1" sqref="F1"/>
    </sheetView>
  </sheetViews>
  <sheetFormatPr defaultColWidth="0" defaultRowHeight="18" zeroHeight="1"/>
  <cols>
    <col min="1" max="5" width="1.875" style="177" hidden="1" customWidth="1"/>
    <col min="6" max="6" width="3.75" style="7" customWidth="1"/>
    <col min="7" max="18" width="9" style="7" customWidth="1"/>
    <col min="19" max="19" width="3.75" style="7" customWidth="1"/>
    <col min="20" max="37" width="0" style="7" hidden="1" customWidth="1"/>
    <col min="38" max="16384" width="9" style="128" hidden="1"/>
  </cols>
  <sheetData>
    <row r="1" spans="1:19">
      <c r="F1" s="124"/>
      <c r="G1" s="124"/>
      <c r="H1" s="124"/>
      <c r="I1" s="124"/>
      <c r="J1" s="124"/>
      <c r="K1" s="124"/>
      <c r="L1" s="124"/>
      <c r="M1" s="124"/>
      <c r="N1" s="124"/>
      <c r="O1" s="124"/>
      <c r="P1" s="124"/>
      <c r="Q1" s="125"/>
      <c r="R1" s="125"/>
      <c r="S1" s="124"/>
    </row>
    <row r="2" spans="1:19" ht="18.75" customHeight="1" thickBot="1">
      <c r="F2" s="124"/>
      <c r="G2" s="326" t="s">
        <v>0</v>
      </c>
      <c r="H2" s="326"/>
      <c r="I2" s="326"/>
      <c r="J2" s="326"/>
      <c r="K2" s="326"/>
      <c r="L2" s="326"/>
      <c r="M2" s="236" t="s">
        <v>1</v>
      </c>
      <c r="N2" s="235"/>
      <c r="O2" s="235"/>
      <c r="P2" s="235"/>
      <c r="Q2" s="235"/>
      <c r="R2" s="235"/>
      <c r="S2" s="124"/>
    </row>
    <row r="3" spans="1:19" ht="18.75" customHeight="1" thickBot="1">
      <c r="F3" s="124"/>
      <c r="G3" s="326"/>
      <c r="H3" s="326"/>
      <c r="I3" s="326"/>
      <c r="J3" s="326"/>
      <c r="K3" s="326"/>
      <c r="L3" s="326"/>
      <c r="M3" s="327" t="s">
        <v>2</v>
      </c>
      <c r="N3" s="328"/>
      <c r="O3" s="328"/>
      <c r="P3" s="328"/>
      <c r="Q3" s="328"/>
      <c r="R3" s="329"/>
      <c r="S3" s="124"/>
    </row>
    <row r="4" spans="1:19" ht="8.25" customHeight="1" thickBot="1">
      <c r="F4" s="124"/>
      <c r="G4" s="126"/>
      <c r="H4" s="126"/>
      <c r="I4" s="126"/>
      <c r="J4" s="126"/>
      <c r="K4" s="126"/>
      <c r="L4" s="126"/>
      <c r="M4" s="126"/>
      <c r="N4" s="126"/>
      <c r="O4" s="126"/>
      <c r="P4" s="126"/>
      <c r="Q4" s="126"/>
      <c r="R4" s="126"/>
      <c r="S4" s="124"/>
    </row>
    <row r="5" spans="1:19" s="7" customFormat="1" ht="15.75" customHeight="1">
      <c r="A5" s="178"/>
      <c r="B5" s="178"/>
      <c r="C5" s="178"/>
      <c r="D5" s="178"/>
      <c r="E5" s="178"/>
      <c r="F5" s="124"/>
      <c r="G5" s="310" t="s">
        <v>3</v>
      </c>
      <c r="H5" s="311"/>
      <c r="I5" s="311"/>
      <c r="J5" s="311"/>
      <c r="K5" s="311"/>
      <c r="L5" s="311"/>
      <c r="M5" s="311"/>
      <c r="N5" s="311"/>
      <c r="O5" s="311"/>
      <c r="P5" s="311"/>
      <c r="Q5" s="311"/>
      <c r="R5" s="312"/>
      <c r="S5" s="124"/>
    </row>
    <row r="6" spans="1:19" s="7" customFormat="1" ht="15.75" customHeight="1">
      <c r="A6" s="178"/>
      <c r="B6" s="178"/>
      <c r="C6" s="178"/>
      <c r="D6" s="178"/>
      <c r="E6" s="178"/>
      <c r="F6" s="124"/>
      <c r="G6" s="313"/>
      <c r="H6" s="314"/>
      <c r="I6" s="314"/>
      <c r="J6" s="314"/>
      <c r="K6" s="314"/>
      <c r="L6" s="314"/>
      <c r="M6" s="314"/>
      <c r="N6" s="314"/>
      <c r="O6" s="314"/>
      <c r="P6" s="314"/>
      <c r="Q6" s="314"/>
      <c r="R6" s="315"/>
      <c r="S6" s="124"/>
    </row>
    <row r="7" spans="1:19" s="7" customFormat="1" ht="18.75" customHeight="1">
      <c r="A7" s="178"/>
      <c r="B7" s="178"/>
      <c r="C7" s="178"/>
      <c r="D7" s="178"/>
      <c r="E7" s="178"/>
      <c r="F7" s="124"/>
      <c r="G7" s="313"/>
      <c r="H7" s="314"/>
      <c r="I7" s="314"/>
      <c r="J7" s="314"/>
      <c r="K7" s="314"/>
      <c r="L7" s="314"/>
      <c r="M7" s="314"/>
      <c r="N7" s="314"/>
      <c r="O7" s="314"/>
      <c r="P7" s="314"/>
      <c r="Q7" s="314"/>
      <c r="R7" s="315"/>
      <c r="S7" s="124"/>
    </row>
    <row r="8" spans="1:19" s="7" customFormat="1" ht="18.75" customHeight="1">
      <c r="A8" s="178"/>
      <c r="B8" s="178"/>
      <c r="C8" s="178"/>
      <c r="D8" s="178"/>
      <c r="E8" s="178"/>
      <c r="F8" s="124"/>
      <c r="G8" s="313"/>
      <c r="H8" s="314"/>
      <c r="I8" s="314"/>
      <c r="J8" s="314"/>
      <c r="K8" s="314"/>
      <c r="L8" s="314"/>
      <c r="M8" s="314"/>
      <c r="N8" s="314"/>
      <c r="O8" s="314"/>
      <c r="P8" s="314"/>
      <c r="Q8" s="314"/>
      <c r="R8" s="315"/>
      <c r="S8" s="124"/>
    </row>
    <row r="9" spans="1:19" s="7" customFormat="1" ht="18.75" customHeight="1">
      <c r="A9" s="178"/>
      <c r="B9" s="178"/>
      <c r="C9" s="178"/>
      <c r="D9" s="178"/>
      <c r="E9" s="178"/>
      <c r="F9" s="124"/>
      <c r="G9" s="313"/>
      <c r="H9" s="314"/>
      <c r="I9" s="314"/>
      <c r="J9" s="314"/>
      <c r="K9" s="314"/>
      <c r="L9" s="314"/>
      <c r="M9" s="314"/>
      <c r="N9" s="314"/>
      <c r="O9" s="314"/>
      <c r="P9" s="314"/>
      <c r="Q9" s="314"/>
      <c r="R9" s="315"/>
      <c r="S9" s="124"/>
    </row>
    <row r="10" spans="1:19" s="7" customFormat="1" ht="18.75" customHeight="1">
      <c r="A10" s="178"/>
      <c r="B10" s="178"/>
      <c r="C10" s="178"/>
      <c r="D10" s="178"/>
      <c r="E10" s="178"/>
      <c r="F10" s="124"/>
      <c r="G10" s="313"/>
      <c r="H10" s="314"/>
      <c r="I10" s="314"/>
      <c r="J10" s="314"/>
      <c r="K10" s="314"/>
      <c r="L10" s="314"/>
      <c r="M10" s="314"/>
      <c r="N10" s="314"/>
      <c r="O10" s="314"/>
      <c r="P10" s="314"/>
      <c r="Q10" s="314"/>
      <c r="R10" s="315"/>
      <c r="S10" s="124"/>
    </row>
    <row r="11" spans="1:19" s="7" customFormat="1" ht="18.75" customHeight="1">
      <c r="A11" s="178"/>
      <c r="B11" s="178"/>
      <c r="C11" s="178"/>
      <c r="D11" s="178"/>
      <c r="E11" s="178"/>
      <c r="F11" s="124"/>
      <c r="G11" s="313"/>
      <c r="H11" s="314"/>
      <c r="I11" s="314"/>
      <c r="J11" s="314"/>
      <c r="K11" s="314"/>
      <c r="L11" s="314"/>
      <c r="M11" s="314"/>
      <c r="N11" s="314"/>
      <c r="O11" s="314"/>
      <c r="P11" s="314"/>
      <c r="Q11" s="314"/>
      <c r="R11" s="315"/>
      <c r="S11" s="124"/>
    </row>
    <row r="12" spans="1:19" s="7" customFormat="1" ht="18.75" customHeight="1">
      <c r="A12" s="178"/>
      <c r="B12" s="178"/>
      <c r="C12" s="178"/>
      <c r="D12" s="178"/>
      <c r="E12" s="178"/>
      <c r="F12" s="124"/>
      <c r="G12" s="313"/>
      <c r="H12" s="314"/>
      <c r="I12" s="314"/>
      <c r="J12" s="314"/>
      <c r="K12" s="314"/>
      <c r="L12" s="314"/>
      <c r="M12" s="314"/>
      <c r="N12" s="314"/>
      <c r="O12" s="314"/>
      <c r="P12" s="314"/>
      <c r="Q12" s="314"/>
      <c r="R12" s="315"/>
      <c r="S12" s="124"/>
    </row>
    <row r="13" spans="1:19" s="7" customFormat="1" ht="18.75" customHeight="1">
      <c r="A13" s="178"/>
      <c r="B13" s="178"/>
      <c r="C13" s="178"/>
      <c r="D13" s="178"/>
      <c r="E13" s="178"/>
      <c r="F13" s="124"/>
      <c r="G13" s="313"/>
      <c r="H13" s="314"/>
      <c r="I13" s="314"/>
      <c r="J13" s="314"/>
      <c r="K13" s="314"/>
      <c r="L13" s="314"/>
      <c r="M13" s="314"/>
      <c r="N13" s="314"/>
      <c r="O13" s="314"/>
      <c r="P13" s="314"/>
      <c r="Q13" s="314"/>
      <c r="R13" s="315"/>
      <c r="S13" s="124"/>
    </row>
    <row r="14" spans="1:19" s="7" customFormat="1" ht="18.75" customHeight="1">
      <c r="A14" s="178"/>
      <c r="B14" s="178"/>
      <c r="C14" s="178"/>
      <c r="D14" s="178"/>
      <c r="E14" s="178"/>
      <c r="F14" s="124"/>
      <c r="G14" s="313"/>
      <c r="H14" s="314"/>
      <c r="I14" s="314"/>
      <c r="J14" s="314"/>
      <c r="K14" s="314"/>
      <c r="L14" s="314"/>
      <c r="M14" s="314"/>
      <c r="N14" s="314"/>
      <c r="O14" s="314"/>
      <c r="P14" s="314"/>
      <c r="Q14" s="314"/>
      <c r="R14" s="315"/>
      <c r="S14" s="124"/>
    </row>
    <row r="15" spans="1:19" s="7" customFormat="1" ht="18.75" customHeight="1">
      <c r="A15" s="178"/>
      <c r="B15" s="178"/>
      <c r="C15" s="178"/>
      <c r="D15" s="178"/>
      <c r="E15" s="178"/>
      <c r="F15" s="124"/>
      <c r="G15" s="313"/>
      <c r="H15" s="314"/>
      <c r="I15" s="314"/>
      <c r="J15" s="314"/>
      <c r="K15" s="314"/>
      <c r="L15" s="314"/>
      <c r="M15" s="314"/>
      <c r="N15" s="314"/>
      <c r="O15" s="314"/>
      <c r="P15" s="314"/>
      <c r="Q15" s="314"/>
      <c r="R15" s="315"/>
      <c r="S15" s="124"/>
    </row>
    <row r="16" spans="1:19" s="7" customFormat="1" ht="18.75" customHeight="1">
      <c r="A16" s="178"/>
      <c r="B16" s="178"/>
      <c r="C16" s="178"/>
      <c r="D16" s="178"/>
      <c r="E16" s="178"/>
      <c r="F16" s="124"/>
      <c r="G16" s="313"/>
      <c r="H16" s="314"/>
      <c r="I16" s="314"/>
      <c r="J16" s="314"/>
      <c r="K16" s="314"/>
      <c r="L16" s="314"/>
      <c r="M16" s="314"/>
      <c r="N16" s="314"/>
      <c r="O16" s="314"/>
      <c r="P16" s="314"/>
      <c r="Q16" s="314"/>
      <c r="R16" s="315"/>
      <c r="S16" s="124"/>
    </row>
    <row r="17" spans="1:19" s="7" customFormat="1" ht="18.75" customHeight="1">
      <c r="A17" s="178"/>
      <c r="B17" s="178"/>
      <c r="C17" s="178"/>
      <c r="D17" s="178"/>
      <c r="E17" s="178"/>
      <c r="F17" s="124"/>
      <c r="G17" s="313"/>
      <c r="H17" s="314"/>
      <c r="I17" s="314"/>
      <c r="J17" s="314"/>
      <c r="K17" s="314"/>
      <c r="L17" s="314"/>
      <c r="M17" s="314"/>
      <c r="N17" s="314"/>
      <c r="O17" s="314"/>
      <c r="P17" s="314"/>
      <c r="Q17" s="314"/>
      <c r="R17" s="315"/>
      <c r="S17" s="124"/>
    </row>
    <row r="18" spans="1:19" s="7" customFormat="1" ht="18.75" customHeight="1">
      <c r="A18" s="178"/>
      <c r="B18" s="178"/>
      <c r="C18" s="178"/>
      <c r="D18" s="178"/>
      <c r="E18" s="178"/>
      <c r="F18" s="124"/>
      <c r="G18" s="313"/>
      <c r="H18" s="314"/>
      <c r="I18" s="314"/>
      <c r="J18" s="314"/>
      <c r="K18" s="314"/>
      <c r="L18" s="314"/>
      <c r="M18" s="314"/>
      <c r="N18" s="314"/>
      <c r="O18" s="314"/>
      <c r="P18" s="314"/>
      <c r="Q18" s="314"/>
      <c r="R18" s="315"/>
      <c r="S18" s="124"/>
    </row>
    <row r="19" spans="1:19" s="7" customFormat="1" ht="15">
      <c r="A19" s="178"/>
      <c r="B19" s="178"/>
      <c r="C19" s="178"/>
      <c r="D19" s="178"/>
      <c r="E19" s="178"/>
      <c r="F19" s="124"/>
      <c r="G19" s="313"/>
      <c r="H19" s="314"/>
      <c r="I19" s="314"/>
      <c r="J19" s="314"/>
      <c r="K19" s="314"/>
      <c r="L19" s="314"/>
      <c r="M19" s="314"/>
      <c r="N19" s="314"/>
      <c r="O19" s="314"/>
      <c r="P19" s="314"/>
      <c r="Q19" s="314"/>
      <c r="R19" s="315"/>
      <c r="S19" s="124"/>
    </row>
    <row r="20" spans="1:19" s="7" customFormat="1" ht="18.75" customHeight="1">
      <c r="A20" s="178"/>
      <c r="B20" s="178"/>
      <c r="C20" s="178"/>
      <c r="D20" s="178"/>
      <c r="E20" s="178"/>
      <c r="F20" s="124"/>
      <c r="G20" s="313"/>
      <c r="H20" s="314"/>
      <c r="I20" s="314"/>
      <c r="J20" s="314"/>
      <c r="K20" s="314"/>
      <c r="L20" s="314"/>
      <c r="M20" s="314"/>
      <c r="N20" s="314"/>
      <c r="O20" s="314"/>
      <c r="P20" s="314"/>
      <c r="Q20" s="314"/>
      <c r="R20" s="315"/>
      <c r="S20" s="124"/>
    </row>
    <row r="21" spans="1:19" s="7" customFormat="1" ht="15">
      <c r="A21" s="178"/>
      <c r="B21" s="178"/>
      <c r="C21" s="178"/>
      <c r="D21" s="178"/>
      <c r="E21" s="178"/>
      <c r="F21" s="124"/>
      <c r="G21" s="313"/>
      <c r="H21" s="314"/>
      <c r="I21" s="314"/>
      <c r="J21" s="314"/>
      <c r="K21" s="314"/>
      <c r="L21" s="314"/>
      <c r="M21" s="314"/>
      <c r="N21" s="314"/>
      <c r="O21" s="314"/>
      <c r="P21" s="314"/>
      <c r="Q21" s="314"/>
      <c r="R21" s="315"/>
      <c r="S21" s="124"/>
    </row>
    <row r="22" spans="1:19" s="7" customFormat="1" ht="18.75" customHeight="1">
      <c r="A22" s="178"/>
      <c r="B22" s="178"/>
      <c r="C22" s="178"/>
      <c r="D22" s="178"/>
      <c r="E22" s="178"/>
      <c r="F22" s="124"/>
      <c r="G22" s="313"/>
      <c r="H22" s="314"/>
      <c r="I22" s="314"/>
      <c r="J22" s="314"/>
      <c r="K22" s="314"/>
      <c r="L22" s="314"/>
      <c r="M22" s="314"/>
      <c r="N22" s="314"/>
      <c r="O22" s="314"/>
      <c r="P22" s="314"/>
      <c r="Q22" s="314"/>
      <c r="R22" s="315"/>
      <c r="S22" s="124"/>
    </row>
    <row r="23" spans="1:19" s="7" customFormat="1" ht="18.75" customHeight="1">
      <c r="A23" s="178"/>
      <c r="B23" s="178"/>
      <c r="C23" s="178"/>
      <c r="D23" s="178"/>
      <c r="E23" s="178"/>
      <c r="F23" s="124"/>
      <c r="G23" s="313"/>
      <c r="H23" s="314"/>
      <c r="I23" s="314"/>
      <c r="J23" s="314"/>
      <c r="K23" s="314"/>
      <c r="L23" s="314"/>
      <c r="M23" s="314"/>
      <c r="N23" s="314"/>
      <c r="O23" s="314"/>
      <c r="P23" s="314"/>
      <c r="Q23" s="314"/>
      <c r="R23" s="315"/>
      <c r="S23" s="124"/>
    </row>
    <row r="24" spans="1:19" s="7" customFormat="1" ht="15">
      <c r="A24" s="178"/>
      <c r="B24" s="178"/>
      <c r="C24" s="178"/>
      <c r="D24" s="178"/>
      <c r="E24" s="178"/>
      <c r="F24" s="124"/>
      <c r="G24" s="313"/>
      <c r="H24" s="314"/>
      <c r="I24" s="314"/>
      <c r="J24" s="314"/>
      <c r="K24" s="314"/>
      <c r="L24" s="314"/>
      <c r="M24" s="314"/>
      <c r="N24" s="314"/>
      <c r="O24" s="314"/>
      <c r="P24" s="314"/>
      <c r="Q24" s="314"/>
      <c r="R24" s="315"/>
      <c r="S24" s="124"/>
    </row>
    <row r="25" spans="1:19" s="7" customFormat="1" ht="7.5" customHeight="1">
      <c r="A25" s="178"/>
      <c r="B25" s="178"/>
      <c r="C25" s="178"/>
      <c r="D25" s="178"/>
      <c r="E25" s="178"/>
      <c r="F25" s="124"/>
      <c r="G25" s="313"/>
      <c r="H25" s="314"/>
      <c r="I25" s="314"/>
      <c r="J25" s="314"/>
      <c r="K25" s="314"/>
      <c r="L25" s="314"/>
      <c r="M25" s="314"/>
      <c r="N25" s="314"/>
      <c r="O25" s="314"/>
      <c r="P25" s="314"/>
      <c r="Q25" s="314"/>
      <c r="R25" s="315"/>
      <c r="S25" s="124"/>
    </row>
    <row r="26" spans="1:19" s="7" customFormat="1" ht="7.5" customHeight="1">
      <c r="A26" s="178"/>
      <c r="B26" s="178"/>
      <c r="C26" s="178"/>
      <c r="D26" s="178"/>
      <c r="E26" s="178"/>
      <c r="F26" s="124"/>
      <c r="G26" s="313"/>
      <c r="H26" s="314"/>
      <c r="I26" s="314"/>
      <c r="J26" s="314"/>
      <c r="K26" s="314"/>
      <c r="L26" s="314"/>
      <c r="M26" s="314"/>
      <c r="N26" s="314"/>
      <c r="O26" s="314"/>
      <c r="P26" s="314"/>
      <c r="Q26" s="314"/>
      <c r="R26" s="315"/>
      <c r="S26" s="124"/>
    </row>
    <row r="27" spans="1:19" s="7" customFormat="1" ht="7.5" customHeight="1" thickBot="1">
      <c r="A27" s="178"/>
      <c r="B27" s="178"/>
      <c r="C27" s="178"/>
      <c r="D27" s="178"/>
      <c r="E27" s="178"/>
      <c r="F27" s="124"/>
      <c r="G27" s="316"/>
      <c r="H27" s="317"/>
      <c r="I27" s="317"/>
      <c r="J27" s="317"/>
      <c r="K27" s="317"/>
      <c r="L27" s="317"/>
      <c r="M27" s="317"/>
      <c r="N27" s="317"/>
      <c r="O27" s="317"/>
      <c r="P27" s="317"/>
      <c r="Q27" s="317"/>
      <c r="R27" s="318"/>
      <c r="S27" s="124"/>
    </row>
    <row r="28" spans="1:19" s="7" customFormat="1" ht="15.6" thickBot="1">
      <c r="A28" s="178"/>
      <c r="B28" s="178"/>
      <c r="C28" s="178"/>
      <c r="D28" s="178"/>
      <c r="E28" s="178"/>
      <c r="F28" s="124"/>
      <c r="G28" s="124"/>
      <c r="H28" s="124"/>
      <c r="I28" s="124"/>
      <c r="J28" s="124"/>
      <c r="K28" s="124"/>
      <c r="L28" s="124"/>
      <c r="M28" s="124"/>
      <c r="N28" s="124"/>
      <c r="O28" s="124"/>
      <c r="P28" s="124"/>
      <c r="Q28" s="124"/>
      <c r="R28" s="124"/>
      <c r="S28" s="124"/>
    </row>
    <row r="29" spans="1:19" s="7" customFormat="1" ht="19.5" customHeight="1">
      <c r="A29" s="178"/>
      <c r="B29" s="178"/>
      <c r="C29" s="178"/>
      <c r="D29" s="178"/>
      <c r="E29" s="178"/>
      <c r="F29" s="124"/>
      <c r="G29" s="124"/>
      <c r="H29" s="124"/>
      <c r="I29" s="124"/>
      <c r="J29" s="124"/>
      <c r="K29" s="319" t="s">
        <v>4</v>
      </c>
      <c r="L29" s="320"/>
      <c r="M29" s="320"/>
      <c r="N29" s="321"/>
      <c r="O29" s="127"/>
      <c r="P29" s="127"/>
      <c r="Q29" s="127"/>
      <c r="R29" s="127"/>
      <c r="S29" s="124"/>
    </row>
    <row r="30" spans="1:19" s="7" customFormat="1" ht="19.5" customHeight="1" thickBot="1">
      <c r="A30" s="178"/>
      <c r="B30" s="178"/>
      <c r="C30" s="178"/>
      <c r="D30" s="178"/>
      <c r="E30" s="178"/>
      <c r="F30" s="124"/>
      <c r="G30" s="124"/>
      <c r="H30" s="124"/>
      <c r="I30" s="124"/>
      <c r="J30" s="124"/>
      <c r="K30" s="322"/>
      <c r="L30" s="323"/>
      <c r="M30" s="323"/>
      <c r="N30" s="324"/>
      <c r="O30" s="127"/>
      <c r="P30" s="127"/>
      <c r="Q30" s="325">
        <v>103</v>
      </c>
      <c r="R30" s="325"/>
      <c r="S30" s="124"/>
    </row>
    <row r="31" spans="1:19" s="7" customFormat="1" ht="15">
      <c r="A31" s="178"/>
      <c r="B31" s="178"/>
      <c r="C31" s="178"/>
      <c r="D31" s="178"/>
      <c r="E31" s="178"/>
      <c r="F31" s="124"/>
      <c r="G31" s="124"/>
      <c r="H31" s="124"/>
      <c r="I31" s="124"/>
      <c r="J31" s="124"/>
      <c r="K31" s="124"/>
      <c r="L31" s="124"/>
      <c r="M31" s="124"/>
      <c r="N31" s="124"/>
      <c r="O31" s="124"/>
      <c r="P31" s="124"/>
      <c r="Q31" s="124"/>
      <c r="R31" s="124"/>
      <c r="S31" s="124"/>
    </row>
  </sheetData>
  <sheetProtection algorithmName="SHA-512" hashValue="aaMzRmnEYT4/KmK1A7Q5vEoQtVmW/H5QTPnVScg1DuZ+s8iuYVlw/O2cDyfrb8Pa8jwA73lkxCwNve7KGehlbw==" saltValue="4+0NeP7t+0Ryqklk0LWGgA==" spinCount="100000" sheet="1" objects="1" scenarios="1"/>
  <mergeCells count="5">
    <mergeCell ref="G5:R27"/>
    <mergeCell ref="K29:N30"/>
    <mergeCell ref="Q30:R30"/>
    <mergeCell ref="G2:L3"/>
    <mergeCell ref="M3:R3"/>
  </mergeCells>
  <phoneticPr fontId="6"/>
  <hyperlinks>
    <hyperlink ref="K29:M30" location="'1.会社選択'!A1" display="帳票作成に進む" xr:uid="{00000000-0004-0000-0000-000000000000}"/>
    <hyperlink ref="K29:N30" location="会社・帳票選択!H4" tooltip="様式作成に進む" display="帳票作成に進む" xr:uid="{00000000-0004-0000-0000-000001000000}"/>
    <hyperlink ref="M3" r:id="rId1" xr:uid="{00000000-0004-0000-0000-000002000000}"/>
  </hyperlinks>
  <printOptions horizontalCentered="1" verticalCentered="1"/>
  <pageMargins left="0" right="0" top="0" bottom="0" header="0" footer="0"/>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theme="1" tint="0.499984740745262"/>
  </sheetPr>
  <dimension ref="A1"/>
  <sheetViews>
    <sheetView showGridLines="0" showRowColHeaders="0" topLeftCell="F1" workbookViewId="0">
      <selection activeCell="P15" sqref="P15"/>
    </sheetView>
  </sheetViews>
  <sheetFormatPr defaultColWidth="9" defaultRowHeight="18"/>
  <cols>
    <col min="1" max="5" width="0" style="56" hidden="1" customWidth="1"/>
    <col min="6" max="16384" width="9" style="56"/>
  </cols>
  <sheetData/>
  <sheetProtection algorithmName="SHA-512" hashValue="LA6qy6PfHWFbzzmssKGL8QMJcIMiCfFBZpAeGc8Ggu9Zk74vZmFbD52NaeD+2vTxRQv+Tb2wlACzT7P/ln1BBA==" saltValue="g5Xa4ESAPCQjXi9F87ZDRA==" spinCount="100000" sheet="1" objects="1" scenarios="1"/>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tabColor theme="1" tint="0.499984740745262"/>
    <pageSetUpPr fitToPage="1"/>
  </sheetPr>
  <dimension ref="A1:BS552"/>
  <sheetViews>
    <sheetView showGridLines="0" zoomScaleNormal="100" workbookViewId="0">
      <pane xSplit="9" ySplit="5" topLeftCell="W66" activePane="bottomRight" state="frozen"/>
      <selection pane="bottomRight" activeCell="AB71" sqref="AB71"/>
      <selection pane="bottomLeft" activeCell="H27" sqref="H27:Q27"/>
      <selection pane="topRight" activeCell="H27" sqref="H27:Q27"/>
    </sheetView>
  </sheetViews>
  <sheetFormatPr defaultColWidth="10" defaultRowHeight="18"/>
  <cols>
    <col min="1" max="1" width="4.125" style="204" customWidth="1"/>
    <col min="2" max="2" width="4.125" style="55" customWidth="1"/>
    <col min="3" max="3" width="21.75" style="52" customWidth="1"/>
    <col min="4" max="4" width="24" style="52" customWidth="1"/>
    <col min="5" max="5" width="16.75" style="55" hidden="1" customWidth="1"/>
    <col min="6" max="6" width="11" style="55" hidden="1" customWidth="1"/>
    <col min="7" max="7" width="14.625" style="55" hidden="1" customWidth="1"/>
    <col min="8" max="8" width="8" style="55" hidden="1" customWidth="1"/>
    <col min="9" max="9" width="19.875" style="55" hidden="1" customWidth="1"/>
    <col min="10" max="10" width="35.5" style="53" customWidth="1"/>
    <col min="11" max="11" width="5.375" style="54" customWidth="1"/>
    <col min="12" max="12" width="35.5" style="53" customWidth="1"/>
    <col min="13" max="13" width="5.375" style="54" bestFit="1" customWidth="1"/>
    <col min="14" max="14" width="35.5" style="53" customWidth="1"/>
    <col min="15" max="15" width="5.375" style="54" bestFit="1" customWidth="1"/>
    <col min="16" max="16" width="35.5" style="53" customWidth="1"/>
    <col min="17" max="17" width="5.375" style="54" bestFit="1" customWidth="1"/>
    <col min="18" max="18" width="35.5" style="53" customWidth="1"/>
    <col min="19" max="19" width="5.375" style="54" bestFit="1" customWidth="1"/>
    <col min="20" max="20" width="35.5" style="53" customWidth="1"/>
    <col min="21" max="21" width="5.375" style="54" bestFit="1" customWidth="1"/>
    <col min="22" max="22" width="35.5" style="53" customWidth="1"/>
    <col min="23" max="23" width="5.375" style="54" bestFit="1" customWidth="1"/>
    <col min="24" max="24" width="35.5" style="53" customWidth="1"/>
    <col min="25" max="25" width="5.375" style="54" bestFit="1" customWidth="1"/>
    <col min="26" max="26" width="35.5" style="53" customWidth="1"/>
    <col min="27" max="27" width="5.375" style="54" bestFit="1" customWidth="1"/>
    <col min="28" max="28" width="35.5" style="53" customWidth="1"/>
    <col min="29" max="29" width="5.375" style="54" bestFit="1" customWidth="1"/>
    <col min="30" max="30" width="35.5" style="53" customWidth="1"/>
    <col min="31" max="31" width="5.375" style="54" bestFit="1" customWidth="1"/>
    <col min="32" max="32" width="35.5" style="53" customWidth="1"/>
    <col min="33" max="33" width="5.375" style="54" bestFit="1" customWidth="1"/>
    <col min="34" max="34" width="35.5" style="53" customWidth="1"/>
    <col min="35" max="35" width="5.375" style="54" bestFit="1" customWidth="1"/>
    <col min="36" max="36" width="35.5" style="53" customWidth="1"/>
    <col min="37" max="37" width="5.375" style="54" bestFit="1" customWidth="1"/>
    <col min="38" max="38" width="35.5" style="53" customWidth="1"/>
    <col min="39" max="39" width="5.375" style="54" bestFit="1" customWidth="1"/>
    <col min="40" max="40" width="35.5" style="53" customWidth="1"/>
    <col min="41" max="41" width="5.375" style="54" bestFit="1" customWidth="1"/>
    <col min="42" max="42" width="35.5" style="53" customWidth="1"/>
    <col min="43" max="43" width="5.375" style="54" bestFit="1" customWidth="1"/>
    <col min="44" max="44" width="35.5" style="53" customWidth="1"/>
    <col min="45" max="45" width="5.375" style="54" bestFit="1" customWidth="1"/>
    <col min="46" max="46" width="35.5" style="53" customWidth="1"/>
    <col min="47" max="47" width="5.375" style="54" bestFit="1" customWidth="1"/>
    <col min="48" max="48" width="35.5" style="53" customWidth="1"/>
    <col min="49" max="49" width="5.375" style="54" bestFit="1" customWidth="1"/>
    <col min="50" max="50" width="35.5" style="53" customWidth="1"/>
    <col min="51" max="51" width="5.375" style="54" bestFit="1" customWidth="1"/>
    <col min="52" max="52" width="35.5" style="53" customWidth="1"/>
    <col min="53" max="53" width="5.375" style="54" bestFit="1" customWidth="1"/>
    <col min="54" max="54" width="35.5" style="53" customWidth="1"/>
    <col min="55" max="55" width="5.375" style="54" bestFit="1" customWidth="1"/>
    <col min="56" max="56" width="35.5" style="53" customWidth="1"/>
    <col min="57" max="57" width="5.375" style="54" bestFit="1" customWidth="1"/>
    <col min="58" max="58" width="35.5" style="53" customWidth="1"/>
    <col min="59" max="59" width="5.375" style="54" bestFit="1" customWidth="1"/>
    <col min="60" max="60" width="35.5" style="53" customWidth="1"/>
    <col min="61" max="61" width="5.375" style="54" bestFit="1" customWidth="1"/>
    <col min="62" max="62" width="35.5" style="53" customWidth="1"/>
    <col min="63" max="63" width="5.375" style="54" bestFit="1" customWidth="1"/>
    <col min="64" max="64" width="35.5" style="53" customWidth="1"/>
    <col min="65" max="65" width="5.375" style="54" bestFit="1" customWidth="1"/>
    <col min="66" max="66" width="35.5" style="53" customWidth="1"/>
    <col min="67" max="67" width="5.375" style="54" bestFit="1" customWidth="1"/>
    <col min="68" max="68" width="35.5" style="53" customWidth="1"/>
    <col min="69" max="69" width="5.375" style="54" bestFit="1" customWidth="1"/>
    <col min="70" max="70" width="35.5" style="53" customWidth="1"/>
    <col min="71" max="71" width="5.375" style="54" bestFit="1" customWidth="1"/>
    <col min="72" max="16384" width="10" style="94"/>
  </cols>
  <sheetData>
    <row r="1" spans="1:71" s="194" customFormat="1" ht="37.5" customHeight="1">
      <c r="A1" s="189"/>
      <c r="B1" s="190"/>
      <c r="C1" s="191"/>
      <c r="D1" s="191"/>
      <c r="E1" s="192"/>
      <c r="F1" s="192"/>
      <c r="G1" s="192"/>
      <c r="H1" s="192"/>
      <c r="I1" s="192"/>
      <c r="J1" s="266" t="s">
        <v>34</v>
      </c>
      <c r="K1" s="189"/>
      <c r="L1" s="267"/>
      <c r="M1" s="189"/>
      <c r="N1" s="234"/>
      <c r="O1" s="189"/>
      <c r="P1" s="234"/>
      <c r="Q1" s="189"/>
      <c r="R1" s="267"/>
      <c r="S1" s="189"/>
      <c r="T1" s="234"/>
      <c r="U1" s="189"/>
      <c r="V1" s="234"/>
      <c r="W1" s="189"/>
      <c r="X1" s="234"/>
      <c r="Y1" s="189"/>
      <c r="Z1" s="234"/>
      <c r="AA1" s="189"/>
      <c r="AB1" s="267"/>
      <c r="AC1" s="189"/>
      <c r="AD1" s="234"/>
      <c r="AE1" s="189"/>
      <c r="AF1" s="234"/>
      <c r="AG1" s="189"/>
      <c r="AH1" s="234"/>
      <c r="AI1" s="189"/>
      <c r="AJ1" s="234"/>
      <c r="AK1" s="189"/>
      <c r="AL1" s="234"/>
      <c r="AM1" s="189"/>
      <c r="AN1" s="234"/>
      <c r="AO1" s="189"/>
      <c r="AP1" s="234"/>
      <c r="AQ1" s="189"/>
      <c r="AR1" s="193"/>
      <c r="AS1" s="189"/>
      <c r="AT1" s="193"/>
      <c r="AU1" s="189"/>
      <c r="AV1" s="193"/>
      <c r="AW1" s="189"/>
      <c r="AX1" s="193"/>
      <c r="AY1" s="189"/>
      <c r="AZ1" s="193"/>
      <c r="BA1" s="189"/>
      <c r="BB1" s="193"/>
      <c r="BC1" s="189"/>
      <c r="BD1" s="193"/>
      <c r="BE1" s="189"/>
      <c r="BF1" s="193"/>
      <c r="BG1" s="189"/>
      <c r="BH1" s="193"/>
      <c r="BI1" s="189"/>
      <c r="BJ1" s="193"/>
      <c r="BK1" s="189"/>
      <c r="BL1" s="193"/>
      <c r="BM1" s="189"/>
      <c r="BN1" s="193"/>
      <c r="BO1" s="189"/>
      <c r="BP1" s="193"/>
      <c r="BQ1" s="189"/>
      <c r="BR1" s="193"/>
      <c r="BS1" s="189"/>
    </row>
    <row r="2" spans="1:71" s="194" customFormat="1">
      <c r="A2" s="189"/>
      <c r="B2" s="190"/>
      <c r="C2" s="191"/>
      <c r="D2" s="195" t="s">
        <v>5</v>
      </c>
      <c r="E2" s="192"/>
      <c r="F2" s="192"/>
      <c r="G2" s="192"/>
      <c r="H2" s="192"/>
      <c r="J2" s="762">
        <v>0</v>
      </c>
      <c r="K2" s="763"/>
      <c r="L2" s="726">
        <v>1</v>
      </c>
      <c r="M2" s="727"/>
      <c r="N2" s="726">
        <v>2</v>
      </c>
      <c r="O2" s="727"/>
      <c r="P2" s="726">
        <v>3</v>
      </c>
      <c r="Q2" s="727"/>
      <c r="R2" s="726">
        <v>4</v>
      </c>
      <c r="S2" s="727"/>
      <c r="T2" s="726">
        <v>5</v>
      </c>
      <c r="U2" s="727"/>
      <c r="V2" s="726">
        <v>6</v>
      </c>
      <c r="W2" s="727"/>
      <c r="X2" s="726">
        <v>7</v>
      </c>
      <c r="Y2" s="727"/>
      <c r="Z2" s="726">
        <v>8</v>
      </c>
      <c r="AA2" s="727"/>
      <c r="AB2" s="726">
        <v>9</v>
      </c>
      <c r="AC2" s="727"/>
      <c r="AD2" s="726">
        <v>10</v>
      </c>
      <c r="AE2" s="727"/>
      <c r="AF2" s="726">
        <v>11</v>
      </c>
      <c r="AG2" s="727"/>
      <c r="AH2" s="726">
        <v>12</v>
      </c>
      <c r="AI2" s="727"/>
      <c r="AJ2" s="726">
        <v>13</v>
      </c>
      <c r="AK2" s="727"/>
      <c r="AL2" s="726">
        <v>14</v>
      </c>
      <c r="AM2" s="727"/>
      <c r="AN2" s="726">
        <v>15</v>
      </c>
      <c r="AO2" s="727"/>
      <c r="AP2" s="726">
        <v>16</v>
      </c>
      <c r="AQ2" s="727"/>
      <c r="AR2" s="726">
        <v>17</v>
      </c>
      <c r="AS2" s="727"/>
      <c r="AT2" s="726">
        <v>18</v>
      </c>
      <c r="AU2" s="727"/>
      <c r="AV2" s="726">
        <v>19</v>
      </c>
      <c r="AW2" s="727"/>
      <c r="AX2" s="726">
        <v>20</v>
      </c>
      <c r="AY2" s="727"/>
      <c r="AZ2" s="726">
        <v>21</v>
      </c>
      <c r="BA2" s="727"/>
      <c r="BB2" s="726">
        <v>22</v>
      </c>
      <c r="BC2" s="727"/>
      <c r="BD2" s="726">
        <v>23</v>
      </c>
      <c r="BE2" s="727"/>
      <c r="BF2" s="726">
        <v>24</v>
      </c>
      <c r="BG2" s="727"/>
      <c r="BH2" s="726">
        <v>25</v>
      </c>
      <c r="BI2" s="727"/>
      <c r="BJ2" s="726">
        <v>26</v>
      </c>
      <c r="BK2" s="727"/>
      <c r="BL2" s="726">
        <v>27</v>
      </c>
      <c r="BM2" s="727"/>
      <c r="BN2" s="726">
        <v>28</v>
      </c>
      <c r="BO2" s="727"/>
      <c r="BP2" s="726">
        <v>29</v>
      </c>
      <c r="BQ2" s="727"/>
      <c r="BR2" s="726">
        <v>30</v>
      </c>
      <c r="BS2" s="727"/>
    </row>
    <row r="3" spans="1:71" s="194" customFormat="1">
      <c r="A3" s="189"/>
      <c r="B3" s="190"/>
      <c r="C3" s="191"/>
      <c r="D3" s="195" t="s">
        <v>35</v>
      </c>
      <c r="E3" s="192"/>
      <c r="F3" s="192"/>
      <c r="G3" s="192"/>
      <c r="H3" s="192"/>
      <c r="J3" s="762" t="s">
        <v>36</v>
      </c>
      <c r="K3" s="763"/>
      <c r="L3" s="728" t="str" cm="1">
        <f t="array" aca="1" ref="L3" ca="1">IFERROR(INDEX(NM_会社一覧,MATCH(L2,会社マスタ!$A:$A,0)-1,2),"-")</f>
        <v>あいおいニッセイ同和損保</v>
      </c>
      <c r="M3" s="729"/>
      <c r="N3" s="728" t="str" cm="1">
        <f t="array" aca="1" ref="N3" ca="1">IFERROR(INDEX(NM_会社一覧,MATCH(N2,会社マスタ!$A:$A,0)-1,2),"-")</f>
        <v>AIG損保</v>
      </c>
      <c r="O3" s="729"/>
      <c r="P3" s="728" t="str" cm="1">
        <f t="array" aca="1" ref="P3" ca="1">IFERROR(INDEX(NM_会社一覧,MATCH(P2,会社マスタ!$A:$A,0)-1,2),"-")</f>
        <v>共栄火災</v>
      </c>
      <c r="Q3" s="729"/>
      <c r="R3" s="728" t="str" cm="1">
        <f t="array" aca="1" ref="R3" ca="1">IFERROR(INDEX(NM_会社一覧,MATCH(R2,会社マスタ!$A:$A,0)-1,2),"-")</f>
        <v>ジェイアイ</v>
      </c>
      <c r="S3" s="729"/>
      <c r="T3" s="728" t="str" cm="1">
        <f t="array" aca="1" ref="T3" ca="1">IFERROR(INDEX(NM_会社一覧,MATCH(T2,会社マスタ!$A:$A,0)-1,2),"-")</f>
        <v>セコム損保</v>
      </c>
      <c r="U3" s="729"/>
      <c r="V3" s="728" t="str" cm="1">
        <f t="array" aca="1" ref="V3" ca="1">IFERROR(INDEX(NM_会社一覧,MATCH(V2,会社マスタ!$A:$A,0)-1,2),"-")</f>
        <v>損保ジャパン</v>
      </c>
      <c r="W3" s="729"/>
      <c r="X3" s="728" t="str" cm="1">
        <f t="array" aca="1" ref="X3" ca="1">IFERROR(INDEX(NM_会社一覧,MATCH(X2,会社マスタ!$A:$A,0)-1,2),"-")</f>
        <v>SOMPOダイレクト損害保険</v>
      </c>
      <c r="Y3" s="729"/>
      <c r="Z3" s="728" t="str" cm="1">
        <f t="array" aca="1" ref="Z3" ca="1">IFERROR(INDEX(NM_会社一覧,MATCH(Z2,会社マスタ!$A:$A,0)-1,2),"-")</f>
        <v>大同火災</v>
      </c>
      <c r="AA3" s="729"/>
      <c r="AB3" s="728" t="str" cm="1">
        <f t="array" aca="1" ref="AB3" ca="1">IFERROR(INDEX(NM_会社一覧,MATCH(AB2,会社マスタ!$A:$A,0)-1,2),"-")</f>
        <v>東京海上日動</v>
      </c>
      <c r="AC3" s="729"/>
      <c r="AD3" s="728" t="str" cm="1">
        <f t="array" aca="1" ref="AD3" ca="1">IFERROR(INDEX(NM_会社一覧,MATCH(AD2,会社マスタ!$A:$A,0)-1,2),"-")</f>
        <v>日新火災</v>
      </c>
      <c r="AE3" s="729"/>
      <c r="AF3" s="728" t="str" cm="1">
        <f t="array" aca="1" ref="AF3" ca="1">IFERROR(INDEX(NM_会社一覧,MATCH(AF2,会社マスタ!$A:$A,0)-1,2),"-")</f>
        <v>三井住友海上</v>
      </c>
      <c r="AG3" s="729"/>
      <c r="AH3" s="728" t="str" cm="1">
        <f t="array" aca="1" ref="AH3" ca="1">IFERROR(INDEX(NM_会社一覧,MATCH(AH2,会社マスタ!$A:$A,0)-1,2),"-")</f>
        <v>明治安田損保</v>
      </c>
      <c r="AI3" s="729"/>
      <c r="AJ3" s="728" t="str" cm="1">
        <f t="array" aca="1" ref="AJ3" ca="1">IFERROR(INDEX(NM_会社一覧,MATCH(AJ2,会社マスタ!$A:$A,0)-1,2),"-")</f>
        <v>楽天損保</v>
      </c>
      <c r="AK3" s="729"/>
      <c r="AL3" s="728" t="str" cm="1">
        <f t="array" aca="1" ref="AL3" ca="1">IFERROR(INDEX(NM_会社一覧,MATCH(AL2,会社マスタ!$A:$A,0)-1,2),"-")</f>
        <v>Chubb損害保険</v>
      </c>
      <c r="AM3" s="729"/>
      <c r="AN3" s="728" t="str" cm="1">
        <f t="array" aca="1" ref="AN3" ca="1">IFERROR(INDEX(NM_会社一覧,MATCH(AN2,会社マスタ!$A:$A,0)-1,2),"-")</f>
        <v>現代海上</v>
      </c>
      <c r="AO3" s="729"/>
      <c r="AP3" s="728" t="str" cm="1">
        <f t="array" aca="1" ref="AP3" ca="1">IFERROR(INDEX(NM_会社一覧,MATCH(AP2,会社マスタ!$A:$A,0)-1,2),"-")</f>
        <v>ニューインディア</v>
      </c>
      <c r="AQ3" s="729"/>
      <c r="AR3" s="728" t="str" cm="1">
        <f t="array" aca="1" ref="AR3" ca="1">IFERROR(INDEX(NM_会社一覧,MATCH(AR2,会社マスタ!$A:$A,0)-1,2),"-")</f>
        <v>スイス損害保険会社</v>
      </c>
      <c r="AS3" s="729"/>
      <c r="AT3" s="765" t="str" cm="1">
        <f t="array" aca="1" ref="AT3" ca="1">IFERROR(INDEX(NM_会社一覧,MATCH(AT2,会社マスタ!$A:$A,0)-1,2),"-")</f>
        <v>-</v>
      </c>
      <c r="AU3" s="766"/>
      <c r="AV3" s="765" t="str" cm="1">
        <f t="array" aca="1" ref="AV3" ca="1">IFERROR(INDEX(NM_会社一覧,MATCH(AV2,会社マスタ!$A:$A,0)-1,2),"-")</f>
        <v>-</v>
      </c>
      <c r="AW3" s="766"/>
      <c r="AX3" s="765" t="str" cm="1">
        <f t="array" aca="1" ref="AX3" ca="1">IFERROR(INDEX(NM_会社一覧,MATCH(AX2,会社マスタ!$A:$A,0)-1,2),"-")</f>
        <v>-</v>
      </c>
      <c r="AY3" s="766"/>
      <c r="AZ3" s="765" t="str" cm="1">
        <f t="array" aca="1" ref="AZ3" ca="1">IFERROR(INDEX(NM_会社一覧,MATCH(AZ2,会社マスタ!$A:$A,0)-1,2),"-")</f>
        <v>-</v>
      </c>
      <c r="BA3" s="766"/>
      <c r="BB3" s="765" t="str" cm="1">
        <f t="array" aca="1" ref="BB3" ca="1">IFERROR(INDEX(NM_会社一覧,MATCH(BB2,会社マスタ!$A:$A,0)-1,2),"-")</f>
        <v>-</v>
      </c>
      <c r="BC3" s="766"/>
      <c r="BD3" s="765" t="str" cm="1">
        <f t="array" aca="1" ref="BD3" ca="1">IFERROR(INDEX(NM_会社一覧,MATCH(BD2,会社マスタ!$A:$A,0)-1,2),"-")</f>
        <v>-</v>
      </c>
      <c r="BE3" s="766"/>
      <c r="BF3" s="765" t="str" cm="1">
        <f t="array" aca="1" ref="BF3" ca="1">IFERROR(INDEX(NM_会社一覧,MATCH(BF2,会社マスタ!$A:$A,0)-1,2),"-")</f>
        <v>-</v>
      </c>
      <c r="BG3" s="766"/>
      <c r="BH3" s="765" t="str" cm="1">
        <f t="array" aca="1" ref="BH3" ca="1">IFERROR(INDEX(NM_会社一覧,MATCH(BH2,会社マスタ!$A:$A,0)-1,2),"-")</f>
        <v>-</v>
      </c>
      <c r="BI3" s="766"/>
      <c r="BJ3" s="765" t="str" cm="1">
        <f t="array" aca="1" ref="BJ3" ca="1">IFERROR(INDEX(NM_会社一覧,MATCH(BJ2,会社マスタ!$A:$A,0)-1,2),"-")</f>
        <v>-</v>
      </c>
      <c r="BK3" s="766"/>
      <c r="BL3" s="765" t="str" cm="1">
        <f t="array" aca="1" ref="BL3" ca="1">IFERROR(INDEX(NM_会社一覧,MATCH(BL2,会社マスタ!$A:$A,0)-1,2),"-")</f>
        <v>-</v>
      </c>
      <c r="BM3" s="766"/>
      <c r="BN3" s="765" t="str" cm="1">
        <f t="array" aca="1" ref="BN3" ca="1">IFERROR(INDEX(NM_会社一覧,MATCH(BN2,会社マスタ!$A:$A,0)-1,2),"-")</f>
        <v>-</v>
      </c>
      <c r="BO3" s="766"/>
      <c r="BP3" s="765" t="str" cm="1">
        <f t="array" aca="1" ref="BP3" ca="1">IFERROR(INDEX(NM_会社一覧,MATCH(BP2,会社マスタ!$A:$A,0)-1,2),"-")</f>
        <v>-</v>
      </c>
      <c r="BQ3" s="766"/>
      <c r="BR3" s="765" t="str" cm="1">
        <f t="array" aca="1" ref="BR3" ca="1">IFERROR(INDEX(NM_会社一覧,MATCH(BR2,会社マスタ!$A:$A,0)-1,2),"-")</f>
        <v>-</v>
      </c>
      <c r="BS3" s="766"/>
    </row>
    <row r="4" spans="1:71" s="194" customFormat="1">
      <c r="A4" s="189"/>
      <c r="B4" s="190"/>
      <c r="C4" s="191"/>
      <c r="D4" s="196" t="s">
        <v>37</v>
      </c>
      <c r="E4" s="192"/>
      <c r="F4" s="769" t="s">
        <v>38</v>
      </c>
      <c r="G4" s="770"/>
      <c r="H4" s="769" t="s">
        <v>39</v>
      </c>
      <c r="I4" s="770"/>
      <c r="J4" s="764" t="s">
        <v>40</v>
      </c>
      <c r="K4" s="764"/>
      <c r="L4" s="730" t="str" cm="1">
        <f t="array" aca="1" ref="L4" ca="1">IFERROR(INDEX(NM_会社一覧,MATCH(L2,会社マスタ!$A:$A,0)-1,3),"-")</f>
        <v>AD</v>
      </c>
      <c r="M4" s="730"/>
      <c r="N4" s="730" t="str" cm="1">
        <f t="array" aca="1" ref="N4" ca="1">IFERROR(INDEX(NM_会社一覧,MATCH(N2,会社マスタ!$A:$A,0)-1,3),"-")</f>
        <v>AIG</v>
      </c>
      <c r="O4" s="730"/>
      <c r="P4" s="730" t="str" cm="1">
        <f t="array" aca="1" ref="P4" ca="1">IFERROR(INDEX(NM_会社一覧,MATCH(P2,会社マスタ!$A:$A,0)-1,3),"-")</f>
        <v>共栄</v>
      </c>
      <c r="Q4" s="730"/>
      <c r="R4" s="730" t="str" cm="1">
        <f t="array" aca="1" ref="R4" ca="1">IFERROR(INDEX(NM_会社一覧,MATCH(R2,会社マスタ!$A:$A,0)-1,3),"-")</f>
        <v>ジェイアイ</v>
      </c>
      <c r="S4" s="730"/>
      <c r="T4" s="730" t="str" cm="1">
        <f t="array" aca="1" ref="T4" ca="1">IFERROR(INDEX(NM_会社一覧,MATCH(T2,会社マスタ!$A:$A,0)-1,3),"-")</f>
        <v>セコム</v>
      </c>
      <c r="U4" s="730"/>
      <c r="V4" s="730" t="str" cm="1">
        <f t="array" aca="1" ref="V4" ca="1">IFERROR(INDEX(NM_会社一覧,MATCH(V2,会社マスタ!$A:$A,0)-1,3),"-")</f>
        <v>SJ</v>
      </c>
      <c r="W4" s="730"/>
      <c r="X4" s="730" t="str" cm="1">
        <f t="array" aca="1" ref="X4" ca="1">IFERROR(INDEX(NM_会社一覧,MATCH(X2,会社マスタ!$A:$A,0)-1,3),"-")</f>
        <v>SOMPOダイレクト</v>
      </c>
      <c r="Y4" s="730"/>
      <c r="Z4" s="730" t="str" cm="1">
        <f t="array" aca="1" ref="Z4" ca="1">IFERROR(INDEX(NM_会社一覧,MATCH(Z2,会社マスタ!$A:$A,0)-1,3),"-")</f>
        <v>大同</v>
      </c>
      <c r="AA4" s="730"/>
      <c r="AB4" s="730" t="str" cm="1">
        <f t="array" aca="1" ref="AB4" ca="1">IFERROR(INDEX(NM_会社一覧,MATCH(AB2,会社マスタ!$A:$A,0)-1,3),"-")</f>
        <v>TN</v>
      </c>
      <c r="AC4" s="730"/>
      <c r="AD4" s="730" t="str" cm="1">
        <f t="array" aca="1" ref="AD4" ca="1">IFERROR(INDEX(NM_会社一覧,MATCH(AD2,会社マスタ!$A:$A,0)-1,3),"-")</f>
        <v>日新</v>
      </c>
      <c r="AE4" s="730"/>
      <c r="AF4" s="730" t="str" cm="1">
        <f t="array" aca="1" ref="AF4" ca="1">IFERROR(INDEX(NM_会社一覧,MATCH(AF2,会社マスタ!$A:$A,0)-1,3),"-")</f>
        <v>MS</v>
      </c>
      <c r="AG4" s="730"/>
      <c r="AH4" s="730" t="str" cm="1">
        <f t="array" aca="1" ref="AH4" ca="1">IFERROR(INDEX(NM_会社一覧,MATCH(AH2,会社マスタ!$A:$A,0)-1,3),"-")</f>
        <v>明治安田</v>
      </c>
      <c r="AI4" s="730"/>
      <c r="AJ4" s="730" t="str" cm="1">
        <f t="array" aca="1" ref="AJ4" ca="1">IFERROR(INDEX(NM_会社一覧,MATCH(AJ2,会社マスタ!$A:$A,0)-1,3),"-")</f>
        <v>楽天</v>
      </c>
      <c r="AK4" s="730"/>
      <c r="AL4" s="730" t="str" cm="1">
        <f t="array" aca="1" ref="AL4" ca="1">IFERROR(INDEX(NM_会社一覧,MATCH(AL2,会社マスタ!$A:$A,0)-1,3),"-")</f>
        <v>チャブ</v>
      </c>
      <c r="AM4" s="730"/>
      <c r="AN4" s="730" t="str" cm="1">
        <f t="array" aca="1" ref="AN4" ca="1">IFERROR(INDEX(NM_会社一覧,MATCH(AN2,会社マスタ!$A:$A,0)-1,3),"-")</f>
        <v>現代</v>
      </c>
      <c r="AO4" s="730"/>
      <c r="AP4" s="730" t="str" cm="1">
        <f t="array" aca="1" ref="AP4" ca="1">IFERROR(INDEX(NM_会社一覧,MATCH(AP2,会社マスタ!$A:$A,0)-1,3),"-")</f>
        <v>ニューインディア</v>
      </c>
      <c r="AQ4" s="730"/>
      <c r="AR4" s="730" t="str" cm="1">
        <f t="array" aca="1" ref="AR4" ca="1">IFERROR(INDEX(NM_会社一覧,MATCH(AR2,会社マスタ!$A:$A,0)-1,3),"-")</f>
        <v>スイス</v>
      </c>
      <c r="AS4" s="730"/>
      <c r="AT4" s="730" t="str" cm="1">
        <f t="array" aca="1" ref="AT4" ca="1">IFERROR(INDEX(NM_会社一覧,MATCH(AT2,会社マスタ!$A:$A,0)-1,3),"-")</f>
        <v>-</v>
      </c>
      <c r="AU4" s="730"/>
      <c r="AV4" s="730" t="str" cm="1">
        <f t="array" aca="1" ref="AV4" ca="1">IFERROR(INDEX(NM_会社一覧,MATCH(AV2,会社マスタ!$A:$A,0)-1,3),"-")</f>
        <v>-</v>
      </c>
      <c r="AW4" s="730"/>
      <c r="AX4" s="730" t="str" cm="1">
        <f t="array" aca="1" ref="AX4" ca="1">IFERROR(INDEX(NM_会社一覧,MATCH(AX2,会社マスタ!$A:$A,0)-1,3),"-")</f>
        <v>-</v>
      </c>
      <c r="AY4" s="730"/>
      <c r="AZ4" s="730" t="str" cm="1">
        <f t="array" aca="1" ref="AZ4" ca="1">IFERROR(INDEX(NM_会社一覧,MATCH(AZ2,会社マスタ!$A:$A,0)-1,3),"-")</f>
        <v>-</v>
      </c>
      <c r="BA4" s="730"/>
      <c r="BB4" s="730" t="str" cm="1">
        <f t="array" aca="1" ref="BB4" ca="1">IFERROR(INDEX(NM_会社一覧,MATCH(BB2,会社マスタ!$A:$A,0)-1,3),"-")</f>
        <v>-</v>
      </c>
      <c r="BC4" s="730"/>
      <c r="BD4" s="730" t="str" cm="1">
        <f t="array" aca="1" ref="BD4" ca="1">IFERROR(INDEX(NM_会社一覧,MATCH(BD2,会社マスタ!$A:$A,0)-1,3),"-")</f>
        <v>-</v>
      </c>
      <c r="BE4" s="730"/>
      <c r="BF4" s="730" t="str" cm="1">
        <f t="array" aca="1" ref="BF4" ca="1">IFERROR(INDEX(NM_会社一覧,MATCH(BF2,会社マスタ!$A:$A,0)-1,3),"-")</f>
        <v>-</v>
      </c>
      <c r="BG4" s="730"/>
      <c r="BH4" s="730" t="str" cm="1">
        <f t="array" aca="1" ref="BH4" ca="1">IFERROR(INDEX(NM_会社一覧,MATCH(BH2,会社マスタ!$A:$A,0)-1,3),"-")</f>
        <v>-</v>
      </c>
      <c r="BI4" s="730"/>
      <c r="BJ4" s="730" t="str" cm="1">
        <f t="array" aca="1" ref="BJ4" ca="1">IFERROR(INDEX(NM_会社一覧,MATCH(BJ2,会社マスタ!$A:$A,0)-1,3),"-")</f>
        <v>-</v>
      </c>
      <c r="BK4" s="730"/>
      <c r="BL4" s="730" t="str" cm="1">
        <f t="array" aca="1" ref="BL4" ca="1">IFERROR(INDEX(NM_会社一覧,MATCH(BL2,会社マスタ!$A:$A,0)-1,3),"-")</f>
        <v>-</v>
      </c>
      <c r="BM4" s="730"/>
      <c r="BN4" s="730" t="str" cm="1">
        <f t="array" aca="1" ref="BN4" ca="1">IFERROR(INDEX(NM_会社一覧,MATCH(BN2,会社マスタ!$A:$A,0)-1,3),"-")</f>
        <v>-</v>
      </c>
      <c r="BO4" s="730"/>
      <c r="BP4" s="730" t="str" cm="1">
        <f t="array" aca="1" ref="BP4" ca="1">IFERROR(INDEX(NM_会社一覧,MATCH(BP2,会社マスタ!$A:$A,0)-1,3),"-")</f>
        <v>-</v>
      </c>
      <c r="BQ4" s="730"/>
      <c r="BR4" s="730" t="str" cm="1">
        <f t="array" aca="1" ref="BR4" ca="1">IFERROR(INDEX(NM_会社一覧,MATCH(BR2,会社マスタ!$A:$A,0)-1,3),"-")</f>
        <v>-</v>
      </c>
      <c r="BS4" s="730"/>
    </row>
    <row r="5" spans="1:71" s="194" customFormat="1">
      <c r="A5" s="197" t="s">
        <v>41</v>
      </c>
      <c r="B5" s="198" cm="1">
        <f t="array" ref="B5">MAX((A:A&lt;&gt;"")*ROW(A:A))</f>
        <v>552</v>
      </c>
      <c r="C5" s="767" t="s">
        <v>42</v>
      </c>
      <c r="D5" s="768"/>
      <c r="E5" s="199" t="s">
        <v>43</v>
      </c>
      <c r="F5" s="199" t="s">
        <v>44</v>
      </c>
      <c r="G5" s="199" t="s">
        <v>45</v>
      </c>
      <c r="H5" s="199" t="s">
        <v>46</v>
      </c>
      <c r="I5" s="199" t="s">
        <v>47</v>
      </c>
      <c r="J5" s="200" t="s">
        <v>48</v>
      </c>
      <c r="K5" s="201" t="s">
        <v>49</v>
      </c>
      <c r="L5" s="200" t="s">
        <v>50</v>
      </c>
      <c r="M5" s="201" t="s">
        <v>49</v>
      </c>
      <c r="N5" s="200" t="s">
        <v>48</v>
      </c>
      <c r="O5" s="201" t="s">
        <v>49</v>
      </c>
      <c r="P5" s="200" t="s">
        <v>48</v>
      </c>
      <c r="Q5" s="201" t="s">
        <v>49</v>
      </c>
      <c r="R5" s="200" t="s">
        <v>48</v>
      </c>
      <c r="S5" s="201" t="s">
        <v>49</v>
      </c>
      <c r="T5" s="200" t="s">
        <v>48</v>
      </c>
      <c r="U5" s="201" t="s">
        <v>49</v>
      </c>
      <c r="V5" s="200" t="s">
        <v>48</v>
      </c>
      <c r="W5" s="201" t="s">
        <v>49</v>
      </c>
      <c r="X5" s="200" t="s">
        <v>48</v>
      </c>
      <c r="Y5" s="201" t="s">
        <v>49</v>
      </c>
      <c r="Z5" s="200" t="s">
        <v>48</v>
      </c>
      <c r="AA5" s="201" t="s">
        <v>49</v>
      </c>
      <c r="AB5" s="200" t="s">
        <v>48</v>
      </c>
      <c r="AC5" s="201" t="s">
        <v>49</v>
      </c>
      <c r="AD5" s="200" t="s">
        <v>48</v>
      </c>
      <c r="AE5" s="201" t="s">
        <v>49</v>
      </c>
      <c r="AF5" s="200" t="s">
        <v>48</v>
      </c>
      <c r="AG5" s="201" t="s">
        <v>49</v>
      </c>
      <c r="AH5" s="200" t="s">
        <v>48</v>
      </c>
      <c r="AI5" s="201" t="s">
        <v>49</v>
      </c>
      <c r="AJ5" s="200" t="s">
        <v>48</v>
      </c>
      <c r="AK5" s="201" t="s">
        <v>49</v>
      </c>
      <c r="AL5" s="200" t="s">
        <v>48</v>
      </c>
      <c r="AM5" s="201" t="s">
        <v>49</v>
      </c>
      <c r="AN5" s="200" t="s">
        <v>48</v>
      </c>
      <c r="AO5" s="201" t="s">
        <v>49</v>
      </c>
      <c r="AP5" s="200" t="s">
        <v>48</v>
      </c>
      <c r="AQ5" s="201" t="s">
        <v>49</v>
      </c>
      <c r="AR5" s="200" t="s">
        <v>48</v>
      </c>
      <c r="AS5" s="201" t="s">
        <v>49</v>
      </c>
      <c r="AT5" s="200" t="s">
        <v>48</v>
      </c>
      <c r="AU5" s="201" t="s">
        <v>49</v>
      </c>
      <c r="AV5" s="200" t="s">
        <v>48</v>
      </c>
      <c r="AW5" s="201" t="s">
        <v>49</v>
      </c>
      <c r="AX5" s="200" t="s">
        <v>48</v>
      </c>
      <c r="AY5" s="201" t="s">
        <v>49</v>
      </c>
      <c r="AZ5" s="200" t="s">
        <v>48</v>
      </c>
      <c r="BA5" s="201" t="s">
        <v>49</v>
      </c>
      <c r="BB5" s="200" t="s">
        <v>48</v>
      </c>
      <c r="BC5" s="201" t="s">
        <v>49</v>
      </c>
      <c r="BD5" s="200" t="s">
        <v>48</v>
      </c>
      <c r="BE5" s="201" t="s">
        <v>49</v>
      </c>
      <c r="BF5" s="200" t="s">
        <v>48</v>
      </c>
      <c r="BG5" s="201" t="s">
        <v>49</v>
      </c>
      <c r="BH5" s="200" t="s">
        <v>48</v>
      </c>
      <c r="BI5" s="201" t="s">
        <v>49</v>
      </c>
      <c r="BJ5" s="200" t="s">
        <v>48</v>
      </c>
      <c r="BK5" s="201" t="s">
        <v>49</v>
      </c>
      <c r="BL5" s="200" t="s">
        <v>48</v>
      </c>
      <c r="BM5" s="201" t="s">
        <v>49</v>
      </c>
      <c r="BN5" s="200" t="s">
        <v>48</v>
      </c>
      <c r="BO5" s="201" t="s">
        <v>49</v>
      </c>
      <c r="BP5" s="200" t="s">
        <v>48</v>
      </c>
      <c r="BQ5" s="201" t="s">
        <v>49</v>
      </c>
      <c r="BR5" s="200" t="s">
        <v>48</v>
      </c>
      <c r="BS5" s="201" t="s">
        <v>49</v>
      </c>
    </row>
    <row r="6" spans="1:71" s="35" customFormat="1">
      <c r="A6" s="202"/>
      <c r="B6" s="104" t="s">
        <v>51</v>
      </c>
      <c r="C6" s="14"/>
      <c r="D6" s="14"/>
      <c r="E6" s="14"/>
      <c r="F6" s="14"/>
      <c r="G6" s="14"/>
      <c r="H6" s="14"/>
      <c r="I6" s="14"/>
      <c r="J6" s="15"/>
      <c r="K6" s="181"/>
      <c r="L6" s="15"/>
      <c r="M6" s="181"/>
      <c r="N6" s="15"/>
      <c r="O6" s="181"/>
      <c r="P6" s="15"/>
      <c r="Q6" s="181"/>
      <c r="R6" s="15"/>
      <c r="S6" s="181"/>
      <c r="T6" s="15"/>
      <c r="U6" s="181"/>
      <c r="V6" s="15"/>
      <c r="W6" s="181"/>
      <c r="X6" s="15"/>
      <c r="Y6" s="181"/>
      <c r="Z6" s="15"/>
      <c r="AA6" s="181"/>
      <c r="AB6" s="15"/>
      <c r="AC6" s="181"/>
      <c r="AD6" s="15"/>
      <c r="AE6" s="181"/>
      <c r="AF6" s="15"/>
      <c r="AG6" s="181"/>
      <c r="AH6" s="15"/>
      <c r="AI6" s="181"/>
      <c r="AJ6" s="15"/>
      <c r="AK6" s="181"/>
      <c r="AL6" s="15"/>
      <c r="AM6" s="181"/>
      <c r="AN6" s="15"/>
      <c r="AO6" s="181"/>
      <c r="AP6" s="15"/>
      <c r="AQ6" s="181"/>
      <c r="AR6" s="15"/>
      <c r="AS6" s="181"/>
      <c r="AT6" s="15"/>
      <c r="AU6" s="181"/>
      <c r="AV6" s="15"/>
      <c r="AW6" s="181"/>
      <c r="AX6" s="15"/>
      <c r="AY6" s="181"/>
      <c r="AZ6" s="15"/>
      <c r="BA6" s="181"/>
      <c r="BB6" s="15"/>
      <c r="BC6" s="181"/>
      <c r="BD6" s="15"/>
      <c r="BE6" s="181"/>
      <c r="BF6" s="15"/>
      <c r="BG6" s="181"/>
      <c r="BH6" s="15"/>
      <c r="BI6" s="181"/>
      <c r="BJ6" s="15"/>
      <c r="BK6" s="181"/>
      <c r="BL6" s="15"/>
      <c r="BM6" s="181"/>
      <c r="BN6" s="15"/>
      <c r="BO6" s="181"/>
      <c r="BP6" s="15"/>
      <c r="BQ6" s="181"/>
      <c r="BR6" s="15"/>
      <c r="BS6" s="181"/>
    </row>
    <row r="7" spans="1:71" s="35" customFormat="1" ht="27">
      <c r="A7" s="203">
        <v>1</v>
      </c>
      <c r="B7" s="82"/>
      <c r="C7" s="83" t="s">
        <v>52</v>
      </c>
      <c r="D7" s="84" t="s">
        <v>53</v>
      </c>
      <c r="E7" s="83"/>
      <c r="F7" s="85"/>
      <c r="G7" s="85"/>
      <c r="H7" s="85"/>
      <c r="I7" s="84"/>
      <c r="J7" s="16" t="s">
        <v>53</v>
      </c>
      <c r="K7" s="86">
        <f>LEN(J7)</f>
        <v>9</v>
      </c>
      <c r="L7" s="16" t="s">
        <v>53</v>
      </c>
      <c r="M7" s="86">
        <f>LEN(L7)</f>
        <v>9</v>
      </c>
      <c r="N7" s="16" t="s">
        <v>53</v>
      </c>
      <c r="O7" s="86">
        <f>LEN(N7)</f>
        <v>9</v>
      </c>
      <c r="P7" s="16" t="s">
        <v>53</v>
      </c>
      <c r="Q7" s="86">
        <f>LEN(P7)</f>
        <v>9</v>
      </c>
      <c r="R7" s="16" t="s">
        <v>53</v>
      </c>
      <c r="S7" s="86">
        <f>LEN(R7)</f>
        <v>9</v>
      </c>
      <c r="T7" s="16" t="s">
        <v>54</v>
      </c>
      <c r="U7" s="86">
        <f>LEN(T7)</f>
        <v>16</v>
      </c>
      <c r="V7" s="16" t="s">
        <v>53</v>
      </c>
      <c r="W7" s="86">
        <f>LEN(V7)</f>
        <v>9</v>
      </c>
      <c r="X7" s="16" t="s">
        <v>53</v>
      </c>
      <c r="Y7" s="86">
        <f>LEN(X7)</f>
        <v>9</v>
      </c>
      <c r="Z7" s="16" t="s">
        <v>53</v>
      </c>
      <c r="AA7" s="86">
        <f>LEN(Z7)</f>
        <v>9</v>
      </c>
      <c r="AB7" s="309" t="s">
        <v>55</v>
      </c>
      <c r="AC7" s="86">
        <f>LEN(AB7)</f>
        <v>25</v>
      </c>
      <c r="AD7" s="16" t="s">
        <v>56</v>
      </c>
      <c r="AE7" s="86">
        <f>LEN(AD7)</f>
        <v>16</v>
      </c>
      <c r="AF7" s="16" t="s">
        <v>53</v>
      </c>
      <c r="AG7" s="86">
        <f>LEN(AF7)</f>
        <v>9</v>
      </c>
      <c r="AH7" s="16" t="s">
        <v>53</v>
      </c>
      <c r="AI7" s="86">
        <f>LEN(AH7)</f>
        <v>9</v>
      </c>
      <c r="AJ7" s="16" t="s">
        <v>53</v>
      </c>
      <c r="AK7" s="86">
        <f>LEN(AJ7)</f>
        <v>9</v>
      </c>
      <c r="AL7" s="16" t="s">
        <v>53</v>
      </c>
      <c r="AM7" s="86">
        <f>LEN(AL7)</f>
        <v>9</v>
      </c>
      <c r="AN7" s="16" t="s">
        <v>53</v>
      </c>
      <c r="AO7" s="86">
        <f>LEN(AN7)</f>
        <v>9</v>
      </c>
      <c r="AP7" s="16" t="s">
        <v>53</v>
      </c>
      <c r="AQ7" s="86">
        <f>LEN(AP7)</f>
        <v>9</v>
      </c>
      <c r="AR7" s="16" t="s">
        <v>53</v>
      </c>
      <c r="AS7" s="86">
        <f>LEN(AR7)</f>
        <v>9</v>
      </c>
      <c r="AT7" s="16"/>
      <c r="AU7" s="86">
        <f>LEN(AT7)</f>
        <v>0</v>
      </c>
      <c r="AV7" s="16"/>
      <c r="AW7" s="86">
        <f>LEN(AV7)</f>
        <v>0</v>
      </c>
      <c r="AX7" s="16"/>
      <c r="AY7" s="86">
        <f>LEN(AX7)</f>
        <v>0</v>
      </c>
      <c r="AZ7" s="16"/>
      <c r="BA7" s="86">
        <f>LEN(AZ7)</f>
        <v>0</v>
      </c>
      <c r="BB7" s="16"/>
      <c r="BC7" s="86">
        <f>LEN(BB7)</f>
        <v>0</v>
      </c>
      <c r="BD7" s="16"/>
      <c r="BE7" s="86">
        <f>LEN(BD7)</f>
        <v>0</v>
      </c>
      <c r="BF7" s="16"/>
      <c r="BG7" s="86">
        <f>LEN(BF7)</f>
        <v>0</v>
      </c>
      <c r="BH7" s="16"/>
      <c r="BI7" s="86">
        <f>LEN(BH7)</f>
        <v>0</v>
      </c>
      <c r="BJ7" s="16"/>
      <c r="BK7" s="86">
        <f>LEN(BJ7)</f>
        <v>0</v>
      </c>
      <c r="BL7" s="16"/>
      <c r="BM7" s="86">
        <f>LEN(BL7)</f>
        <v>0</v>
      </c>
      <c r="BN7" s="16"/>
      <c r="BO7" s="86">
        <f>LEN(BN7)</f>
        <v>0</v>
      </c>
      <c r="BP7" s="16"/>
      <c r="BQ7" s="86">
        <f>LEN(BP7)</f>
        <v>0</v>
      </c>
      <c r="BR7" s="16"/>
      <c r="BS7" s="86">
        <f>LEN(BR7)</f>
        <v>0</v>
      </c>
    </row>
    <row r="8" spans="1:71" s="35" customFormat="1" ht="40.5">
      <c r="A8" s="203">
        <v>2</v>
      </c>
      <c r="B8" s="82"/>
      <c r="C8" s="83" t="s">
        <v>52</v>
      </c>
      <c r="D8" s="84" t="s">
        <v>57</v>
      </c>
      <c r="E8" s="83"/>
      <c r="F8" s="85"/>
      <c r="G8" s="85"/>
      <c r="H8" s="85"/>
      <c r="I8" s="84"/>
      <c r="J8" s="16" t="s">
        <v>58</v>
      </c>
      <c r="K8" s="86">
        <f t="shared" ref="K8:K27" si="0">LEN(J8)</f>
        <v>21</v>
      </c>
      <c r="L8" s="16" t="s">
        <v>58</v>
      </c>
      <c r="M8" s="86">
        <f>LEN(L8)</f>
        <v>21</v>
      </c>
      <c r="N8" s="16" t="s">
        <v>58</v>
      </c>
      <c r="O8" s="86">
        <f t="shared" ref="O8:O27" si="1">LEN(N8)</f>
        <v>21</v>
      </c>
      <c r="P8" s="16" t="s">
        <v>59</v>
      </c>
      <c r="Q8" s="86">
        <f t="shared" ref="Q8:Q27" si="2">LEN(P8)</f>
        <v>21</v>
      </c>
      <c r="R8" s="16" t="s">
        <v>60</v>
      </c>
      <c r="S8" s="86">
        <f t="shared" ref="S8:S27" si="3">LEN(R8)</f>
        <v>1</v>
      </c>
      <c r="T8" s="16" t="s">
        <v>61</v>
      </c>
      <c r="U8" s="86">
        <f t="shared" ref="U8:U27" si="4">LEN(T8)</f>
        <v>21</v>
      </c>
      <c r="V8" s="16" t="s">
        <v>62</v>
      </c>
      <c r="W8" s="86">
        <f t="shared" ref="W8:W27" si="5">LEN(V8)</f>
        <v>21</v>
      </c>
      <c r="X8" s="16" t="s">
        <v>63</v>
      </c>
      <c r="Y8" s="86">
        <f t="shared" ref="Y8:Y27" si="6">LEN(X8)</f>
        <v>21</v>
      </c>
      <c r="Z8" s="16" t="s">
        <v>63</v>
      </c>
      <c r="AA8" s="86">
        <f t="shared" ref="AA8:AA27" si="7">LEN(Z8)</f>
        <v>21</v>
      </c>
      <c r="AB8" s="16" t="s">
        <v>64</v>
      </c>
      <c r="AC8" s="86">
        <f t="shared" ref="AC8:AC27" si="8">LEN(AB8)</f>
        <v>43</v>
      </c>
      <c r="AD8" s="16" t="s">
        <v>65</v>
      </c>
      <c r="AE8" s="86">
        <f t="shared" ref="AE8:AE27" si="9">LEN(AD8)</f>
        <v>21</v>
      </c>
      <c r="AF8" s="16" t="s">
        <v>66</v>
      </c>
      <c r="AG8" s="86">
        <f t="shared" ref="AG8:AG27" si="10">LEN(AF8)</f>
        <v>21</v>
      </c>
      <c r="AH8" s="16" t="s">
        <v>67</v>
      </c>
      <c r="AI8" s="86">
        <f t="shared" ref="AI8:AI27" si="11">LEN(AH8)</f>
        <v>21</v>
      </c>
      <c r="AJ8" s="16" t="s">
        <v>63</v>
      </c>
      <c r="AK8" s="86">
        <f t="shared" ref="AK8:AK27" si="12">LEN(AJ8)</f>
        <v>21</v>
      </c>
      <c r="AL8" s="16" t="s">
        <v>63</v>
      </c>
      <c r="AM8" s="86">
        <f t="shared" ref="AM8:AM27" si="13">LEN(AL8)</f>
        <v>21</v>
      </c>
      <c r="AN8" s="16" t="s">
        <v>68</v>
      </c>
      <c r="AO8" s="86">
        <f t="shared" ref="AO8:AO27" si="14">LEN(AN8)</f>
        <v>21</v>
      </c>
      <c r="AP8" s="16" t="s">
        <v>63</v>
      </c>
      <c r="AQ8" s="86">
        <f t="shared" ref="AQ8:AQ27" si="15">LEN(AP8)</f>
        <v>21</v>
      </c>
      <c r="AR8" s="16" t="s">
        <v>58</v>
      </c>
      <c r="AS8" s="86">
        <f t="shared" ref="AS8" si="16">LEN(AR8)</f>
        <v>21</v>
      </c>
      <c r="AT8" s="16"/>
      <c r="AU8" s="86">
        <f t="shared" ref="AU8" si="17">LEN(AT8)</f>
        <v>0</v>
      </c>
      <c r="AV8" s="16"/>
      <c r="AW8" s="86">
        <f t="shared" ref="AW8" si="18">LEN(AV8)</f>
        <v>0</v>
      </c>
      <c r="AX8" s="16"/>
      <c r="AY8" s="86">
        <f t="shared" ref="AY8" si="19">LEN(AX8)</f>
        <v>0</v>
      </c>
      <c r="AZ8" s="16"/>
      <c r="BA8" s="86">
        <f t="shared" ref="BA8" si="20">LEN(AZ8)</f>
        <v>0</v>
      </c>
      <c r="BB8" s="16"/>
      <c r="BC8" s="86">
        <f t="shared" ref="BC8" si="21">LEN(BB8)</f>
        <v>0</v>
      </c>
      <c r="BD8" s="16"/>
      <c r="BE8" s="86">
        <f t="shared" ref="BE8" si="22">LEN(BD8)</f>
        <v>0</v>
      </c>
      <c r="BF8" s="16"/>
      <c r="BG8" s="86">
        <f t="shared" ref="BG8" si="23">LEN(BF8)</f>
        <v>0</v>
      </c>
      <c r="BH8" s="16"/>
      <c r="BI8" s="86">
        <f t="shared" ref="BI8" si="24">LEN(BH8)</f>
        <v>0</v>
      </c>
      <c r="BJ8" s="16"/>
      <c r="BK8" s="86">
        <f t="shared" ref="BK8" si="25">LEN(BJ8)</f>
        <v>0</v>
      </c>
      <c r="BL8" s="16"/>
      <c r="BM8" s="86">
        <f t="shared" ref="BM8" si="26">LEN(BL8)</f>
        <v>0</v>
      </c>
      <c r="BN8" s="16"/>
      <c r="BO8" s="86">
        <f t="shared" ref="BO8" si="27">LEN(BN8)</f>
        <v>0</v>
      </c>
      <c r="BP8" s="16"/>
      <c r="BQ8" s="86">
        <f t="shared" ref="BQ8" si="28">LEN(BP8)</f>
        <v>0</v>
      </c>
      <c r="BR8" s="16"/>
      <c r="BS8" s="86">
        <f t="shared" ref="BS8" si="29">LEN(BR8)</f>
        <v>0</v>
      </c>
    </row>
    <row r="9" spans="1:71" s="35" customFormat="1">
      <c r="A9" s="203">
        <v>3</v>
      </c>
      <c r="B9" s="82"/>
      <c r="C9" s="83" t="s">
        <v>52</v>
      </c>
      <c r="D9" s="84" t="s">
        <v>69</v>
      </c>
      <c r="E9" s="83"/>
      <c r="F9" s="85"/>
      <c r="G9" s="85"/>
      <c r="H9" s="85"/>
      <c r="I9" s="84"/>
      <c r="J9" s="16" t="s">
        <v>69</v>
      </c>
      <c r="K9" s="86">
        <f t="shared" si="0"/>
        <v>8</v>
      </c>
      <c r="L9" s="16" t="s">
        <v>69</v>
      </c>
      <c r="M9" s="86">
        <f t="shared" ref="M9:M27" si="30">LEN(L9)</f>
        <v>8</v>
      </c>
      <c r="N9" s="16" t="s">
        <v>70</v>
      </c>
      <c r="O9" s="86">
        <f t="shared" si="1"/>
        <v>8</v>
      </c>
      <c r="P9" s="16" t="s">
        <v>71</v>
      </c>
      <c r="Q9" s="86">
        <f t="shared" si="2"/>
        <v>8</v>
      </c>
      <c r="R9" s="16" t="s">
        <v>60</v>
      </c>
      <c r="S9" s="86">
        <f t="shared" si="3"/>
        <v>1</v>
      </c>
      <c r="T9" s="16" t="s">
        <v>72</v>
      </c>
      <c r="U9" s="86">
        <f t="shared" si="4"/>
        <v>8</v>
      </c>
      <c r="V9" s="16" t="s">
        <v>73</v>
      </c>
      <c r="W9" s="86">
        <f t="shared" si="5"/>
        <v>8</v>
      </c>
      <c r="X9" s="16" t="s">
        <v>60</v>
      </c>
      <c r="Y9" s="86">
        <f t="shared" si="6"/>
        <v>1</v>
      </c>
      <c r="Z9" s="16" t="s">
        <v>74</v>
      </c>
      <c r="AA9" s="86">
        <f t="shared" si="7"/>
        <v>8</v>
      </c>
      <c r="AB9" s="16" t="s">
        <v>75</v>
      </c>
      <c r="AC9" s="86">
        <f t="shared" si="8"/>
        <v>15</v>
      </c>
      <c r="AD9" s="16" t="s">
        <v>69</v>
      </c>
      <c r="AE9" s="86">
        <f t="shared" si="9"/>
        <v>8</v>
      </c>
      <c r="AF9" s="16" t="s">
        <v>76</v>
      </c>
      <c r="AG9" s="86">
        <f t="shared" si="10"/>
        <v>8</v>
      </c>
      <c r="AH9" s="16" t="s">
        <v>70</v>
      </c>
      <c r="AI9" s="86">
        <f t="shared" si="11"/>
        <v>8</v>
      </c>
      <c r="AJ9" s="16" t="s">
        <v>74</v>
      </c>
      <c r="AK9" s="86">
        <f t="shared" si="12"/>
        <v>8</v>
      </c>
      <c r="AL9" s="16" t="s">
        <v>74</v>
      </c>
      <c r="AM9" s="86">
        <f t="shared" si="13"/>
        <v>8</v>
      </c>
      <c r="AN9" s="16" t="s">
        <v>77</v>
      </c>
      <c r="AO9" s="86">
        <f t="shared" si="14"/>
        <v>8</v>
      </c>
      <c r="AP9" s="16" t="s">
        <v>74</v>
      </c>
      <c r="AQ9" s="86">
        <f t="shared" si="15"/>
        <v>8</v>
      </c>
      <c r="AR9" s="16" t="s">
        <v>69</v>
      </c>
      <c r="AS9" s="86">
        <f t="shared" ref="AS9" si="31">LEN(AR9)</f>
        <v>8</v>
      </c>
      <c r="AT9" s="16"/>
      <c r="AU9" s="86">
        <f t="shared" ref="AU9" si="32">LEN(AT9)</f>
        <v>0</v>
      </c>
      <c r="AV9" s="16"/>
      <c r="AW9" s="86">
        <f t="shared" ref="AW9" si="33">LEN(AV9)</f>
        <v>0</v>
      </c>
      <c r="AX9" s="16"/>
      <c r="AY9" s="86">
        <f t="shared" ref="AY9" si="34">LEN(AX9)</f>
        <v>0</v>
      </c>
      <c r="AZ9" s="16"/>
      <c r="BA9" s="86">
        <f t="shared" ref="BA9" si="35">LEN(AZ9)</f>
        <v>0</v>
      </c>
      <c r="BB9" s="16"/>
      <c r="BC9" s="86">
        <f t="shared" ref="BC9" si="36">LEN(BB9)</f>
        <v>0</v>
      </c>
      <c r="BD9" s="16"/>
      <c r="BE9" s="86">
        <f t="shared" ref="BE9" si="37">LEN(BD9)</f>
        <v>0</v>
      </c>
      <c r="BF9" s="16"/>
      <c r="BG9" s="86">
        <f t="shared" ref="BG9" si="38">LEN(BF9)</f>
        <v>0</v>
      </c>
      <c r="BH9" s="16"/>
      <c r="BI9" s="86">
        <f t="shared" ref="BI9" si="39">LEN(BH9)</f>
        <v>0</v>
      </c>
      <c r="BJ9" s="16"/>
      <c r="BK9" s="86">
        <f t="shared" ref="BK9" si="40">LEN(BJ9)</f>
        <v>0</v>
      </c>
      <c r="BL9" s="16"/>
      <c r="BM9" s="86">
        <f t="shared" ref="BM9" si="41">LEN(BL9)</f>
        <v>0</v>
      </c>
      <c r="BN9" s="16"/>
      <c r="BO9" s="86">
        <f t="shared" ref="BO9" si="42">LEN(BN9)</f>
        <v>0</v>
      </c>
      <c r="BP9" s="16"/>
      <c r="BQ9" s="86">
        <f t="shared" ref="BQ9" si="43">LEN(BP9)</f>
        <v>0</v>
      </c>
      <c r="BR9" s="16"/>
      <c r="BS9" s="86">
        <f t="shared" ref="BS9" si="44">LEN(BR9)</f>
        <v>0</v>
      </c>
    </row>
    <row r="10" spans="1:71" s="35" customFormat="1" ht="27">
      <c r="A10" s="203">
        <v>4</v>
      </c>
      <c r="B10" s="82"/>
      <c r="C10" s="83" t="s">
        <v>78</v>
      </c>
      <c r="D10" s="84" t="s">
        <v>79</v>
      </c>
      <c r="E10" s="83"/>
      <c r="F10" s="85"/>
      <c r="G10" s="85"/>
      <c r="H10" s="85"/>
      <c r="I10" s="84"/>
      <c r="J10" s="16" t="s">
        <v>79</v>
      </c>
      <c r="K10" s="86">
        <f t="shared" si="0"/>
        <v>7</v>
      </c>
      <c r="L10" s="16" t="s">
        <v>79</v>
      </c>
      <c r="M10" s="86">
        <f t="shared" si="30"/>
        <v>7</v>
      </c>
      <c r="N10" s="16" t="s">
        <v>80</v>
      </c>
      <c r="O10" s="86">
        <f t="shared" si="1"/>
        <v>7</v>
      </c>
      <c r="P10" s="16" t="s">
        <v>81</v>
      </c>
      <c r="Q10" s="86">
        <f t="shared" si="2"/>
        <v>23</v>
      </c>
      <c r="R10" s="16" t="s">
        <v>82</v>
      </c>
      <c r="S10" s="86">
        <f t="shared" si="3"/>
        <v>7</v>
      </c>
      <c r="T10" s="16" t="s">
        <v>83</v>
      </c>
      <c r="U10" s="86">
        <f t="shared" si="4"/>
        <v>22</v>
      </c>
      <c r="V10" s="16" t="s">
        <v>84</v>
      </c>
      <c r="W10" s="86">
        <f t="shared" si="5"/>
        <v>18</v>
      </c>
      <c r="X10" s="16" t="s">
        <v>85</v>
      </c>
      <c r="Y10" s="86">
        <f t="shared" si="6"/>
        <v>16</v>
      </c>
      <c r="Z10" s="16" t="s">
        <v>86</v>
      </c>
      <c r="AA10" s="86">
        <f t="shared" si="7"/>
        <v>7</v>
      </c>
      <c r="AB10" s="16" t="s">
        <v>87</v>
      </c>
      <c r="AC10" s="86">
        <f t="shared" si="8"/>
        <v>14</v>
      </c>
      <c r="AD10" s="16" t="s">
        <v>88</v>
      </c>
      <c r="AE10" s="86">
        <f t="shared" si="9"/>
        <v>18</v>
      </c>
      <c r="AF10" s="16" t="s">
        <v>89</v>
      </c>
      <c r="AG10" s="86">
        <f t="shared" si="10"/>
        <v>7</v>
      </c>
      <c r="AH10" s="16" t="s">
        <v>90</v>
      </c>
      <c r="AI10" s="86">
        <f t="shared" si="11"/>
        <v>7</v>
      </c>
      <c r="AJ10" s="16" t="s">
        <v>86</v>
      </c>
      <c r="AK10" s="86">
        <f t="shared" si="12"/>
        <v>7</v>
      </c>
      <c r="AL10" s="16" t="s">
        <v>86</v>
      </c>
      <c r="AM10" s="86">
        <f t="shared" si="13"/>
        <v>7</v>
      </c>
      <c r="AN10" s="16" t="s">
        <v>91</v>
      </c>
      <c r="AO10" s="86">
        <f t="shared" si="14"/>
        <v>7</v>
      </c>
      <c r="AP10" s="16" t="s">
        <v>86</v>
      </c>
      <c r="AQ10" s="86">
        <f t="shared" si="15"/>
        <v>7</v>
      </c>
      <c r="AR10" s="16" t="s">
        <v>79</v>
      </c>
      <c r="AS10" s="86">
        <f t="shared" ref="AS10" si="45">LEN(AR10)</f>
        <v>7</v>
      </c>
      <c r="AT10" s="16"/>
      <c r="AU10" s="86">
        <f t="shared" ref="AU10" si="46">LEN(AT10)</f>
        <v>0</v>
      </c>
      <c r="AV10" s="16"/>
      <c r="AW10" s="86">
        <f t="shared" ref="AW10" si="47">LEN(AV10)</f>
        <v>0</v>
      </c>
      <c r="AX10" s="16"/>
      <c r="AY10" s="86">
        <f t="shared" ref="AY10" si="48">LEN(AX10)</f>
        <v>0</v>
      </c>
      <c r="AZ10" s="16"/>
      <c r="BA10" s="86">
        <f t="shared" ref="BA10" si="49">LEN(AZ10)</f>
        <v>0</v>
      </c>
      <c r="BB10" s="16"/>
      <c r="BC10" s="86">
        <f t="shared" ref="BC10" si="50">LEN(BB10)</f>
        <v>0</v>
      </c>
      <c r="BD10" s="16"/>
      <c r="BE10" s="86">
        <f t="shared" ref="BE10" si="51">LEN(BD10)</f>
        <v>0</v>
      </c>
      <c r="BF10" s="16"/>
      <c r="BG10" s="86">
        <f t="shared" ref="BG10" si="52">LEN(BF10)</f>
        <v>0</v>
      </c>
      <c r="BH10" s="16"/>
      <c r="BI10" s="86">
        <f t="shared" ref="BI10" si="53">LEN(BH10)</f>
        <v>0</v>
      </c>
      <c r="BJ10" s="16"/>
      <c r="BK10" s="86">
        <f t="shared" ref="BK10" si="54">LEN(BJ10)</f>
        <v>0</v>
      </c>
      <c r="BL10" s="16"/>
      <c r="BM10" s="86">
        <f t="shared" ref="BM10" si="55">LEN(BL10)</f>
        <v>0</v>
      </c>
      <c r="BN10" s="16"/>
      <c r="BO10" s="86">
        <f t="shared" ref="BO10" si="56">LEN(BN10)</f>
        <v>0</v>
      </c>
      <c r="BP10" s="16"/>
      <c r="BQ10" s="86">
        <f t="shared" ref="BQ10" si="57">LEN(BP10)</f>
        <v>0</v>
      </c>
      <c r="BR10" s="16"/>
      <c r="BS10" s="86">
        <f t="shared" ref="BS10" si="58">LEN(BR10)</f>
        <v>0</v>
      </c>
    </row>
    <row r="11" spans="1:71" s="35" customFormat="1">
      <c r="A11" s="203">
        <v>5</v>
      </c>
      <c r="B11" s="82"/>
      <c r="C11" s="83" t="s">
        <v>92</v>
      </c>
      <c r="D11" s="84" t="s">
        <v>93</v>
      </c>
      <c r="E11" s="83"/>
      <c r="F11" s="85"/>
      <c r="G11" s="85"/>
      <c r="H11" s="85"/>
      <c r="I11" s="84"/>
      <c r="J11" s="16" t="s">
        <v>93</v>
      </c>
      <c r="K11" s="86">
        <f t="shared" si="0"/>
        <v>9</v>
      </c>
      <c r="L11" s="16" t="s">
        <v>93</v>
      </c>
      <c r="M11" s="86">
        <f t="shared" si="30"/>
        <v>9</v>
      </c>
      <c r="N11" s="16" t="s">
        <v>94</v>
      </c>
      <c r="O11" s="86">
        <f t="shared" si="1"/>
        <v>9</v>
      </c>
      <c r="P11" s="16" t="s">
        <v>93</v>
      </c>
      <c r="Q11" s="86">
        <f t="shared" si="2"/>
        <v>9</v>
      </c>
      <c r="R11" s="16" t="s">
        <v>60</v>
      </c>
      <c r="S11" s="86">
        <f t="shared" si="3"/>
        <v>1</v>
      </c>
      <c r="T11" s="16" t="s">
        <v>95</v>
      </c>
      <c r="U11" s="86">
        <f t="shared" si="4"/>
        <v>9</v>
      </c>
      <c r="V11" s="16" t="s">
        <v>96</v>
      </c>
      <c r="W11" s="86">
        <f t="shared" si="5"/>
        <v>9</v>
      </c>
      <c r="X11" s="16" t="s">
        <v>60</v>
      </c>
      <c r="Y11" s="86">
        <f t="shared" si="6"/>
        <v>1</v>
      </c>
      <c r="Z11" s="16" t="s">
        <v>97</v>
      </c>
      <c r="AA11" s="86">
        <f t="shared" si="7"/>
        <v>9</v>
      </c>
      <c r="AB11" s="16" t="s">
        <v>98</v>
      </c>
      <c r="AC11" s="86">
        <f t="shared" si="8"/>
        <v>16</v>
      </c>
      <c r="AD11" s="16" t="s">
        <v>99</v>
      </c>
      <c r="AE11" s="86">
        <f t="shared" si="9"/>
        <v>9</v>
      </c>
      <c r="AF11" s="16" t="s">
        <v>100</v>
      </c>
      <c r="AG11" s="86">
        <f t="shared" si="10"/>
        <v>9</v>
      </c>
      <c r="AH11" s="16" t="s">
        <v>94</v>
      </c>
      <c r="AI11" s="86">
        <f t="shared" si="11"/>
        <v>9</v>
      </c>
      <c r="AJ11" s="16" t="s">
        <v>97</v>
      </c>
      <c r="AK11" s="86">
        <f t="shared" si="12"/>
        <v>9</v>
      </c>
      <c r="AL11" s="16" t="s">
        <v>97</v>
      </c>
      <c r="AM11" s="86">
        <f t="shared" si="13"/>
        <v>9</v>
      </c>
      <c r="AN11" s="16" t="s">
        <v>101</v>
      </c>
      <c r="AO11" s="86">
        <f t="shared" si="14"/>
        <v>9</v>
      </c>
      <c r="AP11" s="16" t="s">
        <v>60</v>
      </c>
      <c r="AQ11" s="86">
        <f t="shared" si="15"/>
        <v>1</v>
      </c>
      <c r="AR11" s="16" t="s">
        <v>93</v>
      </c>
      <c r="AS11" s="86">
        <f t="shared" ref="AS11" si="59">LEN(AR11)</f>
        <v>9</v>
      </c>
      <c r="AT11" s="16"/>
      <c r="AU11" s="86">
        <f t="shared" ref="AU11" si="60">LEN(AT11)</f>
        <v>0</v>
      </c>
      <c r="AV11" s="16"/>
      <c r="AW11" s="86">
        <f t="shared" ref="AW11" si="61">LEN(AV11)</f>
        <v>0</v>
      </c>
      <c r="AX11" s="16"/>
      <c r="AY11" s="86">
        <f t="shared" ref="AY11" si="62">LEN(AX11)</f>
        <v>0</v>
      </c>
      <c r="AZ11" s="16"/>
      <c r="BA11" s="86">
        <f t="shared" ref="BA11" si="63">LEN(AZ11)</f>
        <v>0</v>
      </c>
      <c r="BB11" s="16"/>
      <c r="BC11" s="86">
        <f t="shared" ref="BC11" si="64">LEN(BB11)</f>
        <v>0</v>
      </c>
      <c r="BD11" s="16"/>
      <c r="BE11" s="86">
        <f t="shared" ref="BE11" si="65">LEN(BD11)</f>
        <v>0</v>
      </c>
      <c r="BF11" s="16"/>
      <c r="BG11" s="86">
        <f t="shared" ref="BG11" si="66">LEN(BF11)</f>
        <v>0</v>
      </c>
      <c r="BH11" s="16"/>
      <c r="BI11" s="86">
        <f t="shared" ref="BI11" si="67">LEN(BH11)</f>
        <v>0</v>
      </c>
      <c r="BJ11" s="16"/>
      <c r="BK11" s="86">
        <f t="shared" ref="BK11" si="68">LEN(BJ11)</f>
        <v>0</v>
      </c>
      <c r="BL11" s="16"/>
      <c r="BM11" s="86">
        <f t="shared" ref="BM11" si="69">LEN(BL11)</f>
        <v>0</v>
      </c>
      <c r="BN11" s="16"/>
      <c r="BO11" s="86">
        <f t="shared" ref="BO11" si="70">LEN(BN11)</f>
        <v>0</v>
      </c>
      <c r="BP11" s="16"/>
      <c r="BQ11" s="86">
        <f t="shared" ref="BQ11" si="71">LEN(BP11)</f>
        <v>0</v>
      </c>
      <c r="BR11" s="16"/>
      <c r="BS11" s="86">
        <f t="shared" ref="BS11" si="72">LEN(BR11)</f>
        <v>0</v>
      </c>
    </row>
    <row r="12" spans="1:71" s="35" customFormat="1">
      <c r="A12" s="203">
        <v>6</v>
      </c>
      <c r="B12" s="82"/>
      <c r="C12" s="83" t="s">
        <v>102</v>
      </c>
      <c r="D12" s="84" t="s">
        <v>103</v>
      </c>
      <c r="E12" s="83"/>
      <c r="F12" s="85"/>
      <c r="G12" s="85"/>
      <c r="H12" s="85"/>
      <c r="I12" s="84"/>
      <c r="J12" s="16" t="s">
        <v>103</v>
      </c>
      <c r="K12" s="86">
        <f t="shared" si="0"/>
        <v>10</v>
      </c>
      <c r="L12" s="16" t="s">
        <v>103</v>
      </c>
      <c r="M12" s="86">
        <f t="shared" si="30"/>
        <v>10</v>
      </c>
      <c r="N12" s="16" t="s">
        <v>104</v>
      </c>
      <c r="O12" s="86">
        <f t="shared" si="1"/>
        <v>10</v>
      </c>
      <c r="P12" s="16" t="s">
        <v>103</v>
      </c>
      <c r="Q12" s="86">
        <f t="shared" si="2"/>
        <v>10</v>
      </c>
      <c r="R12" s="16" t="s">
        <v>60</v>
      </c>
      <c r="S12" s="86">
        <f t="shared" si="3"/>
        <v>1</v>
      </c>
      <c r="T12" s="16" t="s">
        <v>105</v>
      </c>
      <c r="U12" s="86">
        <f t="shared" si="4"/>
        <v>10</v>
      </c>
      <c r="V12" s="16" t="s">
        <v>106</v>
      </c>
      <c r="W12" s="86">
        <f t="shared" si="5"/>
        <v>10</v>
      </c>
      <c r="X12" s="16" t="s">
        <v>60</v>
      </c>
      <c r="Y12" s="86">
        <f t="shared" si="6"/>
        <v>1</v>
      </c>
      <c r="Z12" s="16" t="s">
        <v>107</v>
      </c>
      <c r="AA12" s="86">
        <f t="shared" si="7"/>
        <v>10</v>
      </c>
      <c r="AB12" s="16" t="s">
        <v>108</v>
      </c>
      <c r="AC12" s="86">
        <f t="shared" si="8"/>
        <v>17</v>
      </c>
      <c r="AD12" s="16" t="s">
        <v>109</v>
      </c>
      <c r="AE12" s="86">
        <f t="shared" si="9"/>
        <v>10</v>
      </c>
      <c r="AF12" s="16" t="s">
        <v>110</v>
      </c>
      <c r="AG12" s="86">
        <f t="shared" si="10"/>
        <v>10</v>
      </c>
      <c r="AH12" s="16" t="s">
        <v>104</v>
      </c>
      <c r="AI12" s="86">
        <f t="shared" si="11"/>
        <v>10</v>
      </c>
      <c r="AJ12" s="16" t="s">
        <v>60</v>
      </c>
      <c r="AK12" s="86">
        <f t="shared" si="12"/>
        <v>1</v>
      </c>
      <c r="AL12" s="16" t="s">
        <v>107</v>
      </c>
      <c r="AM12" s="86">
        <f t="shared" si="13"/>
        <v>10</v>
      </c>
      <c r="AN12" s="16" t="s">
        <v>111</v>
      </c>
      <c r="AO12" s="86">
        <f t="shared" si="14"/>
        <v>10</v>
      </c>
      <c r="AP12" s="16" t="s">
        <v>60</v>
      </c>
      <c r="AQ12" s="86">
        <f t="shared" si="15"/>
        <v>1</v>
      </c>
      <c r="AR12" s="16" t="s">
        <v>103</v>
      </c>
      <c r="AS12" s="86">
        <f t="shared" ref="AS12" si="73">LEN(AR12)</f>
        <v>10</v>
      </c>
      <c r="AT12" s="16"/>
      <c r="AU12" s="86">
        <f t="shared" ref="AU12" si="74">LEN(AT12)</f>
        <v>0</v>
      </c>
      <c r="AV12" s="16"/>
      <c r="AW12" s="86">
        <f t="shared" ref="AW12" si="75">LEN(AV12)</f>
        <v>0</v>
      </c>
      <c r="AX12" s="16"/>
      <c r="AY12" s="86">
        <f t="shared" ref="AY12" si="76">LEN(AX12)</f>
        <v>0</v>
      </c>
      <c r="AZ12" s="16"/>
      <c r="BA12" s="86">
        <f t="shared" ref="BA12" si="77">LEN(AZ12)</f>
        <v>0</v>
      </c>
      <c r="BB12" s="16"/>
      <c r="BC12" s="86">
        <f t="shared" ref="BC12" si="78">LEN(BB12)</f>
        <v>0</v>
      </c>
      <c r="BD12" s="16"/>
      <c r="BE12" s="86">
        <f t="shared" ref="BE12" si="79">LEN(BD12)</f>
        <v>0</v>
      </c>
      <c r="BF12" s="16"/>
      <c r="BG12" s="86">
        <f t="shared" ref="BG12" si="80">LEN(BF12)</f>
        <v>0</v>
      </c>
      <c r="BH12" s="16"/>
      <c r="BI12" s="86">
        <f t="shared" ref="BI12" si="81">LEN(BH12)</f>
        <v>0</v>
      </c>
      <c r="BJ12" s="16"/>
      <c r="BK12" s="86">
        <f t="shared" ref="BK12" si="82">LEN(BJ12)</f>
        <v>0</v>
      </c>
      <c r="BL12" s="16"/>
      <c r="BM12" s="86">
        <f t="shared" ref="BM12" si="83">LEN(BL12)</f>
        <v>0</v>
      </c>
      <c r="BN12" s="16"/>
      <c r="BO12" s="86">
        <f t="shared" ref="BO12" si="84">LEN(BN12)</f>
        <v>0</v>
      </c>
      <c r="BP12" s="16"/>
      <c r="BQ12" s="86">
        <f t="shared" ref="BQ12" si="85">LEN(BP12)</f>
        <v>0</v>
      </c>
      <c r="BR12" s="16"/>
      <c r="BS12" s="86">
        <f t="shared" ref="BS12" si="86">LEN(BR12)</f>
        <v>0</v>
      </c>
    </row>
    <row r="13" spans="1:71" s="35" customFormat="1">
      <c r="A13" s="203">
        <v>7</v>
      </c>
      <c r="B13" s="82"/>
      <c r="C13" s="83" t="s">
        <v>112</v>
      </c>
      <c r="D13" s="84" t="s">
        <v>113</v>
      </c>
      <c r="E13" s="83"/>
      <c r="F13" s="85"/>
      <c r="G13" s="85"/>
      <c r="H13" s="85"/>
      <c r="I13" s="84"/>
      <c r="J13" s="16" t="s">
        <v>113</v>
      </c>
      <c r="K13" s="86">
        <f t="shared" si="0"/>
        <v>12</v>
      </c>
      <c r="L13" s="16" t="s">
        <v>114</v>
      </c>
      <c r="M13" s="86">
        <f t="shared" si="30"/>
        <v>12</v>
      </c>
      <c r="N13" s="16" t="s">
        <v>115</v>
      </c>
      <c r="O13" s="86">
        <f t="shared" si="1"/>
        <v>12</v>
      </c>
      <c r="P13" s="16" t="s">
        <v>116</v>
      </c>
      <c r="Q13" s="86">
        <f t="shared" si="2"/>
        <v>1</v>
      </c>
      <c r="R13" s="16" t="s">
        <v>60</v>
      </c>
      <c r="S13" s="86">
        <f t="shared" si="3"/>
        <v>1</v>
      </c>
      <c r="T13" s="16" t="s">
        <v>117</v>
      </c>
      <c r="U13" s="86">
        <f t="shared" si="4"/>
        <v>12</v>
      </c>
      <c r="V13" s="16" t="s">
        <v>118</v>
      </c>
      <c r="W13" s="86">
        <f t="shared" si="5"/>
        <v>12</v>
      </c>
      <c r="X13" s="16" t="s">
        <v>60</v>
      </c>
      <c r="Y13" s="86">
        <f t="shared" si="6"/>
        <v>1</v>
      </c>
      <c r="Z13" s="16" t="s">
        <v>119</v>
      </c>
      <c r="AA13" s="86">
        <f t="shared" si="7"/>
        <v>12</v>
      </c>
      <c r="AB13" s="16" t="s">
        <v>120</v>
      </c>
      <c r="AC13" s="86">
        <f t="shared" si="8"/>
        <v>19</v>
      </c>
      <c r="AD13" s="16" t="s">
        <v>114</v>
      </c>
      <c r="AE13" s="86">
        <f t="shared" si="9"/>
        <v>12</v>
      </c>
      <c r="AF13" s="16" t="s">
        <v>121</v>
      </c>
      <c r="AG13" s="86">
        <f t="shared" si="10"/>
        <v>12</v>
      </c>
      <c r="AH13" s="16" t="s">
        <v>115</v>
      </c>
      <c r="AI13" s="86">
        <f t="shared" si="11"/>
        <v>12</v>
      </c>
      <c r="AJ13" s="16" t="s">
        <v>60</v>
      </c>
      <c r="AK13" s="86">
        <f t="shared" si="12"/>
        <v>1</v>
      </c>
      <c r="AL13" s="16" t="s">
        <v>119</v>
      </c>
      <c r="AM13" s="86">
        <f t="shared" si="13"/>
        <v>12</v>
      </c>
      <c r="AN13" s="16" t="s">
        <v>122</v>
      </c>
      <c r="AO13" s="86">
        <f t="shared" si="14"/>
        <v>12</v>
      </c>
      <c r="AP13" s="16" t="s">
        <v>119</v>
      </c>
      <c r="AQ13" s="86">
        <f t="shared" si="15"/>
        <v>12</v>
      </c>
      <c r="AR13" s="16" t="s">
        <v>113</v>
      </c>
      <c r="AS13" s="86">
        <f t="shared" ref="AS13" si="87">LEN(AR13)</f>
        <v>12</v>
      </c>
      <c r="AT13" s="16"/>
      <c r="AU13" s="86">
        <f t="shared" ref="AU13" si="88">LEN(AT13)</f>
        <v>0</v>
      </c>
      <c r="AV13" s="16"/>
      <c r="AW13" s="86">
        <f t="shared" ref="AW13" si="89">LEN(AV13)</f>
        <v>0</v>
      </c>
      <c r="AX13" s="16"/>
      <c r="AY13" s="86">
        <f t="shared" ref="AY13" si="90">LEN(AX13)</f>
        <v>0</v>
      </c>
      <c r="AZ13" s="16"/>
      <c r="BA13" s="86">
        <f t="shared" ref="BA13" si="91">LEN(AZ13)</f>
        <v>0</v>
      </c>
      <c r="BB13" s="16"/>
      <c r="BC13" s="86">
        <f t="shared" ref="BC13" si="92">LEN(BB13)</f>
        <v>0</v>
      </c>
      <c r="BD13" s="16"/>
      <c r="BE13" s="86">
        <f t="shared" ref="BE13" si="93">LEN(BD13)</f>
        <v>0</v>
      </c>
      <c r="BF13" s="16"/>
      <c r="BG13" s="86">
        <f t="shared" ref="BG13" si="94">LEN(BF13)</f>
        <v>0</v>
      </c>
      <c r="BH13" s="16"/>
      <c r="BI13" s="86">
        <f t="shared" ref="BI13" si="95">LEN(BH13)</f>
        <v>0</v>
      </c>
      <c r="BJ13" s="16"/>
      <c r="BK13" s="86">
        <f t="shared" ref="BK13" si="96">LEN(BJ13)</f>
        <v>0</v>
      </c>
      <c r="BL13" s="16"/>
      <c r="BM13" s="86">
        <f t="shared" ref="BM13" si="97">LEN(BL13)</f>
        <v>0</v>
      </c>
      <c r="BN13" s="16"/>
      <c r="BO13" s="86">
        <f t="shared" ref="BO13" si="98">LEN(BN13)</f>
        <v>0</v>
      </c>
      <c r="BP13" s="16"/>
      <c r="BQ13" s="86">
        <f t="shared" ref="BQ13" si="99">LEN(BP13)</f>
        <v>0</v>
      </c>
      <c r="BR13" s="16"/>
      <c r="BS13" s="86">
        <f t="shared" ref="BS13" si="100">LEN(BR13)</f>
        <v>0</v>
      </c>
    </row>
    <row r="14" spans="1:71" s="35" customFormat="1" ht="108">
      <c r="A14" s="203">
        <v>8</v>
      </c>
      <c r="B14" s="82"/>
      <c r="C14" s="83" t="s">
        <v>123</v>
      </c>
      <c r="D14" s="84" t="s">
        <v>52</v>
      </c>
      <c r="E14" s="83"/>
      <c r="F14" s="85"/>
      <c r="G14" s="85"/>
      <c r="H14" s="85"/>
      <c r="I14" s="84"/>
      <c r="J14" s="16" t="s">
        <v>60</v>
      </c>
      <c r="K14" s="86">
        <f t="shared" si="0"/>
        <v>1</v>
      </c>
      <c r="L14" s="16" t="s">
        <v>124</v>
      </c>
      <c r="M14" s="86">
        <f t="shared" si="30"/>
        <v>50</v>
      </c>
      <c r="N14" s="16" t="s">
        <v>125</v>
      </c>
      <c r="O14" s="86">
        <f t="shared" si="1"/>
        <v>48</v>
      </c>
      <c r="P14" s="16" t="s">
        <v>126</v>
      </c>
      <c r="Q14" s="86">
        <f t="shared" si="2"/>
        <v>126</v>
      </c>
      <c r="R14" s="16" t="s">
        <v>127</v>
      </c>
      <c r="S14" s="86">
        <f t="shared" si="3"/>
        <v>36</v>
      </c>
      <c r="T14" s="16" t="s">
        <v>60</v>
      </c>
      <c r="U14" s="86">
        <f t="shared" si="4"/>
        <v>1</v>
      </c>
      <c r="V14" s="16" t="s">
        <v>128</v>
      </c>
      <c r="W14" s="86">
        <f t="shared" si="5"/>
        <v>97</v>
      </c>
      <c r="X14" s="16" t="s">
        <v>129</v>
      </c>
      <c r="Y14" s="86">
        <f t="shared" si="6"/>
        <v>131</v>
      </c>
      <c r="Z14" s="16" t="s">
        <v>60</v>
      </c>
      <c r="AA14" s="86">
        <f t="shared" si="7"/>
        <v>1</v>
      </c>
      <c r="AB14" s="16" t="s">
        <v>130</v>
      </c>
      <c r="AC14" s="86">
        <f t="shared" si="8"/>
        <v>69</v>
      </c>
      <c r="AD14" s="16" t="s">
        <v>131</v>
      </c>
      <c r="AE14" s="86">
        <f t="shared" si="9"/>
        <v>91</v>
      </c>
      <c r="AF14" s="16" t="s">
        <v>132</v>
      </c>
      <c r="AG14" s="86">
        <f t="shared" si="10"/>
        <v>14</v>
      </c>
      <c r="AH14" s="16" t="s">
        <v>133</v>
      </c>
      <c r="AI14" s="86">
        <f t="shared" si="11"/>
        <v>22</v>
      </c>
      <c r="AJ14" s="16" t="s">
        <v>134</v>
      </c>
      <c r="AK14" s="86">
        <f t="shared" si="12"/>
        <v>139</v>
      </c>
      <c r="AL14" s="16" t="s">
        <v>135</v>
      </c>
      <c r="AM14" s="86">
        <f t="shared" si="13"/>
        <v>126</v>
      </c>
      <c r="AN14" s="16" t="s">
        <v>60</v>
      </c>
      <c r="AO14" s="86">
        <f t="shared" si="14"/>
        <v>1</v>
      </c>
      <c r="AP14" s="16" t="s">
        <v>60</v>
      </c>
      <c r="AQ14" s="86">
        <f t="shared" si="15"/>
        <v>1</v>
      </c>
      <c r="AR14" s="16" t="s">
        <v>136</v>
      </c>
      <c r="AS14" s="86">
        <f t="shared" ref="AS14" si="101">LEN(AR14)</f>
        <v>62</v>
      </c>
      <c r="AT14" s="16"/>
      <c r="AU14" s="86">
        <f t="shared" ref="AU14" si="102">LEN(AT14)</f>
        <v>0</v>
      </c>
      <c r="AV14" s="16"/>
      <c r="AW14" s="86">
        <f t="shared" ref="AW14" si="103">LEN(AV14)</f>
        <v>0</v>
      </c>
      <c r="AX14" s="16"/>
      <c r="AY14" s="86">
        <f t="shared" ref="AY14" si="104">LEN(AX14)</f>
        <v>0</v>
      </c>
      <c r="AZ14" s="16"/>
      <c r="BA14" s="86">
        <f t="shared" ref="BA14" si="105">LEN(AZ14)</f>
        <v>0</v>
      </c>
      <c r="BB14" s="16"/>
      <c r="BC14" s="86">
        <f t="shared" ref="BC14" si="106">LEN(BB14)</f>
        <v>0</v>
      </c>
      <c r="BD14" s="16"/>
      <c r="BE14" s="86">
        <f t="shared" ref="BE14" si="107">LEN(BD14)</f>
        <v>0</v>
      </c>
      <c r="BF14" s="16"/>
      <c r="BG14" s="86">
        <f t="shared" ref="BG14" si="108">LEN(BF14)</f>
        <v>0</v>
      </c>
      <c r="BH14" s="16"/>
      <c r="BI14" s="86">
        <f t="shared" ref="BI14" si="109">LEN(BH14)</f>
        <v>0</v>
      </c>
      <c r="BJ14" s="16"/>
      <c r="BK14" s="86">
        <f t="shared" ref="BK14" si="110">LEN(BJ14)</f>
        <v>0</v>
      </c>
      <c r="BL14" s="16"/>
      <c r="BM14" s="86">
        <f t="shared" ref="BM14" si="111">LEN(BL14)</f>
        <v>0</v>
      </c>
      <c r="BN14" s="16"/>
      <c r="BO14" s="86">
        <f t="shared" ref="BO14" si="112">LEN(BN14)</f>
        <v>0</v>
      </c>
      <c r="BP14" s="16"/>
      <c r="BQ14" s="86">
        <f t="shared" ref="BQ14" si="113">LEN(BP14)</f>
        <v>0</v>
      </c>
      <c r="BR14" s="16"/>
      <c r="BS14" s="86">
        <f t="shared" ref="BS14" si="114">LEN(BR14)</f>
        <v>0</v>
      </c>
    </row>
    <row r="15" spans="1:71" s="35" customFormat="1" ht="54">
      <c r="A15" s="203">
        <v>9</v>
      </c>
      <c r="B15" s="82"/>
      <c r="C15" s="83" t="s">
        <v>123</v>
      </c>
      <c r="D15" s="84" t="s">
        <v>137</v>
      </c>
      <c r="E15" s="83"/>
      <c r="F15" s="85"/>
      <c r="G15" s="85"/>
      <c r="H15" s="85"/>
      <c r="I15" s="84"/>
      <c r="J15" s="16" t="s">
        <v>60</v>
      </c>
      <c r="K15" s="86">
        <f t="shared" si="0"/>
        <v>1</v>
      </c>
      <c r="L15" s="16" t="s">
        <v>60</v>
      </c>
      <c r="M15" s="86">
        <f t="shared" si="30"/>
        <v>1</v>
      </c>
      <c r="N15" s="16" t="s">
        <v>60</v>
      </c>
      <c r="O15" s="86">
        <f t="shared" si="1"/>
        <v>1</v>
      </c>
      <c r="P15" s="16" t="s">
        <v>60</v>
      </c>
      <c r="Q15" s="86">
        <f t="shared" si="2"/>
        <v>1</v>
      </c>
      <c r="R15" s="16" t="s">
        <v>60</v>
      </c>
      <c r="S15" s="86">
        <f t="shared" si="3"/>
        <v>1</v>
      </c>
      <c r="T15" s="16" t="s">
        <v>60</v>
      </c>
      <c r="U15" s="86">
        <f t="shared" si="4"/>
        <v>1</v>
      </c>
      <c r="V15" s="16" t="s">
        <v>138</v>
      </c>
      <c r="W15" s="86">
        <f t="shared" si="5"/>
        <v>73</v>
      </c>
      <c r="X15" s="16" t="s">
        <v>60</v>
      </c>
      <c r="Y15" s="86">
        <f t="shared" si="6"/>
        <v>1</v>
      </c>
      <c r="Z15" s="16" t="s">
        <v>60</v>
      </c>
      <c r="AA15" s="86">
        <f t="shared" si="7"/>
        <v>1</v>
      </c>
      <c r="AB15" s="16" t="s">
        <v>60</v>
      </c>
      <c r="AC15" s="86">
        <f t="shared" si="8"/>
        <v>1</v>
      </c>
      <c r="AD15" s="16" t="s">
        <v>139</v>
      </c>
      <c r="AE15" s="86">
        <f t="shared" si="9"/>
        <v>1</v>
      </c>
      <c r="AF15" s="16" t="s">
        <v>60</v>
      </c>
      <c r="AG15" s="86">
        <f t="shared" si="10"/>
        <v>1</v>
      </c>
      <c r="AH15" s="16" t="s">
        <v>60</v>
      </c>
      <c r="AI15" s="86">
        <f t="shared" si="11"/>
        <v>1</v>
      </c>
      <c r="AJ15" s="16" t="s">
        <v>60</v>
      </c>
      <c r="AK15" s="86">
        <f t="shared" si="12"/>
        <v>1</v>
      </c>
      <c r="AL15" s="16" t="s">
        <v>60</v>
      </c>
      <c r="AM15" s="86">
        <f t="shared" si="13"/>
        <v>1</v>
      </c>
      <c r="AN15" s="16" t="s">
        <v>60</v>
      </c>
      <c r="AO15" s="86">
        <f t="shared" si="14"/>
        <v>1</v>
      </c>
      <c r="AP15" s="16" t="s">
        <v>60</v>
      </c>
      <c r="AQ15" s="86">
        <f t="shared" si="15"/>
        <v>1</v>
      </c>
      <c r="AR15" s="16" t="s">
        <v>116</v>
      </c>
      <c r="AS15" s="86">
        <f t="shared" ref="AS15" si="115">LEN(AR15)</f>
        <v>1</v>
      </c>
      <c r="AT15" s="16"/>
      <c r="AU15" s="86">
        <f t="shared" ref="AU15" si="116">LEN(AT15)</f>
        <v>0</v>
      </c>
      <c r="AV15" s="16"/>
      <c r="AW15" s="86">
        <f t="shared" ref="AW15" si="117">LEN(AV15)</f>
        <v>0</v>
      </c>
      <c r="AX15" s="16"/>
      <c r="AY15" s="86">
        <f t="shared" ref="AY15" si="118">LEN(AX15)</f>
        <v>0</v>
      </c>
      <c r="AZ15" s="16"/>
      <c r="BA15" s="86">
        <f t="shared" ref="BA15" si="119">LEN(AZ15)</f>
        <v>0</v>
      </c>
      <c r="BB15" s="16"/>
      <c r="BC15" s="86">
        <f t="shared" ref="BC15" si="120">LEN(BB15)</f>
        <v>0</v>
      </c>
      <c r="BD15" s="16"/>
      <c r="BE15" s="86">
        <f t="shared" ref="BE15" si="121">LEN(BD15)</f>
        <v>0</v>
      </c>
      <c r="BF15" s="16"/>
      <c r="BG15" s="86">
        <f t="shared" ref="BG15" si="122">LEN(BF15)</f>
        <v>0</v>
      </c>
      <c r="BH15" s="16"/>
      <c r="BI15" s="86">
        <f t="shared" ref="BI15" si="123">LEN(BH15)</f>
        <v>0</v>
      </c>
      <c r="BJ15" s="16"/>
      <c r="BK15" s="86">
        <f t="shared" ref="BK15" si="124">LEN(BJ15)</f>
        <v>0</v>
      </c>
      <c r="BL15" s="16"/>
      <c r="BM15" s="86">
        <f t="shared" ref="BM15" si="125">LEN(BL15)</f>
        <v>0</v>
      </c>
      <c r="BN15" s="16"/>
      <c r="BO15" s="86">
        <f t="shared" ref="BO15" si="126">LEN(BN15)</f>
        <v>0</v>
      </c>
      <c r="BP15" s="16"/>
      <c r="BQ15" s="86">
        <f t="shared" ref="BQ15" si="127">LEN(BP15)</f>
        <v>0</v>
      </c>
      <c r="BR15" s="16"/>
      <c r="BS15" s="86">
        <f t="shared" ref="BS15" si="128">LEN(BR15)</f>
        <v>0</v>
      </c>
    </row>
    <row r="16" spans="1:71" s="35" customFormat="1" ht="67.5">
      <c r="A16" s="203">
        <v>10</v>
      </c>
      <c r="B16" s="82"/>
      <c r="C16" s="83" t="s">
        <v>123</v>
      </c>
      <c r="D16" s="84" t="s">
        <v>140</v>
      </c>
      <c r="E16" s="83"/>
      <c r="F16" s="85"/>
      <c r="G16" s="85"/>
      <c r="H16" s="85"/>
      <c r="I16" s="84"/>
      <c r="J16" s="16" t="s">
        <v>60</v>
      </c>
      <c r="K16" s="86">
        <f t="shared" si="0"/>
        <v>1</v>
      </c>
      <c r="L16" s="16" t="s">
        <v>60</v>
      </c>
      <c r="M16" s="86">
        <f t="shared" si="30"/>
        <v>1</v>
      </c>
      <c r="N16" s="16" t="s">
        <v>60</v>
      </c>
      <c r="O16" s="86">
        <f t="shared" si="1"/>
        <v>1</v>
      </c>
      <c r="P16" s="16" t="s">
        <v>60</v>
      </c>
      <c r="Q16" s="86">
        <f t="shared" si="2"/>
        <v>1</v>
      </c>
      <c r="R16" s="16" t="s">
        <v>60</v>
      </c>
      <c r="S16" s="86">
        <f t="shared" si="3"/>
        <v>1</v>
      </c>
      <c r="T16" s="16" t="s">
        <v>60</v>
      </c>
      <c r="U16" s="86">
        <f t="shared" si="4"/>
        <v>1</v>
      </c>
      <c r="V16" s="16" t="s">
        <v>141</v>
      </c>
      <c r="W16" s="86">
        <f t="shared" si="5"/>
        <v>68</v>
      </c>
      <c r="X16" s="16" t="s">
        <v>60</v>
      </c>
      <c r="Y16" s="86">
        <f t="shared" si="6"/>
        <v>1</v>
      </c>
      <c r="Z16" s="16" t="s">
        <v>60</v>
      </c>
      <c r="AA16" s="86">
        <f t="shared" si="7"/>
        <v>1</v>
      </c>
      <c r="AB16" s="16" t="s">
        <v>60</v>
      </c>
      <c r="AC16" s="86">
        <f t="shared" si="8"/>
        <v>1</v>
      </c>
      <c r="AD16" s="16" t="s">
        <v>142</v>
      </c>
      <c r="AE16" s="86">
        <f t="shared" si="9"/>
        <v>68</v>
      </c>
      <c r="AF16" s="16" t="s">
        <v>60</v>
      </c>
      <c r="AG16" s="86">
        <f t="shared" si="10"/>
        <v>1</v>
      </c>
      <c r="AH16" s="16" t="s">
        <v>60</v>
      </c>
      <c r="AI16" s="86">
        <f t="shared" si="11"/>
        <v>1</v>
      </c>
      <c r="AJ16" s="16" t="s">
        <v>60</v>
      </c>
      <c r="AK16" s="86">
        <f t="shared" si="12"/>
        <v>1</v>
      </c>
      <c r="AL16" s="16" t="s">
        <v>143</v>
      </c>
      <c r="AM16" s="86">
        <f t="shared" si="13"/>
        <v>83</v>
      </c>
      <c r="AN16" s="16" t="s">
        <v>60</v>
      </c>
      <c r="AO16" s="86">
        <f t="shared" si="14"/>
        <v>1</v>
      </c>
      <c r="AP16" s="16" t="s">
        <v>60</v>
      </c>
      <c r="AQ16" s="86">
        <f t="shared" si="15"/>
        <v>1</v>
      </c>
      <c r="AR16" s="16" t="s">
        <v>60</v>
      </c>
      <c r="AS16" s="86">
        <f t="shared" ref="AS16" si="129">LEN(AR16)</f>
        <v>1</v>
      </c>
      <c r="AT16" s="16"/>
      <c r="AU16" s="86">
        <f t="shared" ref="AU16" si="130">LEN(AT16)</f>
        <v>0</v>
      </c>
      <c r="AV16" s="16"/>
      <c r="AW16" s="86">
        <f t="shared" ref="AW16" si="131">LEN(AV16)</f>
        <v>0</v>
      </c>
      <c r="AX16" s="16"/>
      <c r="AY16" s="86">
        <f t="shared" ref="AY16" si="132">LEN(AX16)</f>
        <v>0</v>
      </c>
      <c r="AZ16" s="16"/>
      <c r="BA16" s="86">
        <f t="shared" ref="BA16" si="133">LEN(AZ16)</f>
        <v>0</v>
      </c>
      <c r="BB16" s="16"/>
      <c r="BC16" s="86">
        <f t="shared" ref="BC16" si="134">LEN(BB16)</f>
        <v>0</v>
      </c>
      <c r="BD16" s="16"/>
      <c r="BE16" s="86">
        <f t="shared" ref="BE16" si="135">LEN(BD16)</f>
        <v>0</v>
      </c>
      <c r="BF16" s="16"/>
      <c r="BG16" s="86">
        <f t="shared" ref="BG16" si="136">LEN(BF16)</f>
        <v>0</v>
      </c>
      <c r="BH16" s="16"/>
      <c r="BI16" s="86">
        <f t="shared" ref="BI16" si="137">LEN(BH16)</f>
        <v>0</v>
      </c>
      <c r="BJ16" s="16"/>
      <c r="BK16" s="86">
        <f t="shared" ref="BK16" si="138">LEN(BJ16)</f>
        <v>0</v>
      </c>
      <c r="BL16" s="16"/>
      <c r="BM16" s="86">
        <f t="shared" ref="BM16" si="139">LEN(BL16)</f>
        <v>0</v>
      </c>
      <c r="BN16" s="16"/>
      <c r="BO16" s="86">
        <f t="shared" ref="BO16" si="140">LEN(BN16)</f>
        <v>0</v>
      </c>
      <c r="BP16" s="16"/>
      <c r="BQ16" s="86">
        <f t="shared" ref="BQ16" si="141">LEN(BP16)</f>
        <v>0</v>
      </c>
      <c r="BR16" s="16"/>
      <c r="BS16" s="86">
        <f t="shared" ref="BS16" si="142">LEN(BR16)</f>
        <v>0</v>
      </c>
    </row>
    <row r="17" spans="1:71" s="35" customFormat="1" ht="54">
      <c r="A17" s="203">
        <v>11</v>
      </c>
      <c r="B17" s="82"/>
      <c r="C17" s="83" t="s">
        <v>123</v>
      </c>
      <c r="D17" s="84" t="s">
        <v>78</v>
      </c>
      <c r="E17" s="83"/>
      <c r="F17" s="85"/>
      <c r="G17" s="85"/>
      <c r="H17" s="85"/>
      <c r="I17" s="84"/>
      <c r="J17" s="16" t="s">
        <v>60</v>
      </c>
      <c r="K17" s="86">
        <f t="shared" si="0"/>
        <v>1</v>
      </c>
      <c r="L17" s="16" t="s">
        <v>60</v>
      </c>
      <c r="M17" s="86">
        <f t="shared" si="30"/>
        <v>1</v>
      </c>
      <c r="N17" s="16" t="s">
        <v>60</v>
      </c>
      <c r="O17" s="86">
        <f t="shared" si="1"/>
        <v>1</v>
      </c>
      <c r="P17" s="16" t="s">
        <v>60</v>
      </c>
      <c r="Q17" s="86">
        <f t="shared" si="2"/>
        <v>1</v>
      </c>
      <c r="R17" s="16" t="s">
        <v>60</v>
      </c>
      <c r="S17" s="86">
        <f t="shared" si="3"/>
        <v>1</v>
      </c>
      <c r="T17" s="16" t="s">
        <v>60</v>
      </c>
      <c r="U17" s="86">
        <f t="shared" si="4"/>
        <v>1</v>
      </c>
      <c r="V17" s="16" t="s">
        <v>144</v>
      </c>
      <c r="W17" s="86">
        <f t="shared" si="5"/>
        <v>70</v>
      </c>
      <c r="X17" s="16" t="s">
        <v>145</v>
      </c>
      <c r="Y17" s="86">
        <f t="shared" si="6"/>
        <v>63</v>
      </c>
      <c r="Z17" s="16" t="s">
        <v>60</v>
      </c>
      <c r="AA17" s="86">
        <f t="shared" si="7"/>
        <v>1</v>
      </c>
      <c r="AB17" s="16" t="s">
        <v>60</v>
      </c>
      <c r="AC17" s="86">
        <f t="shared" si="8"/>
        <v>1</v>
      </c>
      <c r="AD17" s="16" t="s">
        <v>139</v>
      </c>
      <c r="AE17" s="86">
        <f t="shared" si="9"/>
        <v>1</v>
      </c>
      <c r="AF17" s="16" t="s">
        <v>132</v>
      </c>
      <c r="AG17" s="86">
        <f t="shared" si="10"/>
        <v>14</v>
      </c>
      <c r="AH17" s="16" t="s">
        <v>60</v>
      </c>
      <c r="AI17" s="86">
        <f t="shared" si="11"/>
        <v>1</v>
      </c>
      <c r="AJ17" s="16" t="s">
        <v>60</v>
      </c>
      <c r="AK17" s="86">
        <f t="shared" si="12"/>
        <v>1</v>
      </c>
      <c r="AL17" s="16" t="s">
        <v>60</v>
      </c>
      <c r="AM17" s="86">
        <f t="shared" si="13"/>
        <v>1</v>
      </c>
      <c r="AN17" s="16" t="s">
        <v>60</v>
      </c>
      <c r="AO17" s="86">
        <f t="shared" si="14"/>
        <v>1</v>
      </c>
      <c r="AP17" s="16" t="s">
        <v>60</v>
      </c>
      <c r="AQ17" s="86">
        <f t="shared" si="15"/>
        <v>1</v>
      </c>
      <c r="AR17" s="16" t="s">
        <v>116</v>
      </c>
      <c r="AS17" s="86">
        <f t="shared" ref="AS17" si="143">LEN(AR17)</f>
        <v>1</v>
      </c>
      <c r="AT17" s="16"/>
      <c r="AU17" s="86">
        <f t="shared" ref="AU17" si="144">LEN(AT17)</f>
        <v>0</v>
      </c>
      <c r="AV17" s="16"/>
      <c r="AW17" s="86">
        <f t="shared" ref="AW17" si="145">LEN(AV17)</f>
        <v>0</v>
      </c>
      <c r="AX17" s="16"/>
      <c r="AY17" s="86">
        <f t="shared" ref="AY17" si="146">LEN(AX17)</f>
        <v>0</v>
      </c>
      <c r="AZ17" s="16"/>
      <c r="BA17" s="86">
        <f t="shared" ref="BA17" si="147">LEN(AZ17)</f>
        <v>0</v>
      </c>
      <c r="BB17" s="16"/>
      <c r="BC17" s="86">
        <f t="shared" ref="BC17" si="148">LEN(BB17)</f>
        <v>0</v>
      </c>
      <c r="BD17" s="16"/>
      <c r="BE17" s="86">
        <f t="shared" ref="BE17" si="149">LEN(BD17)</f>
        <v>0</v>
      </c>
      <c r="BF17" s="16"/>
      <c r="BG17" s="86">
        <f t="shared" ref="BG17" si="150">LEN(BF17)</f>
        <v>0</v>
      </c>
      <c r="BH17" s="16"/>
      <c r="BI17" s="86">
        <f t="shared" ref="BI17" si="151">LEN(BH17)</f>
        <v>0</v>
      </c>
      <c r="BJ17" s="16"/>
      <c r="BK17" s="86">
        <f t="shared" ref="BK17" si="152">LEN(BJ17)</f>
        <v>0</v>
      </c>
      <c r="BL17" s="16"/>
      <c r="BM17" s="86">
        <f t="shared" ref="BM17" si="153">LEN(BL17)</f>
        <v>0</v>
      </c>
      <c r="BN17" s="16"/>
      <c r="BO17" s="86">
        <f t="shared" ref="BO17" si="154">LEN(BN17)</f>
        <v>0</v>
      </c>
      <c r="BP17" s="16"/>
      <c r="BQ17" s="86">
        <f t="shared" ref="BQ17" si="155">LEN(BP17)</f>
        <v>0</v>
      </c>
      <c r="BR17" s="16"/>
      <c r="BS17" s="86">
        <f t="shared" ref="BS17" si="156">LEN(BR17)</f>
        <v>0</v>
      </c>
    </row>
    <row r="18" spans="1:71" s="35" customFormat="1" ht="54">
      <c r="A18" s="203">
        <v>12</v>
      </c>
      <c r="B18" s="82"/>
      <c r="C18" s="83" t="s">
        <v>123</v>
      </c>
      <c r="D18" s="84" t="s">
        <v>92</v>
      </c>
      <c r="E18" s="83"/>
      <c r="F18" s="85"/>
      <c r="G18" s="85"/>
      <c r="H18" s="85"/>
      <c r="I18" s="84"/>
      <c r="J18" s="16" t="s">
        <v>60</v>
      </c>
      <c r="K18" s="86">
        <f t="shared" si="0"/>
        <v>1</v>
      </c>
      <c r="L18" s="16" t="s">
        <v>60</v>
      </c>
      <c r="M18" s="86">
        <f t="shared" si="30"/>
        <v>1</v>
      </c>
      <c r="N18" s="16" t="s">
        <v>60</v>
      </c>
      <c r="O18" s="86">
        <f t="shared" si="1"/>
        <v>1</v>
      </c>
      <c r="P18" s="16" t="s">
        <v>146</v>
      </c>
      <c r="Q18" s="86">
        <f t="shared" si="2"/>
        <v>62</v>
      </c>
      <c r="R18" s="16" t="s">
        <v>60</v>
      </c>
      <c r="S18" s="86">
        <f t="shared" si="3"/>
        <v>1</v>
      </c>
      <c r="T18" s="16" t="s">
        <v>60</v>
      </c>
      <c r="U18" s="86">
        <f t="shared" si="4"/>
        <v>1</v>
      </c>
      <c r="V18" s="16" t="s">
        <v>144</v>
      </c>
      <c r="W18" s="86">
        <f t="shared" si="5"/>
        <v>70</v>
      </c>
      <c r="X18" s="16" t="s">
        <v>60</v>
      </c>
      <c r="Y18" s="86">
        <f t="shared" si="6"/>
        <v>1</v>
      </c>
      <c r="Z18" s="16" t="s">
        <v>60</v>
      </c>
      <c r="AA18" s="86">
        <f t="shared" si="7"/>
        <v>1</v>
      </c>
      <c r="AB18" s="16" t="s">
        <v>147</v>
      </c>
      <c r="AC18" s="86">
        <f t="shared" si="8"/>
        <v>46</v>
      </c>
      <c r="AD18" s="16" t="s">
        <v>148</v>
      </c>
      <c r="AE18" s="86">
        <f t="shared" si="9"/>
        <v>84</v>
      </c>
      <c r="AF18" s="16" t="s">
        <v>132</v>
      </c>
      <c r="AG18" s="86">
        <f t="shared" si="10"/>
        <v>14</v>
      </c>
      <c r="AH18" s="16" t="s">
        <v>133</v>
      </c>
      <c r="AI18" s="86">
        <f t="shared" si="11"/>
        <v>22</v>
      </c>
      <c r="AJ18" s="16" t="s">
        <v>60</v>
      </c>
      <c r="AK18" s="86">
        <f t="shared" si="12"/>
        <v>1</v>
      </c>
      <c r="AL18" s="16" t="s">
        <v>60</v>
      </c>
      <c r="AM18" s="86">
        <f t="shared" si="13"/>
        <v>1</v>
      </c>
      <c r="AN18" s="16" t="s">
        <v>60</v>
      </c>
      <c r="AO18" s="86">
        <f t="shared" si="14"/>
        <v>1</v>
      </c>
      <c r="AP18" s="16" t="s">
        <v>60</v>
      </c>
      <c r="AQ18" s="86">
        <f t="shared" si="15"/>
        <v>1</v>
      </c>
      <c r="AR18" s="16" t="s">
        <v>116</v>
      </c>
      <c r="AS18" s="86">
        <f t="shared" ref="AS18" si="157">LEN(AR18)</f>
        <v>1</v>
      </c>
      <c r="AT18" s="16"/>
      <c r="AU18" s="86">
        <f t="shared" ref="AU18" si="158">LEN(AT18)</f>
        <v>0</v>
      </c>
      <c r="AV18" s="16"/>
      <c r="AW18" s="86">
        <f t="shared" ref="AW18" si="159">LEN(AV18)</f>
        <v>0</v>
      </c>
      <c r="AX18" s="16"/>
      <c r="AY18" s="86">
        <f t="shared" ref="AY18" si="160">LEN(AX18)</f>
        <v>0</v>
      </c>
      <c r="AZ18" s="16"/>
      <c r="BA18" s="86">
        <f t="shared" ref="BA18" si="161">LEN(AZ18)</f>
        <v>0</v>
      </c>
      <c r="BB18" s="16"/>
      <c r="BC18" s="86">
        <f t="shared" ref="BC18" si="162">LEN(BB18)</f>
        <v>0</v>
      </c>
      <c r="BD18" s="16"/>
      <c r="BE18" s="86">
        <f t="shared" ref="BE18" si="163">LEN(BD18)</f>
        <v>0</v>
      </c>
      <c r="BF18" s="16"/>
      <c r="BG18" s="86">
        <f t="shared" ref="BG18" si="164">LEN(BF18)</f>
        <v>0</v>
      </c>
      <c r="BH18" s="16"/>
      <c r="BI18" s="86">
        <f t="shared" ref="BI18" si="165">LEN(BH18)</f>
        <v>0</v>
      </c>
      <c r="BJ18" s="16"/>
      <c r="BK18" s="86">
        <f t="shared" ref="BK18" si="166">LEN(BJ18)</f>
        <v>0</v>
      </c>
      <c r="BL18" s="16"/>
      <c r="BM18" s="86">
        <f t="shared" ref="BM18" si="167">LEN(BL18)</f>
        <v>0</v>
      </c>
      <c r="BN18" s="16"/>
      <c r="BO18" s="86">
        <f t="shared" ref="BO18" si="168">LEN(BN18)</f>
        <v>0</v>
      </c>
      <c r="BP18" s="16"/>
      <c r="BQ18" s="86">
        <f t="shared" ref="BQ18" si="169">LEN(BP18)</f>
        <v>0</v>
      </c>
      <c r="BR18" s="16"/>
      <c r="BS18" s="86">
        <f t="shared" ref="BS18" si="170">LEN(BR18)</f>
        <v>0</v>
      </c>
    </row>
    <row r="19" spans="1:71" s="35" customFormat="1" ht="54">
      <c r="A19" s="203">
        <v>13</v>
      </c>
      <c r="B19" s="82"/>
      <c r="C19" s="83" t="s">
        <v>123</v>
      </c>
      <c r="D19" s="84" t="s">
        <v>102</v>
      </c>
      <c r="E19" s="83"/>
      <c r="F19" s="85"/>
      <c r="G19" s="85"/>
      <c r="H19" s="85"/>
      <c r="I19" s="84"/>
      <c r="J19" s="16" t="s">
        <v>60</v>
      </c>
      <c r="K19" s="86">
        <f t="shared" si="0"/>
        <v>1</v>
      </c>
      <c r="L19" s="16" t="s">
        <v>60</v>
      </c>
      <c r="M19" s="86">
        <f t="shared" si="30"/>
        <v>1</v>
      </c>
      <c r="N19" s="16" t="s">
        <v>60</v>
      </c>
      <c r="O19" s="86">
        <f t="shared" si="1"/>
        <v>1</v>
      </c>
      <c r="P19" s="16" t="s">
        <v>149</v>
      </c>
      <c r="Q19" s="86">
        <f t="shared" si="2"/>
        <v>63</v>
      </c>
      <c r="R19" s="16" t="s">
        <v>60</v>
      </c>
      <c r="S19" s="86">
        <f t="shared" si="3"/>
        <v>1</v>
      </c>
      <c r="T19" s="16" t="s">
        <v>60</v>
      </c>
      <c r="U19" s="86">
        <f t="shared" si="4"/>
        <v>1</v>
      </c>
      <c r="V19" s="16" t="s">
        <v>144</v>
      </c>
      <c r="W19" s="86">
        <f t="shared" si="5"/>
        <v>70</v>
      </c>
      <c r="X19" s="16" t="s">
        <v>60</v>
      </c>
      <c r="Y19" s="86">
        <f t="shared" si="6"/>
        <v>1</v>
      </c>
      <c r="Z19" s="16" t="s">
        <v>60</v>
      </c>
      <c r="AA19" s="86">
        <f t="shared" si="7"/>
        <v>1</v>
      </c>
      <c r="AB19" s="16" t="s">
        <v>60</v>
      </c>
      <c r="AC19" s="86">
        <f t="shared" si="8"/>
        <v>1</v>
      </c>
      <c r="AD19" s="16" t="s">
        <v>150</v>
      </c>
      <c r="AE19" s="86">
        <f t="shared" si="9"/>
        <v>85</v>
      </c>
      <c r="AF19" s="16" t="s">
        <v>60</v>
      </c>
      <c r="AG19" s="86">
        <f t="shared" si="10"/>
        <v>1</v>
      </c>
      <c r="AH19" s="16" t="s">
        <v>133</v>
      </c>
      <c r="AI19" s="86">
        <f t="shared" si="11"/>
        <v>22</v>
      </c>
      <c r="AJ19" s="16" t="s">
        <v>60</v>
      </c>
      <c r="AK19" s="86">
        <f t="shared" si="12"/>
        <v>1</v>
      </c>
      <c r="AL19" s="16" t="s">
        <v>60</v>
      </c>
      <c r="AM19" s="86">
        <f t="shared" si="13"/>
        <v>1</v>
      </c>
      <c r="AN19" s="16" t="s">
        <v>60</v>
      </c>
      <c r="AO19" s="86">
        <f t="shared" si="14"/>
        <v>1</v>
      </c>
      <c r="AP19" s="16" t="s">
        <v>60</v>
      </c>
      <c r="AQ19" s="86">
        <f t="shared" si="15"/>
        <v>1</v>
      </c>
      <c r="AR19" s="16" t="s">
        <v>116</v>
      </c>
      <c r="AS19" s="86">
        <f t="shared" ref="AS19" si="171">LEN(AR19)</f>
        <v>1</v>
      </c>
      <c r="AT19" s="16"/>
      <c r="AU19" s="86">
        <f t="shared" ref="AU19" si="172">LEN(AT19)</f>
        <v>0</v>
      </c>
      <c r="AV19" s="16"/>
      <c r="AW19" s="86">
        <f t="shared" ref="AW19" si="173">LEN(AV19)</f>
        <v>0</v>
      </c>
      <c r="AX19" s="16"/>
      <c r="AY19" s="86">
        <f t="shared" ref="AY19" si="174">LEN(AX19)</f>
        <v>0</v>
      </c>
      <c r="AZ19" s="16"/>
      <c r="BA19" s="86">
        <f t="shared" ref="BA19" si="175">LEN(AZ19)</f>
        <v>0</v>
      </c>
      <c r="BB19" s="16"/>
      <c r="BC19" s="86">
        <f t="shared" ref="BC19" si="176">LEN(BB19)</f>
        <v>0</v>
      </c>
      <c r="BD19" s="16"/>
      <c r="BE19" s="86">
        <f t="shared" ref="BE19" si="177">LEN(BD19)</f>
        <v>0</v>
      </c>
      <c r="BF19" s="16"/>
      <c r="BG19" s="86">
        <f t="shared" ref="BG19" si="178">LEN(BF19)</f>
        <v>0</v>
      </c>
      <c r="BH19" s="16"/>
      <c r="BI19" s="86">
        <f t="shared" ref="BI19" si="179">LEN(BH19)</f>
        <v>0</v>
      </c>
      <c r="BJ19" s="16"/>
      <c r="BK19" s="86">
        <f t="shared" ref="BK19" si="180">LEN(BJ19)</f>
        <v>0</v>
      </c>
      <c r="BL19" s="16"/>
      <c r="BM19" s="86">
        <f t="shared" ref="BM19" si="181">LEN(BL19)</f>
        <v>0</v>
      </c>
      <c r="BN19" s="16"/>
      <c r="BO19" s="86">
        <f t="shared" ref="BO19" si="182">LEN(BN19)</f>
        <v>0</v>
      </c>
      <c r="BP19" s="16"/>
      <c r="BQ19" s="86">
        <f t="shared" ref="BQ19" si="183">LEN(BP19)</f>
        <v>0</v>
      </c>
      <c r="BR19" s="16"/>
      <c r="BS19" s="86">
        <f t="shared" ref="BS19" si="184">LEN(BR19)</f>
        <v>0</v>
      </c>
    </row>
    <row r="20" spans="1:71" s="35" customFormat="1" ht="54">
      <c r="A20" s="203">
        <v>14</v>
      </c>
      <c r="B20" s="82"/>
      <c r="C20" s="83" t="s">
        <v>123</v>
      </c>
      <c r="D20" s="84" t="s">
        <v>151</v>
      </c>
      <c r="E20" s="83"/>
      <c r="F20" s="85"/>
      <c r="G20" s="85"/>
      <c r="H20" s="85"/>
      <c r="I20" s="84"/>
      <c r="J20" s="16" t="s">
        <v>60</v>
      </c>
      <c r="K20" s="86">
        <f t="shared" si="0"/>
        <v>1</v>
      </c>
      <c r="L20" s="16" t="s">
        <v>60</v>
      </c>
      <c r="M20" s="86">
        <f t="shared" si="30"/>
        <v>1</v>
      </c>
      <c r="N20" s="16" t="s">
        <v>60</v>
      </c>
      <c r="O20" s="86">
        <f t="shared" si="1"/>
        <v>1</v>
      </c>
      <c r="P20" s="16" t="s">
        <v>60</v>
      </c>
      <c r="Q20" s="86">
        <f t="shared" si="2"/>
        <v>1</v>
      </c>
      <c r="R20" s="16" t="s">
        <v>60</v>
      </c>
      <c r="S20" s="86">
        <f t="shared" si="3"/>
        <v>1</v>
      </c>
      <c r="T20" s="16" t="s">
        <v>60</v>
      </c>
      <c r="U20" s="86">
        <f t="shared" si="4"/>
        <v>1</v>
      </c>
      <c r="V20" s="16" t="s">
        <v>144</v>
      </c>
      <c r="W20" s="86">
        <f t="shared" si="5"/>
        <v>70</v>
      </c>
      <c r="X20" s="16" t="s">
        <v>60</v>
      </c>
      <c r="Y20" s="86">
        <f t="shared" si="6"/>
        <v>1</v>
      </c>
      <c r="Z20" s="16" t="s">
        <v>60</v>
      </c>
      <c r="AA20" s="86">
        <f t="shared" si="7"/>
        <v>1</v>
      </c>
      <c r="AB20" s="16" t="s">
        <v>60</v>
      </c>
      <c r="AC20" s="86">
        <f t="shared" si="8"/>
        <v>1</v>
      </c>
      <c r="AD20" s="16" t="s">
        <v>152</v>
      </c>
      <c r="AE20" s="86">
        <f t="shared" si="9"/>
        <v>93</v>
      </c>
      <c r="AF20" s="16" t="s">
        <v>60</v>
      </c>
      <c r="AG20" s="86">
        <f t="shared" si="10"/>
        <v>1</v>
      </c>
      <c r="AH20" s="16" t="s">
        <v>60</v>
      </c>
      <c r="AI20" s="86">
        <f t="shared" si="11"/>
        <v>1</v>
      </c>
      <c r="AJ20" s="16" t="s">
        <v>60</v>
      </c>
      <c r="AK20" s="86">
        <f t="shared" si="12"/>
        <v>1</v>
      </c>
      <c r="AL20" s="16" t="s">
        <v>60</v>
      </c>
      <c r="AM20" s="86">
        <f t="shared" si="13"/>
        <v>1</v>
      </c>
      <c r="AN20" s="16" t="s">
        <v>60</v>
      </c>
      <c r="AO20" s="86">
        <f t="shared" si="14"/>
        <v>1</v>
      </c>
      <c r="AP20" s="16" t="s">
        <v>60</v>
      </c>
      <c r="AQ20" s="86">
        <f t="shared" si="15"/>
        <v>1</v>
      </c>
      <c r="AR20" s="16" t="s">
        <v>116</v>
      </c>
      <c r="AS20" s="86">
        <f t="shared" ref="AS20" si="185">LEN(AR20)</f>
        <v>1</v>
      </c>
      <c r="AT20" s="16"/>
      <c r="AU20" s="86">
        <f t="shared" ref="AU20" si="186">LEN(AT20)</f>
        <v>0</v>
      </c>
      <c r="AV20" s="16"/>
      <c r="AW20" s="86">
        <f t="shared" ref="AW20" si="187">LEN(AV20)</f>
        <v>0</v>
      </c>
      <c r="AX20" s="16"/>
      <c r="AY20" s="86">
        <f t="shared" ref="AY20" si="188">LEN(AX20)</f>
        <v>0</v>
      </c>
      <c r="AZ20" s="16"/>
      <c r="BA20" s="86">
        <f t="shared" ref="BA20" si="189">LEN(AZ20)</f>
        <v>0</v>
      </c>
      <c r="BB20" s="16"/>
      <c r="BC20" s="86">
        <f t="shared" ref="BC20" si="190">LEN(BB20)</f>
        <v>0</v>
      </c>
      <c r="BD20" s="16"/>
      <c r="BE20" s="86">
        <f t="shared" ref="BE20" si="191">LEN(BD20)</f>
        <v>0</v>
      </c>
      <c r="BF20" s="16"/>
      <c r="BG20" s="86">
        <f t="shared" ref="BG20" si="192">LEN(BF20)</f>
        <v>0</v>
      </c>
      <c r="BH20" s="16"/>
      <c r="BI20" s="86">
        <f t="shared" ref="BI20" si="193">LEN(BH20)</f>
        <v>0</v>
      </c>
      <c r="BJ20" s="16"/>
      <c r="BK20" s="86">
        <f t="shared" ref="BK20" si="194">LEN(BJ20)</f>
        <v>0</v>
      </c>
      <c r="BL20" s="16"/>
      <c r="BM20" s="86">
        <f t="shared" ref="BM20" si="195">LEN(BL20)</f>
        <v>0</v>
      </c>
      <c r="BN20" s="16"/>
      <c r="BO20" s="86">
        <f t="shared" ref="BO20" si="196">LEN(BN20)</f>
        <v>0</v>
      </c>
      <c r="BP20" s="16"/>
      <c r="BQ20" s="86">
        <f t="shared" ref="BQ20" si="197">LEN(BP20)</f>
        <v>0</v>
      </c>
      <c r="BR20" s="16"/>
      <c r="BS20" s="86">
        <f t="shared" ref="BS20" si="198">LEN(BR20)</f>
        <v>0</v>
      </c>
    </row>
    <row r="21" spans="1:71" s="35" customFormat="1" ht="27">
      <c r="A21" s="203">
        <v>15</v>
      </c>
      <c r="B21" s="82"/>
      <c r="C21" s="83" t="s">
        <v>153</v>
      </c>
      <c r="D21" s="84" t="s">
        <v>52</v>
      </c>
      <c r="E21" s="83"/>
      <c r="F21" s="85"/>
      <c r="G21" s="85"/>
      <c r="H21" s="85"/>
      <c r="I21" s="84"/>
      <c r="J21" s="17" t="s">
        <v>154</v>
      </c>
      <c r="K21" s="86">
        <f t="shared" si="0"/>
        <v>31</v>
      </c>
      <c r="L21" s="17" t="s">
        <v>155</v>
      </c>
      <c r="M21" s="86">
        <f t="shared" si="30"/>
        <v>31</v>
      </c>
      <c r="N21" s="17" t="s">
        <v>155</v>
      </c>
      <c r="O21" s="86">
        <f t="shared" si="1"/>
        <v>31</v>
      </c>
      <c r="P21" s="17" t="s">
        <v>154</v>
      </c>
      <c r="Q21" s="86">
        <f t="shared" si="2"/>
        <v>31</v>
      </c>
      <c r="R21" s="17" t="s">
        <v>155</v>
      </c>
      <c r="S21" s="86">
        <f t="shared" si="3"/>
        <v>31</v>
      </c>
      <c r="T21" s="17" t="s">
        <v>155</v>
      </c>
      <c r="U21" s="86">
        <f t="shared" si="4"/>
        <v>31</v>
      </c>
      <c r="V21" s="17" t="s">
        <v>155</v>
      </c>
      <c r="W21" s="86">
        <f t="shared" si="5"/>
        <v>31</v>
      </c>
      <c r="X21" s="17" t="s">
        <v>154</v>
      </c>
      <c r="Y21" s="86">
        <f t="shared" si="6"/>
        <v>31</v>
      </c>
      <c r="Z21" s="17" t="s">
        <v>155</v>
      </c>
      <c r="AA21" s="86">
        <f t="shared" si="7"/>
        <v>31</v>
      </c>
      <c r="AB21" s="17" t="s">
        <v>155</v>
      </c>
      <c r="AC21" s="86">
        <f t="shared" si="8"/>
        <v>31</v>
      </c>
      <c r="AD21" s="17" t="s">
        <v>155</v>
      </c>
      <c r="AE21" s="86">
        <f t="shared" si="9"/>
        <v>31</v>
      </c>
      <c r="AF21" s="17" t="s">
        <v>155</v>
      </c>
      <c r="AG21" s="86">
        <f t="shared" si="10"/>
        <v>31</v>
      </c>
      <c r="AH21" s="17" t="s">
        <v>155</v>
      </c>
      <c r="AI21" s="86">
        <f t="shared" si="11"/>
        <v>31</v>
      </c>
      <c r="AJ21" s="17" t="s">
        <v>155</v>
      </c>
      <c r="AK21" s="86">
        <f t="shared" si="12"/>
        <v>31</v>
      </c>
      <c r="AL21" s="17" t="s">
        <v>155</v>
      </c>
      <c r="AM21" s="86">
        <f t="shared" si="13"/>
        <v>31</v>
      </c>
      <c r="AN21" s="17" t="s">
        <v>155</v>
      </c>
      <c r="AO21" s="86">
        <f t="shared" si="14"/>
        <v>31</v>
      </c>
      <c r="AP21" s="17" t="s">
        <v>155</v>
      </c>
      <c r="AQ21" s="86">
        <f t="shared" si="15"/>
        <v>31</v>
      </c>
      <c r="AR21" s="17" t="s">
        <v>155</v>
      </c>
      <c r="AS21" s="86">
        <f t="shared" ref="AS21" si="199">LEN(AR21)</f>
        <v>31</v>
      </c>
      <c r="AT21" s="17"/>
      <c r="AU21" s="86">
        <f t="shared" ref="AU21" si="200">LEN(AT21)</f>
        <v>0</v>
      </c>
      <c r="AV21" s="17"/>
      <c r="AW21" s="86">
        <f t="shared" ref="AW21" si="201">LEN(AV21)</f>
        <v>0</v>
      </c>
      <c r="AX21" s="17"/>
      <c r="AY21" s="86">
        <f t="shared" ref="AY21" si="202">LEN(AX21)</f>
        <v>0</v>
      </c>
      <c r="AZ21" s="17"/>
      <c r="BA21" s="86">
        <f t="shared" ref="BA21" si="203">LEN(AZ21)</f>
        <v>0</v>
      </c>
      <c r="BB21" s="17"/>
      <c r="BC21" s="86">
        <f t="shared" ref="BC21" si="204">LEN(BB21)</f>
        <v>0</v>
      </c>
      <c r="BD21" s="17"/>
      <c r="BE21" s="86">
        <f t="shared" ref="BE21" si="205">LEN(BD21)</f>
        <v>0</v>
      </c>
      <c r="BF21" s="17"/>
      <c r="BG21" s="86">
        <f t="shared" ref="BG21" si="206">LEN(BF21)</f>
        <v>0</v>
      </c>
      <c r="BH21" s="17"/>
      <c r="BI21" s="86">
        <f t="shared" ref="BI21" si="207">LEN(BH21)</f>
        <v>0</v>
      </c>
      <c r="BJ21" s="17"/>
      <c r="BK21" s="86">
        <f t="shared" ref="BK21" si="208">LEN(BJ21)</f>
        <v>0</v>
      </c>
      <c r="BL21" s="17"/>
      <c r="BM21" s="86">
        <f t="shared" ref="BM21" si="209">LEN(BL21)</f>
        <v>0</v>
      </c>
      <c r="BN21" s="17"/>
      <c r="BO21" s="86">
        <f t="shared" ref="BO21" si="210">LEN(BN21)</f>
        <v>0</v>
      </c>
      <c r="BP21" s="17"/>
      <c r="BQ21" s="86">
        <f t="shared" ref="BQ21" si="211">LEN(BP21)</f>
        <v>0</v>
      </c>
      <c r="BR21" s="17"/>
      <c r="BS21" s="86">
        <f t="shared" ref="BS21" si="212">LEN(BR21)</f>
        <v>0</v>
      </c>
    </row>
    <row r="22" spans="1:71" s="35" customFormat="1" ht="40.5">
      <c r="A22" s="203">
        <v>16</v>
      </c>
      <c r="B22" s="82"/>
      <c r="C22" s="83" t="s">
        <v>153</v>
      </c>
      <c r="D22" s="84" t="s">
        <v>137</v>
      </c>
      <c r="E22" s="83"/>
      <c r="F22" s="85"/>
      <c r="G22" s="85"/>
      <c r="H22" s="85"/>
      <c r="I22" s="84"/>
      <c r="J22" s="17" t="s">
        <v>156</v>
      </c>
      <c r="K22" s="86">
        <f t="shared" si="0"/>
        <v>57</v>
      </c>
      <c r="L22" s="17" t="s">
        <v>157</v>
      </c>
      <c r="M22" s="86">
        <f t="shared" si="30"/>
        <v>57</v>
      </c>
      <c r="N22" s="17" t="s">
        <v>158</v>
      </c>
      <c r="O22" s="86">
        <f t="shared" si="1"/>
        <v>57</v>
      </c>
      <c r="P22" s="17" t="s">
        <v>159</v>
      </c>
      <c r="Q22" s="86">
        <f t="shared" si="2"/>
        <v>57</v>
      </c>
      <c r="R22" s="17" t="s">
        <v>60</v>
      </c>
      <c r="S22" s="86">
        <f t="shared" si="3"/>
        <v>1</v>
      </c>
      <c r="T22" s="17" t="s">
        <v>160</v>
      </c>
      <c r="U22" s="86">
        <f t="shared" si="4"/>
        <v>57</v>
      </c>
      <c r="V22" s="17" t="s">
        <v>161</v>
      </c>
      <c r="W22" s="86">
        <f t="shared" si="5"/>
        <v>57</v>
      </c>
      <c r="X22" s="17" t="s">
        <v>157</v>
      </c>
      <c r="Y22" s="86">
        <f t="shared" si="6"/>
        <v>57</v>
      </c>
      <c r="Z22" s="17" t="s">
        <v>157</v>
      </c>
      <c r="AA22" s="86">
        <f t="shared" si="7"/>
        <v>57</v>
      </c>
      <c r="AB22" s="17" t="s">
        <v>162</v>
      </c>
      <c r="AC22" s="86">
        <f t="shared" si="8"/>
        <v>57</v>
      </c>
      <c r="AD22" s="17" t="s">
        <v>163</v>
      </c>
      <c r="AE22" s="86">
        <f t="shared" si="9"/>
        <v>57</v>
      </c>
      <c r="AF22" s="17" t="s">
        <v>164</v>
      </c>
      <c r="AG22" s="86">
        <f t="shared" si="10"/>
        <v>57</v>
      </c>
      <c r="AH22" s="17" t="s">
        <v>165</v>
      </c>
      <c r="AI22" s="86">
        <f t="shared" si="11"/>
        <v>57</v>
      </c>
      <c r="AJ22" s="17" t="s">
        <v>157</v>
      </c>
      <c r="AK22" s="86">
        <f t="shared" si="12"/>
        <v>57</v>
      </c>
      <c r="AL22" s="17" t="s">
        <v>157</v>
      </c>
      <c r="AM22" s="86">
        <f t="shared" si="13"/>
        <v>57</v>
      </c>
      <c r="AN22" s="17" t="s">
        <v>166</v>
      </c>
      <c r="AO22" s="86">
        <f t="shared" si="14"/>
        <v>57</v>
      </c>
      <c r="AP22" s="17" t="s">
        <v>157</v>
      </c>
      <c r="AQ22" s="86">
        <f t="shared" si="15"/>
        <v>57</v>
      </c>
      <c r="AR22" s="17" t="s">
        <v>156</v>
      </c>
      <c r="AS22" s="86">
        <f t="shared" ref="AS22" si="213">LEN(AR22)</f>
        <v>57</v>
      </c>
      <c r="AT22" s="17"/>
      <c r="AU22" s="86">
        <f t="shared" ref="AU22" si="214">LEN(AT22)</f>
        <v>0</v>
      </c>
      <c r="AV22" s="17"/>
      <c r="AW22" s="86">
        <f t="shared" ref="AW22" si="215">LEN(AV22)</f>
        <v>0</v>
      </c>
      <c r="AX22" s="17"/>
      <c r="AY22" s="86">
        <f t="shared" ref="AY22" si="216">LEN(AX22)</f>
        <v>0</v>
      </c>
      <c r="AZ22" s="17"/>
      <c r="BA22" s="86">
        <f t="shared" ref="BA22" si="217">LEN(AZ22)</f>
        <v>0</v>
      </c>
      <c r="BB22" s="17"/>
      <c r="BC22" s="86">
        <f t="shared" ref="BC22" si="218">LEN(BB22)</f>
        <v>0</v>
      </c>
      <c r="BD22" s="17"/>
      <c r="BE22" s="86">
        <f t="shared" ref="BE22" si="219">LEN(BD22)</f>
        <v>0</v>
      </c>
      <c r="BF22" s="17"/>
      <c r="BG22" s="86">
        <f t="shared" ref="BG22" si="220">LEN(BF22)</f>
        <v>0</v>
      </c>
      <c r="BH22" s="17"/>
      <c r="BI22" s="86">
        <f t="shared" ref="BI22" si="221">LEN(BH22)</f>
        <v>0</v>
      </c>
      <c r="BJ22" s="17"/>
      <c r="BK22" s="86">
        <f t="shared" ref="BK22" si="222">LEN(BJ22)</f>
        <v>0</v>
      </c>
      <c r="BL22" s="17"/>
      <c r="BM22" s="86">
        <f t="shared" ref="BM22" si="223">LEN(BL22)</f>
        <v>0</v>
      </c>
      <c r="BN22" s="17"/>
      <c r="BO22" s="86">
        <f t="shared" ref="BO22" si="224">LEN(BN22)</f>
        <v>0</v>
      </c>
      <c r="BP22" s="17"/>
      <c r="BQ22" s="86">
        <f t="shared" ref="BQ22" si="225">LEN(BP22)</f>
        <v>0</v>
      </c>
      <c r="BR22" s="17"/>
      <c r="BS22" s="86">
        <f t="shared" ref="BS22" si="226">LEN(BR22)</f>
        <v>0</v>
      </c>
    </row>
    <row r="23" spans="1:71" s="35" customFormat="1" ht="40.5">
      <c r="A23" s="203">
        <v>17</v>
      </c>
      <c r="B23" s="82"/>
      <c r="C23" s="83" t="s">
        <v>153</v>
      </c>
      <c r="D23" s="84" t="s">
        <v>167</v>
      </c>
      <c r="E23" s="83"/>
      <c r="F23" s="85"/>
      <c r="G23" s="85"/>
      <c r="H23" s="85"/>
      <c r="I23" s="84"/>
      <c r="J23" s="17" t="s">
        <v>168</v>
      </c>
      <c r="K23" s="86">
        <f t="shared" si="0"/>
        <v>38</v>
      </c>
      <c r="L23" s="17" t="s">
        <v>169</v>
      </c>
      <c r="M23" s="86">
        <f t="shared" si="30"/>
        <v>38</v>
      </c>
      <c r="N23" s="17" t="s">
        <v>169</v>
      </c>
      <c r="O23" s="86">
        <f t="shared" si="1"/>
        <v>38</v>
      </c>
      <c r="P23" s="17" t="s">
        <v>170</v>
      </c>
      <c r="Q23" s="86">
        <f t="shared" si="2"/>
        <v>38</v>
      </c>
      <c r="R23" s="17" t="s">
        <v>60</v>
      </c>
      <c r="S23" s="86">
        <f t="shared" si="3"/>
        <v>1</v>
      </c>
      <c r="T23" s="17" t="s">
        <v>169</v>
      </c>
      <c r="U23" s="86">
        <f t="shared" si="4"/>
        <v>38</v>
      </c>
      <c r="V23" s="16" t="s">
        <v>171</v>
      </c>
      <c r="W23" s="86">
        <f t="shared" si="5"/>
        <v>56</v>
      </c>
      <c r="X23" s="17" t="s">
        <v>60</v>
      </c>
      <c r="Y23" s="86">
        <f t="shared" si="6"/>
        <v>1</v>
      </c>
      <c r="Z23" s="17" t="s">
        <v>169</v>
      </c>
      <c r="AA23" s="86">
        <f t="shared" si="7"/>
        <v>38</v>
      </c>
      <c r="AB23" s="17" t="s">
        <v>169</v>
      </c>
      <c r="AC23" s="86">
        <f t="shared" si="8"/>
        <v>38</v>
      </c>
      <c r="AD23" s="17" t="s">
        <v>169</v>
      </c>
      <c r="AE23" s="86">
        <f t="shared" si="9"/>
        <v>38</v>
      </c>
      <c r="AF23" s="17" t="s">
        <v>169</v>
      </c>
      <c r="AG23" s="86">
        <f t="shared" si="10"/>
        <v>38</v>
      </c>
      <c r="AH23" s="17" t="s">
        <v>169</v>
      </c>
      <c r="AI23" s="86">
        <f t="shared" si="11"/>
        <v>38</v>
      </c>
      <c r="AJ23" s="17" t="s">
        <v>169</v>
      </c>
      <c r="AK23" s="86">
        <f t="shared" si="12"/>
        <v>38</v>
      </c>
      <c r="AL23" s="17" t="s">
        <v>169</v>
      </c>
      <c r="AM23" s="86">
        <f t="shared" si="13"/>
        <v>38</v>
      </c>
      <c r="AN23" s="17" t="s">
        <v>169</v>
      </c>
      <c r="AO23" s="86">
        <f t="shared" si="14"/>
        <v>38</v>
      </c>
      <c r="AP23" s="17" t="s">
        <v>169</v>
      </c>
      <c r="AQ23" s="86">
        <f t="shared" si="15"/>
        <v>38</v>
      </c>
      <c r="AR23" s="17" t="s">
        <v>168</v>
      </c>
      <c r="AS23" s="86">
        <f t="shared" ref="AS23" si="227">LEN(AR23)</f>
        <v>38</v>
      </c>
      <c r="AT23" s="17"/>
      <c r="AU23" s="86">
        <f t="shared" ref="AU23" si="228">LEN(AT23)</f>
        <v>0</v>
      </c>
      <c r="AV23" s="17"/>
      <c r="AW23" s="86">
        <f t="shared" ref="AW23" si="229">LEN(AV23)</f>
        <v>0</v>
      </c>
      <c r="AX23" s="17"/>
      <c r="AY23" s="86">
        <f t="shared" ref="AY23" si="230">LEN(AX23)</f>
        <v>0</v>
      </c>
      <c r="AZ23" s="17"/>
      <c r="BA23" s="86">
        <f t="shared" ref="BA23" si="231">LEN(AZ23)</f>
        <v>0</v>
      </c>
      <c r="BB23" s="17"/>
      <c r="BC23" s="86">
        <f t="shared" ref="BC23" si="232">LEN(BB23)</f>
        <v>0</v>
      </c>
      <c r="BD23" s="17"/>
      <c r="BE23" s="86">
        <f t="shared" ref="BE23" si="233">LEN(BD23)</f>
        <v>0</v>
      </c>
      <c r="BF23" s="17"/>
      <c r="BG23" s="86">
        <f t="shared" ref="BG23" si="234">LEN(BF23)</f>
        <v>0</v>
      </c>
      <c r="BH23" s="17"/>
      <c r="BI23" s="86">
        <f t="shared" ref="BI23" si="235">LEN(BH23)</f>
        <v>0</v>
      </c>
      <c r="BJ23" s="17"/>
      <c r="BK23" s="86">
        <f t="shared" ref="BK23" si="236">LEN(BJ23)</f>
        <v>0</v>
      </c>
      <c r="BL23" s="17"/>
      <c r="BM23" s="86">
        <f t="shared" ref="BM23" si="237">LEN(BL23)</f>
        <v>0</v>
      </c>
      <c r="BN23" s="17"/>
      <c r="BO23" s="86">
        <f t="shared" ref="BO23" si="238">LEN(BN23)</f>
        <v>0</v>
      </c>
      <c r="BP23" s="17"/>
      <c r="BQ23" s="86">
        <f t="shared" ref="BQ23" si="239">LEN(BP23)</f>
        <v>0</v>
      </c>
      <c r="BR23" s="17"/>
      <c r="BS23" s="86">
        <f t="shared" ref="BS23" si="240">LEN(BR23)</f>
        <v>0</v>
      </c>
    </row>
    <row r="24" spans="1:71" s="35" customFormat="1" ht="27">
      <c r="A24" s="203">
        <v>18</v>
      </c>
      <c r="B24" s="82"/>
      <c r="C24" s="83" t="s">
        <v>153</v>
      </c>
      <c r="D24" s="84" t="s">
        <v>78</v>
      </c>
      <c r="E24" s="83"/>
      <c r="F24" s="85"/>
      <c r="G24" s="85"/>
      <c r="H24" s="85"/>
      <c r="I24" s="84"/>
      <c r="J24" s="17" t="s">
        <v>172</v>
      </c>
      <c r="K24" s="86">
        <f t="shared" si="0"/>
        <v>26</v>
      </c>
      <c r="L24" s="17" t="s">
        <v>172</v>
      </c>
      <c r="M24" s="86">
        <f t="shared" si="30"/>
        <v>26</v>
      </c>
      <c r="N24" s="17" t="s">
        <v>172</v>
      </c>
      <c r="O24" s="86">
        <f t="shared" si="1"/>
        <v>26</v>
      </c>
      <c r="P24" s="17" t="s">
        <v>173</v>
      </c>
      <c r="Q24" s="86">
        <f t="shared" si="2"/>
        <v>26</v>
      </c>
      <c r="R24" s="17" t="s">
        <v>172</v>
      </c>
      <c r="S24" s="86">
        <f t="shared" si="3"/>
        <v>26</v>
      </c>
      <c r="T24" s="17" t="s">
        <v>172</v>
      </c>
      <c r="U24" s="86">
        <f t="shared" si="4"/>
        <v>26</v>
      </c>
      <c r="V24" s="17" t="s">
        <v>172</v>
      </c>
      <c r="W24" s="86">
        <f t="shared" si="5"/>
        <v>26</v>
      </c>
      <c r="X24" s="17" t="s">
        <v>172</v>
      </c>
      <c r="Y24" s="86">
        <f t="shared" si="6"/>
        <v>26</v>
      </c>
      <c r="Z24" s="17" t="s">
        <v>172</v>
      </c>
      <c r="AA24" s="86">
        <f t="shared" si="7"/>
        <v>26</v>
      </c>
      <c r="AB24" s="17" t="s">
        <v>172</v>
      </c>
      <c r="AC24" s="86">
        <f t="shared" si="8"/>
        <v>26</v>
      </c>
      <c r="AD24" s="17" t="s">
        <v>174</v>
      </c>
      <c r="AE24" s="86">
        <f t="shared" si="9"/>
        <v>30</v>
      </c>
      <c r="AF24" s="17" t="s">
        <v>172</v>
      </c>
      <c r="AG24" s="86">
        <f t="shared" si="10"/>
        <v>26</v>
      </c>
      <c r="AH24" s="17" t="s">
        <v>172</v>
      </c>
      <c r="AI24" s="86">
        <f t="shared" si="11"/>
        <v>26</v>
      </c>
      <c r="AJ24" s="17" t="s">
        <v>172</v>
      </c>
      <c r="AK24" s="86">
        <f t="shared" si="12"/>
        <v>26</v>
      </c>
      <c r="AL24" s="17" t="s">
        <v>172</v>
      </c>
      <c r="AM24" s="86">
        <f t="shared" si="13"/>
        <v>26</v>
      </c>
      <c r="AN24" s="17" t="s">
        <v>172</v>
      </c>
      <c r="AO24" s="86">
        <f t="shared" si="14"/>
        <v>26</v>
      </c>
      <c r="AP24" s="17" t="s">
        <v>172</v>
      </c>
      <c r="AQ24" s="86">
        <f t="shared" si="15"/>
        <v>26</v>
      </c>
      <c r="AR24" s="17" t="s">
        <v>172</v>
      </c>
      <c r="AS24" s="86">
        <f t="shared" ref="AS24" si="241">LEN(AR24)</f>
        <v>26</v>
      </c>
      <c r="AT24" s="17"/>
      <c r="AU24" s="86">
        <f t="shared" ref="AU24" si="242">LEN(AT24)</f>
        <v>0</v>
      </c>
      <c r="AV24" s="17"/>
      <c r="AW24" s="86">
        <f t="shared" ref="AW24" si="243">LEN(AV24)</f>
        <v>0</v>
      </c>
      <c r="AX24" s="17"/>
      <c r="AY24" s="86">
        <f t="shared" ref="AY24" si="244">LEN(AX24)</f>
        <v>0</v>
      </c>
      <c r="AZ24" s="17"/>
      <c r="BA24" s="86">
        <f t="shared" ref="BA24" si="245">LEN(AZ24)</f>
        <v>0</v>
      </c>
      <c r="BB24" s="17"/>
      <c r="BC24" s="86">
        <f t="shared" ref="BC24" si="246">LEN(BB24)</f>
        <v>0</v>
      </c>
      <c r="BD24" s="17"/>
      <c r="BE24" s="86">
        <f t="shared" ref="BE24" si="247">LEN(BD24)</f>
        <v>0</v>
      </c>
      <c r="BF24" s="17"/>
      <c r="BG24" s="86">
        <f t="shared" ref="BG24" si="248">LEN(BF24)</f>
        <v>0</v>
      </c>
      <c r="BH24" s="17"/>
      <c r="BI24" s="86">
        <f t="shared" ref="BI24" si="249">LEN(BH24)</f>
        <v>0</v>
      </c>
      <c r="BJ24" s="17"/>
      <c r="BK24" s="86">
        <f t="shared" ref="BK24" si="250">LEN(BJ24)</f>
        <v>0</v>
      </c>
      <c r="BL24" s="17"/>
      <c r="BM24" s="86">
        <f t="shared" ref="BM24" si="251">LEN(BL24)</f>
        <v>0</v>
      </c>
      <c r="BN24" s="17"/>
      <c r="BO24" s="86">
        <f t="shared" ref="BO24" si="252">LEN(BN24)</f>
        <v>0</v>
      </c>
      <c r="BP24" s="17"/>
      <c r="BQ24" s="86">
        <f t="shared" ref="BQ24" si="253">LEN(BP24)</f>
        <v>0</v>
      </c>
      <c r="BR24" s="17"/>
      <c r="BS24" s="86">
        <f t="shared" ref="BS24" si="254">LEN(BR24)</f>
        <v>0</v>
      </c>
    </row>
    <row r="25" spans="1:71" s="35" customFormat="1" ht="27">
      <c r="A25" s="203">
        <v>19</v>
      </c>
      <c r="B25" s="82"/>
      <c r="C25" s="83" t="s">
        <v>153</v>
      </c>
      <c r="D25" s="84" t="s">
        <v>92</v>
      </c>
      <c r="E25" s="83"/>
      <c r="F25" s="85"/>
      <c r="G25" s="85"/>
      <c r="H25" s="85"/>
      <c r="I25" s="84"/>
      <c r="J25" s="17" t="s">
        <v>175</v>
      </c>
      <c r="K25" s="86">
        <f t="shared" si="0"/>
        <v>35</v>
      </c>
      <c r="L25" s="17" t="s">
        <v>175</v>
      </c>
      <c r="M25" s="86">
        <f t="shared" si="30"/>
        <v>35</v>
      </c>
      <c r="N25" s="17" t="s">
        <v>175</v>
      </c>
      <c r="O25" s="86">
        <f t="shared" si="1"/>
        <v>35</v>
      </c>
      <c r="P25" s="17" t="s">
        <v>176</v>
      </c>
      <c r="Q25" s="86">
        <f t="shared" si="2"/>
        <v>35</v>
      </c>
      <c r="R25" s="17" t="s">
        <v>60</v>
      </c>
      <c r="S25" s="86">
        <f t="shared" si="3"/>
        <v>1</v>
      </c>
      <c r="T25" s="17" t="s">
        <v>175</v>
      </c>
      <c r="U25" s="86">
        <f t="shared" si="4"/>
        <v>35</v>
      </c>
      <c r="V25" s="16" t="s">
        <v>177</v>
      </c>
      <c r="W25" s="86">
        <f t="shared" si="5"/>
        <v>34</v>
      </c>
      <c r="X25" s="17" t="s">
        <v>60</v>
      </c>
      <c r="Y25" s="86">
        <f t="shared" si="6"/>
        <v>1</v>
      </c>
      <c r="Z25" s="17" t="s">
        <v>175</v>
      </c>
      <c r="AA25" s="86">
        <f t="shared" si="7"/>
        <v>35</v>
      </c>
      <c r="AB25" s="17" t="s">
        <v>175</v>
      </c>
      <c r="AC25" s="86">
        <f t="shared" si="8"/>
        <v>35</v>
      </c>
      <c r="AD25" s="17" t="s">
        <v>175</v>
      </c>
      <c r="AE25" s="86">
        <f t="shared" si="9"/>
        <v>35</v>
      </c>
      <c r="AF25" s="17" t="s">
        <v>175</v>
      </c>
      <c r="AG25" s="86">
        <f t="shared" si="10"/>
        <v>35</v>
      </c>
      <c r="AH25" s="17" t="s">
        <v>175</v>
      </c>
      <c r="AI25" s="86">
        <f t="shared" si="11"/>
        <v>35</v>
      </c>
      <c r="AJ25" s="17" t="s">
        <v>175</v>
      </c>
      <c r="AK25" s="86">
        <f t="shared" si="12"/>
        <v>35</v>
      </c>
      <c r="AL25" s="17" t="s">
        <v>175</v>
      </c>
      <c r="AM25" s="86">
        <f t="shared" si="13"/>
        <v>35</v>
      </c>
      <c r="AN25" s="17" t="s">
        <v>175</v>
      </c>
      <c r="AO25" s="86">
        <f t="shared" si="14"/>
        <v>35</v>
      </c>
      <c r="AP25" s="17" t="s">
        <v>60</v>
      </c>
      <c r="AQ25" s="86">
        <f t="shared" si="15"/>
        <v>1</v>
      </c>
      <c r="AR25" s="17" t="s">
        <v>175</v>
      </c>
      <c r="AS25" s="86">
        <f t="shared" ref="AS25" si="255">LEN(AR25)</f>
        <v>35</v>
      </c>
      <c r="AT25" s="17"/>
      <c r="AU25" s="86">
        <f t="shared" ref="AU25" si="256">LEN(AT25)</f>
        <v>0</v>
      </c>
      <c r="AV25" s="17"/>
      <c r="AW25" s="86">
        <f t="shared" ref="AW25" si="257">LEN(AV25)</f>
        <v>0</v>
      </c>
      <c r="AX25" s="17"/>
      <c r="AY25" s="86">
        <f t="shared" ref="AY25" si="258">LEN(AX25)</f>
        <v>0</v>
      </c>
      <c r="AZ25" s="17"/>
      <c r="BA25" s="86">
        <f t="shared" ref="BA25" si="259">LEN(AZ25)</f>
        <v>0</v>
      </c>
      <c r="BB25" s="17"/>
      <c r="BC25" s="86">
        <f t="shared" ref="BC25" si="260">LEN(BB25)</f>
        <v>0</v>
      </c>
      <c r="BD25" s="17"/>
      <c r="BE25" s="86">
        <f t="shared" ref="BE25" si="261">LEN(BD25)</f>
        <v>0</v>
      </c>
      <c r="BF25" s="17"/>
      <c r="BG25" s="86">
        <f t="shared" ref="BG25" si="262">LEN(BF25)</f>
        <v>0</v>
      </c>
      <c r="BH25" s="17"/>
      <c r="BI25" s="86">
        <f t="shared" ref="BI25" si="263">LEN(BH25)</f>
        <v>0</v>
      </c>
      <c r="BJ25" s="17"/>
      <c r="BK25" s="86">
        <f t="shared" ref="BK25" si="264">LEN(BJ25)</f>
        <v>0</v>
      </c>
      <c r="BL25" s="17"/>
      <c r="BM25" s="86">
        <f t="shared" ref="BM25" si="265">LEN(BL25)</f>
        <v>0</v>
      </c>
      <c r="BN25" s="17"/>
      <c r="BO25" s="86">
        <f t="shared" ref="BO25" si="266">LEN(BN25)</f>
        <v>0</v>
      </c>
      <c r="BP25" s="17"/>
      <c r="BQ25" s="86">
        <f t="shared" ref="BQ25" si="267">LEN(BP25)</f>
        <v>0</v>
      </c>
      <c r="BR25" s="17"/>
      <c r="BS25" s="86">
        <f t="shared" ref="BS25" si="268">LEN(BR25)</f>
        <v>0</v>
      </c>
    </row>
    <row r="26" spans="1:71" s="35" customFormat="1" ht="27">
      <c r="A26" s="203">
        <v>20</v>
      </c>
      <c r="B26" s="82"/>
      <c r="C26" s="83" t="s">
        <v>153</v>
      </c>
      <c r="D26" s="84" t="s">
        <v>102</v>
      </c>
      <c r="E26" s="83"/>
      <c r="F26" s="85"/>
      <c r="G26" s="85"/>
      <c r="H26" s="85"/>
      <c r="I26" s="84"/>
      <c r="J26" s="17" t="s">
        <v>178</v>
      </c>
      <c r="K26" s="86">
        <f t="shared" si="0"/>
        <v>32</v>
      </c>
      <c r="L26" s="17" t="s">
        <v>178</v>
      </c>
      <c r="M26" s="86">
        <f t="shared" si="30"/>
        <v>32</v>
      </c>
      <c r="N26" s="17" t="s">
        <v>178</v>
      </c>
      <c r="O26" s="86">
        <f t="shared" si="1"/>
        <v>32</v>
      </c>
      <c r="P26" s="17" t="s">
        <v>179</v>
      </c>
      <c r="Q26" s="86">
        <f t="shared" si="2"/>
        <v>32</v>
      </c>
      <c r="R26" s="17" t="s">
        <v>60</v>
      </c>
      <c r="S26" s="86">
        <f t="shared" si="3"/>
        <v>1</v>
      </c>
      <c r="T26" s="17" t="s">
        <v>178</v>
      </c>
      <c r="U26" s="86">
        <f t="shared" si="4"/>
        <v>32</v>
      </c>
      <c r="V26" s="16" t="s">
        <v>178</v>
      </c>
      <c r="W26" s="86">
        <f t="shared" si="5"/>
        <v>32</v>
      </c>
      <c r="X26" s="17" t="s">
        <v>60</v>
      </c>
      <c r="Y26" s="86">
        <f t="shared" si="6"/>
        <v>1</v>
      </c>
      <c r="Z26" s="17" t="s">
        <v>178</v>
      </c>
      <c r="AA26" s="86">
        <f t="shared" si="7"/>
        <v>32</v>
      </c>
      <c r="AB26" s="17" t="s">
        <v>178</v>
      </c>
      <c r="AC26" s="86">
        <f t="shared" si="8"/>
        <v>32</v>
      </c>
      <c r="AD26" s="17" t="s">
        <v>178</v>
      </c>
      <c r="AE26" s="86">
        <f t="shared" si="9"/>
        <v>32</v>
      </c>
      <c r="AF26" s="17" t="s">
        <v>178</v>
      </c>
      <c r="AG26" s="86">
        <f t="shared" si="10"/>
        <v>32</v>
      </c>
      <c r="AH26" s="17" t="s">
        <v>178</v>
      </c>
      <c r="AI26" s="86">
        <f t="shared" si="11"/>
        <v>32</v>
      </c>
      <c r="AJ26" s="16" t="s">
        <v>60</v>
      </c>
      <c r="AK26" s="86">
        <f t="shared" si="12"/>
        <v>1</v>
      </c>
      <c r="AL26" s="17" t="s">
        <v>178</v>
      </c>
      <c r="AM26" s="86">
        <f t="shared" si="13"/>
        <v>32</v>
      </c>
      <c r="AN26" s="17" t="s">
        <v>178</v>
      </c>
      <c r="AO26" s="86">
        <f t="shared" si="14"/>
        <v>32</v>
      </c>
      <c r="AP26" s="17" t="s">
        <v>60</v>
      </c>
      <c r="AQ26" s="86">
        <f t="shared" si="15"/>
        <v>1</v>
      </c>
      <c r="AR26" s="17" t="s">
        <v>178</v>
      </c>
      <c r="AS26" s="86">
        <f t="shared" ref="AS26" si="269">LEN(AR26)</f>
        <v>32</v>
      </c>
      <c r="AT26" s="17"/>
      <c r="AU26" s="86">
        <f t="shared" ref="AU26" si="270">LEN(AT26)</f>
        <v>0</v>
      </c>
      <c r="AV26" s="17"/>
      <c r="AW26" s="86">
        <f t="shared" ref="AW26" si="271">LEN(AV26)</f>
        <v>0</v>
      </c>
      <c r="AX26" s="17"/>
      <c r="AY26" s="86">
        <f t="shared" ref="AY26" si="272">LEN(AX26)</f>
        <v>0</v>
      </c>
      <c r="AZ26" s="17"/>
      <c r="BA26" s="86">
        <f t="shared" ref="BA26" si="273">LEN(AZ26)</f>
        <v>0</v>
      </c>
      <c r="BB26" s="17"/>
      <c r="BC26" s="86">
        <f t="shared" ref="BC26" si="274">LEN(BB26)</f>
        <v>0</v>
      </c>
      <c r="BD26" s="17"/>
      <c r="BE26" s="86">
        <f t="shared" ref="BE26" si="275">LEN(BD26)</f>
        <v>0</v>
      </c>
      <c r="BF26" s="17"/>
      <c r="BG26" s="86">
        <f t="shared" ref="BG26" si="276">LEN(BF26)</f>
        <v>0</v>
      </c>
      <c r="BH26" s="17"/>
      <c r="BI26" s="86">
        <f t="shared" ref="BI26" si="277">LEN(BH26)</f>
        <v>0</v>
      </c>
      <c r="BJ26" s="17"/>
      <c r="BK26" s="86">
        <f t="shared" ref="BK26" si="278">LEN(BJ26)</f>
        <v>0</v>
      </c>
      <c r="BL26" s="17"/>
      <c r="BM26" s="86">
        <f t="shared" ref="BM26" si="279">LEN(BL26)</f>
        <v>0</v>
      </c>
      <c r="BN26" s="17"/>
      <c r="BO26" s="86">
        <f t="shared" ref="BO26" si="280">LEN(BN26)</f>
        <v>0</v>
      </c>
      <c r="BP26" s="17"/>
      <c r="BQ26" s="86">
        <f t="shared" ref="BQ26" si="281">LEN(BP26)</f>
        <v>0</v>
      </c>
      <c r="BR26" s="17"/>
      <c r="BS26" s="86">
        <f t="shared" ref="BS26" si="282">LEN(BR26)</f>
        <v>0</v>
      </c>
    </row>
    <row r="27" spans="1:71" s="35" customFormat="1" ht="67.5">
      <c r="A27" s="203">
        <v>21</v>
      </c>
      <c r="B27" s="82"/>
      <c r="C27" s="83" t="s">
        <v>153</v>
      </c>
      <c r="D27" s="84" t="s">
        <v>151</v>
      </c>
      <c r="E27" s="83"/>
      <c r="F27" s="85"/>
      <c r="G27" s="85"/>
      <c r="H27" s="85"/>
      <c r="I27" s="84"/>
      <c r="J27" s="17" t="s">
        <v>180</v>
      </c>
      <c r="K27" s="86">
        <f t="shared" si="0"/>
        <v>100</v>
      </c>
      <c r="L27" s="17" t="s">
        <v>181</v>
      </c>
      <c r="M27" s="86">
        <f t="shared" si="30"/>
        <v>83</v>
      </c>
      <c r="N27" s="17" t="s">
        <v>180</v>
      </c>
      <c r="O27" s="86">
        <f t="shared" si="1"/>
        <v>100</v>
      </c>
      <c r="P27" s="17" t="s">
        <v>60</v>
      </c>
      <c r="Q27" s="86">
        <f t="shared" si="2"/>
        <v>1</v>
      </c>
      <c r="R27" s="17" t="s">
        <v>60</v>
      </c>
      <c r="S27" s="86">
        <f t="shared" si="3"/>
        <v>1</v>
      </c>
      <c r="T27" s="17" t="s">
        <v>180</v>
      </c>
      <c r="U27" s="86">
        <f t="shared" si="4"/>
        <v>100</v>
      </c>
      <c r="V27" s="16" t="s">
        <v>180</v>
      </c>
      <c r="W27" s="86">
        <f t="shared" si="5"/>
        <v>100</v>
      </c>
      <c r="X27" s="17" t="s">
        <v>60</v>
      </c>
      <c r="Y27" s="86">
        <f t="shared" si="6"/>
        <v>1</v>
      </c>
      <c r="Z27" s="17" t="s">
        <v>180</v>
      </c>
      <c r="AA27" s="86">
        <f t="shared" si="7"/>
        <v>100</v>
      </c>
      <c r="AB27" s="17" t="s">
        <v>180</v>
      </c>
      <c r="AC27" s="86">
        <f t="shared" si="8"/>
        <v>100</v>
      </c>
      <c r="AD27" s="17" t="s">
        <v>182</v>
      </c>
      <c r="AE27" s="86">
        <f t="shared" si="9"/>
        <v>94</v>
      </c>
      <c r="AF27" s="17" t="s">
        <v>181</v>
      </c>
      <c r="AG27" s="86">
        <f t="shared" si="10"/>
        <v>83</v>
      </c>
      <c r="AH27" s="17" t="s">
        <v>180</v>
      </c>
      <c r="AI27" s="86">
        <f t="shared" si="11"/>
        <v>100</v>
      </c>
      <c r="AJ27" s="16" t="s">
        <v>60</v>
      </c>
      <c r="AK27" s="86">
        <f t="shared" si="12"/>
        <v>1</v>
      </c>
      <c r="AL27" s="17" t="s">
        <v>180</v>
      </c>
      <c r="AM27" s="86">
        <f t="shared" si="13"/>
        <v>100</v>
      </c>
      <c r="AN27" s="17" t="s">
        <v>180</v>
      </c>
      <c r="AO27" s="86">
        <f t="shared" si="14"/>
        <v>100</v>
      </c>
      <c r="AP27" s="17" t="s">
        <v>180</v>
      </c>
      <c r="AQ27" s="86">
        <f t="shared" si="15"/>
        <v>100</v>
      </c>
      <c r="AR27" s="17" t="s">
        <v>180</v>
      </c>
      <c r="AS27" s="86">
        <f t="shared" ref="AS27" si="283">LEN(AR27)</f>
        <v>100</v>
      </c>
      <c r="AT27" s="17"/>
      <c r="AU27" s="86">
        <f t="shared" ref="AU27" si="284">LEN(AT27)</f>
        <v>0</v>
      </c>
      <c r="AV27" s="17"/>
      <c r="AW27" s="86">
        <f t="shared" ref="AW27" si="285">LEN(AV27)</f>
        <v>0</v>
      </c>
      <c r="AX27" s="17"/>
      <c r="AY27" s="86">
        <f t="shared" ref="AY27" si="286">LEN(AX27)</f>
        <v>0</v>
      </c>
      <c r="AZ27" s="17"/>
      <c r="BA27" s="86">
        <f t="shared" ref="BA27" si="287">LEN(AZ27)</f>
        <v>0</v>
      </c>
      <c r="BB27" s="17"/>
      <c r="BC27" s="86">
        <f t="shared" ref="BC27" si="288">LEN(BB27)</f>
        <v>0</v>
      </c>
      <c r="BD27" s="17"/>
      <c r="BE27" s="86">
        <f t="shared" ref="BE27" si="289">LEN(BD27)</f>
        <v>0</v>
      </c>
      <c r="BF27" s="17"/>
      <c r="BG27" s="86">
        <f t="shared" ref="BG27" si="290">LEN(BF27)</f>
        <v>0</v>
      </c>
      <c r="BH27" s="17"/>
      <c r="BI27" s="86">
        <f t="shared" ref="BI27" si="291">LEN(BH27)</f>
        <v>0</v>
      </c>
      <c r="BJ27" s="17"/>
      <c r="BK27" s="86">
        <f t="shared" ref="BK27" si="292">LEN(BJ27)</f>
        <v>0</v>
      </c>
      <c r="BL27" s="17"/>
      <c r="BM27" s="86">
        <f t="shared" ref="BM27" si="293">LEN(BL27)</f>
        <v>0</v>
      </c>
      <c r="BN27" s="17"/>
      <c r="BO27" s="86">
        <f t="shared" ref="BO27" si="294">LEN(BN27)</f>
        <v>0</v>
      </c>
      <c r="BP27" s="17"/>
      <c r="BQ27" s="86">
        <f t="shared" ref="BQ27" si="295">LEN(BP27)</f>
        <v>0</v>
      </c>
      <c r="BR27" s="17"/>
      <c r="BS27" s="86">
        <f t="shared" ref="BS27" si="296">LEN(BR27)</f>
        <v>0</v>
      </c>
    </row>
    <row r="28" spans="1:71" s="35" customFormat="1">
      <c r="A28" s="203"/>
      <c r="B28" s="82"/>
      <c r="C28" s="83"/>
      <c r="D28" s="84"/>
      <c r="E28" s="83"/>
      <c r="F28" s="85"/>
      <c r="G28" s="85"/>
      <c r="H28" s="85"/>
      <c r="I28" s="84"/>
      <c r="J28" s="16"/>
      <c r="K28" s="86"/>
      <c r="L28" s="16"/>
      <c r="M28" s="86"/>
      <c r="N28" s="16"/>
      <c r="O28" s="86"/>
      <c r="P28" s="16"/>
      <c r="Q28" s="86"/>
      <c r="R28" s="16"/>
      <c r="S28" s="86"/>
      <c r="T28" s="16"/>
      <c r="U28" s="86"/>
      <c r="V28" s="16"/>
      <c r="W28" s="86"/>
      <c r="X28" s="16"/>
      <c r="Y28" s="86"/>
      <c r="Z28" s="16"/>
      <c r="AA28" s="86"/>
      <c r="AB28" s="16"/>
      <c r="AC28" s="86"/>
      <c r="AD28" s="16"/>
      <c r="AE28" s="86"/>
      <c r="AF28" s="16"/>
      <c r="AG28" s="86"/>
      <c r="AH28" s="16"/>
      <c r="AI28" s="86"/>
      <c r="AJ28" s="16"/>
      <c r="AK28" s="86"/>
      <c r="AL28" s="16"/>
      <c r="AM28" s="86"/>
      <c r="AN28" s="16"/>
      <c r="AO28" s="86"/>
      <c r="AP28" s="16"/>
      <c r="AQ28" s="86"/>
      <c r="AR28" s="16"/>
      <c r="AS28" s="86"/>
      <c r="AT28" s="16"/>
      <c r="AU28" s="86"/>
      <c r="AV28" s="16"/>
      <c r="AW28" s="86"/>
      <c r="AX28" s="16"/>
      <c r="AY28" s="86"/>
      <c r="AZ28" s="16"/>
      <c r="BA28" s="86"/>
      <c r="BB28" s="16"/>
      <c r="BC28" s="86"/>
      <c r="BD28" s="16"/>
      <c r="BE28" s="86"/>
      <c r="BF28" s="16"/>
      <c r="BG28" s="86"/>
      <c r="BH28" s="16"/>
      <c r="BI28" s="86"/>
      <c r="BJ28" s="16"/>
      <c r="BK28" s="86"/>
      <c r="BL28" s="16"/>
      <c r="BM28" s="86"/>
      <c r="BN28" s="16"/>
      <c r="BO28" s="86"/>
      <c r="BP28" s="16"/>
      <c r="BQ28" s="86"/>
      <c r="BR28" s="16"/>
      <c r="BS28" s="86"/>
    </row>
    <row r="29" spans="1:71" s="35" customFormat="1">
      <c r="A29" s="203"/>
      <c r="B29" s="82"/>
      <c r="C29" s="87"/>
      <c r="D29" s="88"/>
      <c r="E29" s="87"/>
      <c r="F29" s="89"/>
      <c r="G29" s="89"/>
      <c r="H29" s="89"/>
      <c r="I29" s="88"/>
      <c r="J29" s="18"/>
      <c r="K29" s="86"/>
      <c r="L29" s="18"/>
      <c r="M29" s="86"/>
      <c r="N29" s="18"/>
      <c r="O29" s="86"/>
      <c r="P29" s="18"/>
      <c r="Q29" s="86"/>
      <c r="R29" s="18"/>
      <c r="S29" s="86"/>
      <c r="T29" s="18"/>
      <c r="U29" s="86"/>
      <c r="V29" s="18"/>
      <c r="W29" s="86"/>
      <c r="X29" s="18"/>
      <c r="Y29" s="86"/>
      <c r="Z29" s="18"/>
      <c r="AA29" s="86"/>
      <c r="AB29" s="18"/>
      <c r="AC29" s="86"/>
      <c r="AD29" s="18"/>
      <c r="AE29" s="86"/>
      <c r="AF29" s="18"/>
      <c r="AG29" s="86"/>
      <c r="AH29" s="18"/>
      <c r="AI29" s="86"/>
      <c r="AJ29" s="18"/>
      <c r="AK29" s="86"/>
      <c r="AL29" s="18"/>
      <c r="AM29" s="86"/>
      <c r="AN29" s="18"/>
      <c r="AO29" s="86"/>
      <c r="AP29" s="18"/>
      <c r="AQ29" s="86"/>
      <c r="AR29" s="18"/>
      <c r="AS29" s="86"/>
      <c r="AT29" s="18"/>
      <c r="AU29" s="86"/>
      <c r="AV29" s="18"/>
      <c r="AW29" s="86"/>
      <c r="AX29" s="18"/>
      <c r="AY29" s="86"/>
      <c r="AZ29" s="18"/>
      <c r="BA29" s="86"/>
      <c r="BB29" s="18"/>
      <c r="BC29" s="86"/>
      <c r="BD29" s="18"/>
      <c r="BE29" s="86"/>
      <c r="BF29" s="18"/>
      <c r="BG29" s="86"/>
      <c r="BH29" s="18"/>
      <c r="BI29" s="86"/>
      <c r="BJ29" s="18"/>
      <c r="BK29" s="86"/>
      <c r="BL29" s="18"/>
      <c r="BM29" s="86"/>
      <c r="BN29" s="18"/>
      <c r="BO29" s="86"/>
      <c r="BP29" s="18"/>
      <c r="BQ29" s="86"/>
      <c r="BR29" s="18"/>
      <c r="BS29" s="86"/>
    </row>
    <row r="30" spans="1:71" s="35" customFormat="1">
      <c r="A30" s="203"/>
      <c r="B30" s="104" t="s">
        <v>183</v>
      </c>
      <c r="C30" s="14"/>
      <c r="D30" s="14"/>
      <c r="E30" s="14"/>
      <c r="F30" s="14"/>
      <c r="G30" s="14"/>
      <c r="H30" s="14"/>
      <c r="I30" s="14"/>
      <c r="J30" s="15"/>
      <c r="K30" s="181"/>
      <c r="L30" s="15"/>
      <c r="M30" s="181"/>
      <c r="N30" s="15"/>
      <c r="O30" s="181"/>
      <c r="P30" s="15"/>
      <c r="Q30" s="181"/>
      <c r="R30" s="15"/>
      <c r="S30" s="181"/>
      <c r="T30" s="15"/>
      <c r="U30" s="181"/>
      <c r="V30" s="15"/>
      <c r="W30" s="181"/>
      <c r="X30" s="15"/>
      <c r="Y30" s="181"/>
      <c r="Z30" s="15"/>
      <c r="AA30" s="181"/>
      <c r="AB30" s="15"/>
      <c r="AC30" s="181"/>
      <c r="AD30" s="15"/>
      <c r="AE30" s="181"/>
      <c r="AF30" s="15"/>
      <c r="AG30" s="181"/>
      <c r="AH30" s="15"/>
      <c r="AI30" s="181"/>
      <c r="AJ30" s="15"/>
      <c r="AK30" s="181"/>
      <c r="AL30" s="15"/>
      <c r="AM30" s="181"/>
      <c r="AN30" s="15"/>
      <c r="AO30" s="181"/>
      <c r="AP30" s="15"/>
      <c r="AQ30" s="181"/>
      <c r="AR30" s="15"/>
      <c r="AS30" s="181"/>
      <c r="AT30" s="15"/>
      <c r="AU30" s="181"/>
      <c r="AV30" s="15"/>
      <c r="AW30" s="181"/>
      <c r="AX30" s="15"/>
      <c r="AY30" s="181"/>
      <c r="AZ30" s="15"/>
      <c r="BA30" s="181"/>
      <c r="BB30" s="15"/>
      <c r="BC30" s="181"/>
      <c r="BD30" s="15"/>
      <c r="BE30" s="181"/>
      <c r="BF30" s="15"/>
      <c r="BG30" s="181"/>
      <c r="BH30" s="15"/>
      <c r="BI30" s="181"/>
      <c r="BJ30" s="15"/>
      <c r="BK30" s="181"/>
      <c r="BL30" s="15"/>
      <c r="BM30" s="181"/>
      <c r="BN30" s="15"/>
      <c r="BO30" s="181"/>
      <c r="BP30" s="15"/>
      <c r="BQ30" s="181"/>
      <c r="BR30" s="15"/>
      <c r="BS30" s="181"/>
    </row>
    <row r="31" spans="1:71" s="35" customFormat="1">
      <c r="A31" s="203">
        <v>156</v>
      </c>
      <c r="B31" s="134"/>
      <c r="C31" s="81"/>
      <c r="D31" s="103" t="s">
        <v>184</v>
      </c>
      <c r="E31" s="96"/>
      <c r="F31" s="36"/>
      <c r="G31" s="36"/>
      <c r="H31" s="36"/>
      <c r="I31" s="36"/>
      <c r="J31" s="24"/>
      <c r="K31" s="86">
        <f t="shared" ref="K31:K32" si="297">LEN(J31)</f>
        <v>0</v>
      </c>
      <c r="L31" s="24"/>
      <c r="M31" s="86">
        <f t="shared" ref="M31:M64" si="298">LEN(L31)</f>
        <v>0</v>
      </c>
      <c r="N31" s="24"/>
      <c r="O31" s="86">
        <f t="shared" ref="O31:O52" si="299">LEN(N31)</f>
        <v>0</v>
      </c>
      <c r="P31" s="24"/>
      <c r="Q31" s="86">
        <f t="shared" ref="Q31:Q52" si="300">LEN(P31)</f>
        <v>0</v>
      </c>
      <c r="R31" s="24"/>
      <c r="S31" s="86">
        <f t="shared" ref="S31:S52" si="301">LEN(R31)</f>
        <v>0</v>
      </c>
      <c r="T31" s="24"/>
      <c r="U31" s="86">
        <f t="shared" ref="U31:U51" si="302">LEN(T31)</f>
        <v>0</v>
      </c>
      <c r="V31" s="24"/>
      <c r="W31" s="86">
        <f t="shared" ref="W31:W52" si="303">LEN(V31)</f>
        <v>0</v>
      </c>
      <c r="X31" s="24"/>
      <c r="Y31" s="86">
        <f t="shared" ref="Y31:Y52" si="304">LEN(X31)</f>
        <v>0</v>
      </c>
      <c r="Z31" s="24"/>
      <c r="AA31" s="86">
        <f t="shared" ref="AA31:AA52" si="305">LEN(Z31)</f>
        <v>0</v>
      </c>
      <c r="AB31" s="24"/>
      <c r="AC31" s="86">
        <f t="shared" ref="AC31:AC52" si="306">LEN(AB31)</f>
        <v>0</v>
      </c>
      <c r="AD31" s="24"/>
      <c r="AE31" s="86">
        <f t="shared" ref="AE31:AE52" si="307">LEN(AD31)</f>
        <v>0</v>
      </c>
      <c r="AF31" s="24"/>
      <c r="AG31" s="86">
        <f t="shared" ref="AG31:AG52" si="308">LEN(AF31)</f>
        <v>0</v>
      </c>
      <c r="AH31" s="24"/>
      <c r="AI31" s="86">
        <f t="shared" ref="AI31:AI52" si="309">LEN(AH31)</f>
        <v>0</v>
      </c>
      <c r="AJ31" s="24"/>
      <c r="AK31" s="86">
        <f t="shared" ref="AK31:AK52" si="310">LEN(AJ31)</f>
        <v>0</v>
      </c>
      <c r="AL31" s="24"/>
      <c r="AM31" s="86">
        <f t="shared" ref="AM31:AM52" si="311">LEN(AL31)</f>
        <v>0</v>
      </c>
      <c r="AN31" s="24"/>
      <c r="AO31" s="86">
        <f t="shared" ref="AO31:AO52" si="312">LEN(AN31)</f>
        <v>0</v>
      </c>
      <c r="AP31" s="24"/>
      <c r="AQ31" s="86">
        <f t="shared" ref="AQ31" si="313">LEN(AP31)</f>
        <v>0</v>
      </c>
      <c r="AR31" s="24"/>
      <c r="AS31" s="86">
        <f t="shared" ref="AS31" si="314">LEN(AR31)</f>
        <v>0</v>
      </c>
      <c r="AT31" s="24"/>
      <c r="AU31" s="86">
        <f t="shared" ref="AU31" si="315">LEN(AT31)</f>
        <v>0</v>
      </c>
      <c r="AV31" s="24"/>
      <c r="AW31" s="86">
        <f t="shared" ref="AW31" si="316">LEN(AV31)</f>
        <v>0</v>
      </c>
      <c r="AX31" s="24"/>
      <c r="AY31" s="86">
        <f t="shared" ref="AY31" si="317">LEN(AX31)</f>
        <v>0</v>
      </c>
      <c r="AZ31" s="24"/>
      <c r="BA31" s="86">
        <f t="shared" ref="BA31" si="318">LEN(AZ31)</f>
        <v>0</v>
      </c>
      <c r="BB31" s="24"/>
      <c r="BC31" s="86">
        <f t="shared" ref="BC31" si="319">LEN(BB31)</f>
        <v>0</v>
      </c>
      <c r="BD31" s="24"/>
      <c r="BE31" s="86">
        <f t="shared" ref="BE31" si="320">LEN(BD31)</f>
        <v>0</v>
      </c>
      <c r="BF31" s="24"/>
      <c r="BG31" s="86">
        <f t="shared" ref="BG31" si="321">LEN(BF31)</f>
        <v>0</v>
      </c>
      <c r="BH31" s="24"/>
      <c r="BI31" s="86">
        <f t="shared" ref="BI31" si="322">LEN(BH31)</f>
        <v>0</v>
      </c>
      <c r="BJ31" s="24"/>
      <c r="BK31" s="86">
        <f t="shared" ref="BK31" si="323">LEN(BJ31)</f>
        <v>0</v>
      </c>
      <c r="BL31" s="24"/>
      <c r="BM31" s="86">
        <f t="shared" ref="BM31" si="324">LEN(BL31)</f>
        <v>0</v>
      </c>
      <c r="BN31" s="24"/>
      <c r="BO31" s="86">
        <f t="shared" ref="BO31" si="325">LEN(BN31)</f>
        <v>0</v>
      </c>
      <c r="BP31" s="24"/>
      <c r="BQ31" s="86">
        <f t="shared" ref="BQ31" si="326">LEN(BP31)</f>
        <v>0</v>
      </c>
      <c r="BR31" s="24"/>
      <c r="BS31" s="86">
        <f t="shared" ref="BS31" si="327">LEN(BR31)</f>
        <v>0</v>
      </c>
    </row>
    <row r="32" spans="1:71" s="35" customFormat="1" ht="24" customHeight="1">
      <c r="A32" s="203">
        <v>25</v>
      </c>
      <c r="B32" s="739" t="s">
        <v>185</v>
      </c>
      <c r="C32" s="733" t="s">
        <v>186</v>
      </c>
      <c r="D32" s="19" t="s">
        <v>186</v>
      </c>
      <c r="E32" s="45" t="s">
        <v>187</v>
      </c>
      <c r="F32" s="40"/>
      <c r="G32" s="40"/>
      <c r="H32" s="45" t="s">
        <v>188</v>
      </c>
      <c r="I32" s="45"/>
      <c r="J32" s="20" t="s">
        <v>189</v>
      </c>
      <c r="K32" s="187">
        <f t="shared" si="297"/>
        <v>4</v>
      </c>
      <c r="L32" s="20" t="s">
        <v>190</v>
      </c>
      <c r="M32" s="187">
        <f t="shared" si="298"/>
        <v>4</v>
      </c>
      <c r="N32" s="20" t="s">
        <v>191</v>
      </c>
      <c r="O32" s="187">
        <f t="shared" si="299"/>
        <v>4</v>
      </c>
      <c r="P32" s="20" t="s">
        <v>192</v>
      </c>
      <c r="Q32" s="187">
        <f t="shared" si="300"/>
        <v>4</v>
      </c>
      <c r="R32" s="20" t="s">
        <v>193</v>
      </c>
      <c r="S32" s="187">
        <f t="shared" si="301"/>
        <v>4</v>
      </c>
      <c r="T32" s="20" t="s">
        <v>194</v>
      </c>
      <c r="U32" s="187">
        <f t="shared" si="302"/>
        <v>4</v>
      </c>
      <c r="V32" s="20" t="s">
        <v>195</v>
      </c>
      <c r="W32" s="187">
        <f t="shared" si="303"/>
        <v>4</v>
      </c>
      <c r="X32" s="20" t="s">
        <v>189</v>
      </c>
      <c r="Y32" s="187">
        <f t="shared" si="304"/>
        <v>4</v>
      </c>
      <c r="Z32" s="20" t="s">
        <v>196</v>
      </c>
      <c r="AA32" s="187">
        <f t="shared" si="305"/>
        <v>4</v>
      </c>
      <c r="AB32" s="20" t="s">
        <v>197</v>
      </c>
      <c r="AC32" s="187">
        <f t="shared" si="306"/>
        <v>4</v>
      </c>
      <c r="AD32" s="20" t="s">
        <v>198</v>
      </c>
      <c r="AE32" s="187">
        <f t="shared" si="307"/>
        <v>4</v>
      </c>
      <c r="AF32" s="20" t="s">
        <v>199</v>
      </c>
      <c r="AG32" s="187">
        <f t="shared" si="308"/>
        <v>4</v>
      </c>
      <c r="AH32" s="20" t="s">
        <v>192</v>
      </c>
      <c r="AI32" s="187">
        <f t="shared" si="309"/>
        <v>4</v>
      </c>
      <c r="AJ32" s="20" t="s">
        <v>200</v>
      </c>
      <c r="AK32" s="187">
        <f t="shared" si="310"/>
        <v>4</v>
      </c>
      <c r="AL32" s="20" t="s">
        <v>189</v>
      </c>
      <c r="AM32" s="187">
        <f t="shared" si="311"/>
        <v>4</v>
      </c>
      <c r="AN32" s="20" t="s">
        <v>192</v>
      </c>
      <c r="AO32" s="187">
        <f t="shared" si="312"/>
        <v>4</v>
      </c>
      <c r="AP32" s="20" t="s">
        <v>189</v>
      </c>
      <c r="AQ32" s="187">
        <f>LEN(AP32)</f>
        <v>4</v>
      </c>
      <c r="AR32" s="20" t="s">
        <v>189</v>
      </c>
      <c r="AS32" s="187">
        <f>LEN(AR32)</f>
        <v>4</v>
      </c>
      <c r="AT32" s="20"/>
      <c r="AU32" s="187">
        <f>LEN(AT32)</f>
        <v>0</v>
      </c>
      <c r="AV32" s="20"/>
      <c r="AW32" s="187">
        <f>LEN(AV32)</f>
        <v>0</v>
      </c>
      <c r="AX32" s="20"/>
      <c r="AY32" s="187">
        <f>LEN(AX32)</f>
        <v>0</v>
      </c>
      <c r="AZ32" s="20"/>
      <c r="BA32" s="187">
        <f>LEN(AZ32)</f>
        <v>0</v>
      </c>
      <c r="BB32" s="20"/>
      <c r="BC32" s="187">
        <f>LEN(BB32)</f>
        <v>0</v>
      </c>
      <c r="BD32" s="20"/>
      <c r="BE32" s="187">
        <f>LEN(BD32)</f>
        <v>0</v>
      </c>
      <c r="BF32" s="20"/>
      <c r="BG32" s="187">
        <f>LEN(BF32)</f>
        <v>0</v>
      </c>
      <c r="BH32" s="20"/>
      <c r="BI32" s="187">
        <f>LEN(BH32)</f>
        <v>0</v>
      </c>
      <c r="BJ32" s="20"/>
      <c r="BK32" s="187">
        <f>LEN(BJ32)</f>
        <v>0</v>
      </c>
      <c r="BL32" s="20"/>
      <c r="BM32" s="187">
        <f>LEN(BL32)</f>
        <v>0</v>
      </c>
      <c r="BN32" s="20"/>
      <c r="BO32" s="187">
        <f>LEN(BN32)</f>
        <v>0</v>
      </c>
      <c r="BP32" s="20"/>
      <c r="BQ32" s="187">
        <f>LEN(BP32)</f>
        <v>0</v>
      </c>
      <c r="BR32" s="20"/>
      <c r="BS32" s="187">
        <f>LEN(BR32)</f>
        <v>0</v>
      </c>
    </row>
    <row r="33" spans="1:71" s="35" customFormat="1" ht="38.25" customHeight="1">
      <c r="A33" s="203">
        <v>26</v>
      </c>
      <c r="B33" s="739"/>
      <c r="C33" s="734"/>
      <c r="D33" s="19" t="s">
        <v>201</v>
      </c>
      <c r="E33" s="23"/>
      <c r="F33" s="25" t="s">
        <v>202</v>
      </c>
      <c r="G33" s="25"/>
      <c r="H33" s="23" t="s">
        <v>203</v>
      </c>
      <c r="I33" s="23" t="s">
        <v>201</v>
      </c>
      <c r="J33" s="24" t="s">
        <v>204</v>
      </c>
      <c r="K33" s="86">
        <f t="shared" ref="K33:K64" si="328">LEN(J33)</f>
        <v>2</v>
      </c>
      <c r="L33" s="24" t="s">
        <v>204</v>
      </c>
      <c r="M33" s="187">
        <f t="shared" si="298"/>
        <v>2</v>
      </c>
      <c r="N33" s="24" t="s">
        <v>205</v>
      </c>
      <c r="O33" s="187">
        <f t="shared" si="299"/>
        <v>2</v>
      </c>
      <c r="P33" s="24" t="s">
        <v>204</v>
      </c>
      <c r="Q33" s="187">
        <f t="shared" si="300"/>
        <v>2</v>
      </c>
      <c r="R33" s="24" t="s">
        <v>205</v>
      </c>
      <c r="S33" s="187">
        <f t="shared" si="301"/>
        <v>2</v>
      </c>
      <c r="T33" s="24" t="s">
        <v>205</v>
      </c>
      <c r="U33" s="187">
        <f t="shared" si="302"/>
        <v>2</v>
      </c>
      <c r="V33" s="24" t="s">
        <v>204</v>
      </c>
      <c r="W33" s="187">
        <f t="shared" si="303"/>
        <v>2</v>
      </c>
      <c r="X33" s="24" t="s">
        <v>205</v>
      </c>
      <c r="Y33" s="187">
        <f t="shared" si="304"/>
        <v>2</v>
      </c>
      <c r="Z33" s="24" t="s">
        <v>204</v>
      </c>
      <c r="AA33" s="187">
        <f t="shared" si="305"/>
        <v>2</v>
      </c>
      <c r="AB33" s="24" t="s">
        <v>204</v>
      </c>
      <c r="AC33" s="187">
        <f t="shared" si="306"/>
        <v>2</v>
      </c>
      <c r="AD33" s="24" t="s">
        <v>205</v>
      </c>
      <c r="AE33" s="187">
        <f t="shared" si="307"/>
        <v>2</v>
      </c>
      <c r="AF33" s="24" t="s">
        <v>204</v>
      </c>
      <c r="AG33" s="187">
        <f t="shared" si="308"/>
        <v>2</v>
      </c>
      <c r="AH33" s="24" t="s">
        <v>205</v>
      </c>
      <c r="AI33" s="187">
        <f t="shared" si="309"/>
        <v>2</v>
      </c>
      <c r="AJ33" s="24" t="s">
        <v>204</v>
      </c>
      <c r="AK33" s="187">
        <f t="shared" si="310"/>
        <v>2</v>
      </c>
      <c r="AL33" s="24" t="s">
        <v>205</v>
      </c>
      <c r="AM33" s="187">
        <f t="shared" si="311"/>
        <v>2</v>
      </c>
      <c r="AN33" s="24" t="s">
        <v>205</v>
      </c>
      <c r="AO33" s="187">
        <f t="shared" si="312"/>
        <v>2</v>
      </c>
      <c r="AP33" s="24" t="s">
        <v>205</v>
      </c>
      <c r="AQ33" s="187">
        <f t="shared" ref="AQ33:AQ52" si="329">LEN(AP33)</f>
        <v>2</v>
      </c>
      <c r="AR33" s="24" t="s">
        <v>205</v>
      </c>
      <c r="AS33" s="187">
        <f t="shared" ref="AS33" si="330">LEN(AR33)</f>
        <v>2</v>
      </c>
      <c r="AT33" s="24"/>
      <c r="AU33" s="187">
        <f t="shared" ref="AU33" si="331">LEN(AT33)</f>
        <v>0</v>
      </c>
      <c r="AV33" s="24"/>
      <c r="AW33" s="187">
        <f t="shared" ref="AW33" si="332">LEN(AV33)</f>
        <v>0</v>
      </c>
      <c r="AX33" s="24"/>
      <c r="AY33" s="187">
        <f t="shared" ref="AY33" si="333">LEN(AX33)</f>
        <v>0</v>
      </c>
      <c r="AZ33" s="24"/>
      <c r="BA33" s="187">
        <f t="shared" ref="BA33" si="334">LEN(AZ33)</f>
        <v>0</v>
      </c>
      <c r="BB33" s="24"/>
      <c r="BC33" s="187">
        <f t="shared" ref="BC33" si="335">LEN(BB33)</f>
        <v>0</v>
      </c>
      <c r="BD33" s="24"/>
      <c r="BE33" s="187">
        <f t="shared" ref="BE33" si="336">LEN(BD33)</f>
        <v>0</v>
      </c>
      <c r="BF33" s="24"/>
      <c r="BG33" s="187">
        <f t="shared" ref="BG33" si="337">LEN(BF33)</f>
        <v>0</v>
      </c>
      <c r="BH33" s="24"/>
      <c r="BI33" s="187">
        <f t="shared" ref="BI33" si="338">LEN(BH33)</f>
        <v>0</v>
      </c>
      <c r="BJ33" s="24"/>
      <c r="BK33" s="187">
        <f t="shared" ref="BK33" si="339">LEN(BJ33)</f>
        <v>0</v>
      </c>
      <c r="BL33" s="24"/>
      <c r="BM33" s="187">
        <f t="shared" ref="BM33" si="340">LEN(BL33)</f>
        <v>0</v>
      </c>
      <c r="BN33" s="24"/>
      <c r="BO33" s="187">
        <f t="shared" ref="BO33" si="341">LEN(BN33)</f>
        <v>0</v>
      </c>
      <c r="BP33" s="24"/>
      <c r="BQ33" s="187">
        <f t="shared" ref="BQ33" si="342">LEN(BP33)</f>
        <v>0</v>
      </c>
      <c r="BR33" s="24"/>
      <c r="BS33" s="187">
        <f t="shared" ref="BS33" si="343">LEN(BR33)</f>
        <v>0</v>
      </c>
    </row>
    <row r="34" spans="1:71" s="35" customFormat="1" ht="38.25" customHeight="1">
      <c r="A34" s="203">
        <v>27</v>
      </c>
      <c r="B34" s="739"/>
      <c r="C34" s="735" t="s">
        <v>206</v>
      </c>
      <c r="D34" s="306" t="s">
        <v>207</v>
      </c>
      <c r="E34" s="23" t="s">
        <v>187</v>
      </c>
      <c r="F34" s="25"/>
      <c r="G34" s="25"/>
      <c r="H34" s="23" t="s">
        <v>188</v>
      </c>
      <c r="I34" s="23"/>
      <c r="J34" s="24" t="s">
        <v>53</v>
      </c>
      <c r="K34" s="86">
        <f t="shared" si="328"/>
        <v>9</v>
      </c>
      <c r="L34" s="24" t="s">
        <v>53</v>
      </c>
      <c r="M34" s="187">
        <f t="shared" si="298"/>
        <v>9</v>
      </c>
      <c r="N34" s="24" t="s">
        <v>53</v>
      </c>
      <c r="O34" s="187">
        <f t="shared" si="299"/>
        <v>9</v>
      </c>
      <c r="P34" s="24" t="s">
        <v>53</v>
      </c>
      <c r="Q34" s="187">
        <f t="shared" si="300"/>
        <v>9</v>
      </c>
      <c r="R34" s="24" t="s">
        <v>53</v>
      </c>
      <c r="S34" s="187">
        <f t="shared" si="301"/>
        <v>9</v>
      </c>
      <c r="T34" s="24" t="s">
        <v>54</v>
      </c>
      <c r="U34" s="187">
        <f t="shared" si="302"/>
        <v>16</v>
      </c>
      <c r="V34" s="24" t="s">
        <v>53</v>
      </c>
      <c r="W34" s="187">
        <f t="shared" si="303"/>
        <v>9</v>
      </c>
      <c r="X34" s="24" t="s">
        <v>53</v>
      </c>
      <c r="Y34" s="187">
        <f t="shared" si="304"/>
        <v>9</v>
      </c>
      <c r="Z34" s="24" t="s">
        <v>53</v>
      </c>
      <c r="AA34" s="187">
        <f t="shared" si="305"/>
        <v>9</v>
      </c>
      <c r="AB34" s="24" t="s">
        <v>54</v>
      </c>
      <c r="AC34" s="187">
        <f t="shared" si="306"/>
        <v>16</v>
      </c>
      <c r="AD34" s="24" t="s">
        <v>56</v>
      </c>
      <c r="AE34" s="187">
        <f t="shared" si="307"/>
        <v>16</v>
      </c>
      <c r="AF34" s="24" t="s">
        <v>53</v>
      </c>
      <c r="AG34" s="187">
        <f t="shared" si="308"/>
        <v>9</v>
      </c>
      <c r="AH34" s="24" t="s">
        <v>53</v>
      </c>
      <c r="AI34" s="187">
        <f t="shared" si="309"/>
        <v>9</v>
      </c>
      <c r="AJ34" s="24" t="s">
        <v>53</v>
      </c>
      <c r="AK34" s="187">
        <f t="shared" si="310"/>
        <v>9</v>
      </c>
      <c r="AL34" s="24" t="s">
        <v>53</v>
      </c>
      <c r="AM34" s="187">
        <f t="shared" si="311"/>
        <v>9</v>
      </c>
      <c r="AN34" s="24" t="s">
        <v>53</v>
      </c>
      <c r="AO34" s="187">
        <f t="shared" si="312"/>
        <v>9</v>
      </c>
      <c r="AP34" s="24" t="s">
        <v>53</v>
      </c>
      <c r="AQ34" s="187">
        <f t="shared" si="329"/>
        <v>9</v>
      </c>
      <c r="AR34" s="24" t="s">
        <v>53</v>
      </c>
      <c r="AS34" s="187">
        <f t="shared" ref="AS34" si="344">LEN(AR34)</f>
        <v>9</v>
      </c>
      <c r="AT34" s="24"/>
      <c r="AU34" s="187">
        <f t="shared" ref="AU34" si="345">LEN(AT34)</f>
        <v>0</v>
      </c>
      <c r="AV34" s="24"/>
      <c r="AW34" s="187">
        <f t="shared" ref="AW34" si="346">LEN(AV34)</f>
        <v>0</v>
      </c>
      <c r="AX34" s="24"/>
      <c r="AY34" s="187">
        <f t="shared" ref="AY34" si="347">LEN(AX34)</f>
        <v>0</v>
      </c>
      <c r="AZ34" s="24"/>
      <c r="BA34" s="187">
        <f t="shared" ref="BA34" si="348">LEN(AZ34)</f>
        <v>0</v>
      </c>
      <c r="BB34" s="24"/>
      <c r="BC34" s="187">
        <f t="shared" ref="BC34" si="349">LEN(BB34)</f>
        <v>0</v>
      </c>
      <c r="BD34" s="24"/>
      <c r="BE34" s="187">
        <f t="shared" ref="BE34" si="350">LEN(BD34)</f>
        <v>0</v>
      </c>
      <c r="BF34" s="24"/>
      <c r="BG34" s="187">
        <f t="shared" ref="BG34" si="351">LEN(BF34)</f>
        <v>0</v>
      </c>
      <c r="BH34" s="24"/>
      <c r="BI34" s="187">
        <f t="shared" ref="BI34" si="352">LEN(BH34)</f>
        <v>0</v>
      </c>
      <c r="BJ34" s="24"/>
      <c r="BK34" s="187">
        <f t="shared" ref="BK34" si="353">LEN(BJ34)</f>
        <v>0</v>
      </c>
      <c r="BL34" s="24"/>
      <c r="BM34" s="187">
        <f t="shared" ref="BM34" si="354">LEN(BL34)</f>
        <v>0</v>
      </c>
      <c r="BN34" s="24"/>
      <c r="BO34" s="187">
        <f t="shared" ref="BO34" si="355">LEN(BN34)</f>
        <v>0</v>
      </c>
      <c r="BP34" s="24"/>
      <c r="BQ34" s="187">
        <f t="shared" ref="BQ34" si="356">LEN(BP34)</f>
        <v>0</v>
      </c>
      <c r="BR34" s="24"/>
      <c r="BS34" s="187">
        <f t="shared" ref="BS34" si="357">LEN(BR34)</f>
        <v>0</v>
      </c>
    </row>
    <row r="35" spans="1:71" s="35" customFormat="1" ht="38.25" customHeight="1">
      <c r="A35" s="203">
        <v>28</v>
      </c>
      <c r="B35" s="739"/>
      <c r="C35" s="740"/>
      <c r="D35" s="306" t="s">
        <v>208</v>
      </c>
      <c r="E35" s="23"/>
      <c r="F35" s="25"/>
      <c r="G35" s="25"/>
      <c r="H35" s="23"/>
      <c r="I35" s="23"/>
      <c r="J35" s="24" t="s">
        <v>209</v>
      </c>
      <c r="K35" s="86">
        <f t="shared" si="328"/>
        <v>9</v>
      </c>
      <c r="L35" s="24" t="s">
        <v>53</v>
      </c>
      <c r="M35" s="187">
        <f t="shared" si="298"/>
        <v>9</v>
      </c>
      <c r="N35" s="24" t="s">
        <v>53</v>
      </c>
      <c r="O35" s="187">
        <f t="shared" si="299"/>
        <v>9</v>
      </c>
      <c r="P35" s="24" t="s">
        <v>53</v>
      </c>
      <c r="Q35" s="187">
        <f t="shared" si="300"/>
        <v>9</v>
      </c>
      <c r="R35" s="24" t="s">
        <v>53</v>
      </c>
      <c r="S35" s="187">
        <f t="shared" si="301"/>
        <v>9</v>
      </c>
      <c r="T35" s="24" t="s">
        <v>210</v>
      </c>
      <c r="U35" s="187">
        <f t="shared" si="302"/>
        <v>16</v>
      </c>
      <c r="V35" s="24" t="s">
        <v>53</v>
      </c>
      <c r="W35" s="187">
        <f t="shared" si="303"/>
        <v>9</v>
      </c>
      <c r="X35" s="24" t="s">
        <v>209</v>
      </c>
      <c r="Y35" s="187">
        <f t="shared" si="304"/>
        <v>9</v>
      </c>
      <c r="Z35" s="24" t="s">
        <v>211</v>
      </c>
      <c r="AA35" s="187">
        <f t="shared" si="305"/>
        <v>9</v>
      </c>
      <c r="AB35" s="24" t="s">
        <v>54</v>
      </c>
      <c r="AC35" s="187">
        <f t="shared" si="306"/>
        <v>16</v>
      </c>
      <c r="AD35" s="24" t="s">
        <v>56</v>
      </c>
      <c r="AE35" s="187">
        <f t="shared" si="307"/>
        <v>16</v>
      </c>
      <c r="AF35" s="24" t="s">
        <v>53</v>
      </c>
      <c r="AG35" s="187">
        <f t="shared" si="308"/>
        <v>9</v>
      </c>
      <c r="AH35" s="24" t="s">
        <v>53</v>
      </c>
      <c r="AI35" s="187">
        <f t="shared" si="309"/>
        <v>9</v>
      </c>
      <c r="AJ35" s="24" t="s">
        <v>212</v>
      </c>
      <c r="AK35" s="187">
        <f t="shared" si="310"/>
        <v>9</v>
      </c>
      <c r="AL35" s="24" t="s">
        <v>209</v>
      </c>
      <c r="AM35" s="187">
        <f t="shared" si="311"/>
        <v>9</v>
      </c>
      <c r="AN35" s="24" t="s">
        <v>53</v>
      </c>
      <c r="AO35" s="187">
        <f t="shared" si="312"/>
        <v>9</v>
      </c>
      <c r="AP35" s="24" t="s">
        <v>209</v>
      </c>
      <c r="AQ35" s="187">
        <f t="shared" si="329"/>
        <v>9</v>
      </c>
      <c r="AR35" s="24" t="s">
        <v>209</v>
      </c>
      <c r="AS35" s="187">
        <f t="shared" ref="AS35" si="358">LEN(AR35)</f>
        <v>9</v>
      </c>
      <c r="AT35" s="24"/>
      <c r="AU35" s="187">
        <f t="shared" ref="AU35" si="359">LEN(AT35)</f>
        <v>0</v>
      </c>
      <c r="AV35" s="24"/>
      <c r="AW35" s="187">
        <f t="shared" ref="AW35" si="360">LEN(AV35)</f>
        <v>0</v>
      </c>
      <c r="AX35" s="24"/>
      <c r="AY35" s="187">
        <f t="shared" ref="AY35" si="361">LEN(AX35)</f>
        <v>0</v>
      </c>
      <c r="AZ35" s="24"/>
      <c r="BA35" s="187">
        <f t="shared" ref="BA35" si="362">LEN(AZ35)</f>
        <v>0</v>
      </c>
      <c r="BB35" s="24"/>
      <c r="BC35" s="187">
        <f t="shared" ref="BC35" si="363">LEN(BB35)</f>
        <v>0</v>
      </c>
      <c r="BD35" s="24"/>
      <c r="BE35" s="187">
        <f t="shared" ref="BE35" si="364">LEN(BD35)</f>
        <v>0</v>
      </c>
      <c r="BF35" s="24"/>
      <c r="BG35" s="187">
        <f t="shared" ref="BG35" si="365">LEN(BF35)</f>
        <v>0</v>
      </c>
      <c r="BH35" s="24"/>
      <c r="BI35" s="187">
        <f t="shared" ref="BI35" si="366">LEN(BH35)</f>
        <v>0</v>
      </c>
      <c r="BJ35" s="24"/>
      <c r="BK35" s="187">
        <f t="shared" ref="BK35" si="367">LEN(BJ35)</f>
        <v>0</v>
      </c>
      <c r="BL35" s="24"/>
      <c r="BM35" s="187">
        <f t="shared" ref="BM35" si="368">LEN(BL35)</f>
        <v>0</v>
      </c>
      <c r="BN35" s="24"/>
      <c r="BO35" s="187">
        <f t="shared" ref="BO35" si="369">LEN(BN35)</f>
        <v>0</v>
      </c>
      <c r="BP35" s="24"/>
      <c r="BQ35" s="187">
        <f t="shared" ref="BQ35" si="370">LEN(BP35)</f>
        <v>0</v>
      </c>
      <c r="BR35" s="24"/>
      <c r="BS35" s="187">
        <f t="shared" ref="BS35" si="371">LEN(BR35)</f>
        <v>0</v>
      </c>
    </row>
    <row r="36" spans="1:71" s="35" customFormat="1" ht="27">
      <c r="A36" s="203">
        <v>29</v>
      </c>
      <c r="B36" s="739"/>
      <c r="C36" s="24" t="s">
        <v>213</v>
      </c>
      <c r="D36" s="19" t="s">
        <v>214</v>
      </c>
      <c r="E36" s="25" t="s">
        <v>187</v>
      </c>
      <c r="F36" s="25"/>
      <c r="G36" s="25"/>
      <c r="H36" s="25" t="s">
        <v>203</v>
      </c>
      <c r="I36" s="25" t="s">
        <v>215</v>
      </c>
      <c r="J36" s="26" t="s">
        <v>216</v>
      </c>
      <c r="K36" s="86">
        <f t="shared" si="328"/>
        <v>14</v>
      </c>
      <c r="L36" s="26" t="s">
        <v>217</v>
      </c>
      <c r="M36" s="187">
        <f t="shared" si="298"/>
        <v>20</v>
      </c>
      <c r="N36" s="26" t="s">
        <v>218</v>
      </c>
      <c r="O36" s="187">
        <f t="shared" si="299"/>
        <v>13</v>
      </c>
      <c r="P36" s="26" t="s">
        <v>219</v>
      </c>
      <c r="Q36" s="187">
        <f t="shared" si="300"/>
        <v>14</v>
      </c>
      <c r="R36" s="26" t="s">
        <v>220</v>
      </c>
      <c r="S36" s="187">
        <f t="shared" si="301"/>
        <v>17</v>
      </c>
      <c r="T36" s="26" t="s">
        <v>221</v>
      </c>
      <c r="U36" s="187">
        <f t="shared" si="302"/>
        <v>13</v>
      </c>
      <c r="V36" s="26" t="s">
        <v>222</v>
      </c>
      <c r="W36" s="187">
        <f t="shared" si="303"/>
        <v>14</v>
      </c>
      <c r="X36" s="26" t="s">
        <v>223</v>
      </c>
      <c r="Y36" s="187">
        <f t="shared" si="304"/>
        <v>20</v>
      </c>
      <c r="Z36" s="26" t="s">
        <v>224</v>
      </c>
      <c r="AA36" s="187">
        <f t="shared" si="305"/>
        <v>12</v>
      </c>
      <c r="AB36" s="26" t="s">
        <v>225</v>
      </c>
      <c r="AC36" s="187">
        <f t="shared" si="306"/>
        <v>16</v>
      </c>
      <c r="AD36" s="26" t="s">
        <v>226</v>
      </c>
      <c r="AE36" s="187">
        <f t="shared" si="307"/>
        <v>14</v>
      </c>
      <c r="AF36" s="26" t="s">
        <v>227</v>
      </c>
      <c r="AG36" s="187">
        <f t="shared" si="308"/>
        <v>16</v>
      </c>
      <c r="AH36" s="26" t="s">
        <v>228</v>
      </c>
      <c r="AI36" s="187">
        <f t="shared" si="309"/>
        <v>14</v>
      </c>
      <c r="AJ36" s="26" t="s">
        <v>229</v>
      </c>
      <c r="AK36" s="187">
        <f t="shared" si="310"/>
        <v>12</v>
      </c>
      <c r="AL36" s="26" t="s">
        <v>230</v>
      </c>
      <c r="AM36" s="187">
        <f t="shared" si="311"/>
        <v>15</v>
      </c>
      <c r="AN36" s="26" t="s">
        <v>231</v>
      </c>
      <c r="AO36" s="187">
        <f t="shared" si="312"/>
        <v>14</v>
      </c>
      <c r="AP36" s="26" t="s">
        <v>232</v>
      </c>
      <c r="AQ36" s="187">
        <f t="shared" si="329"/>
        <v>33</v>
      </c>
      <c r="AR36" s="26" t="s">
        <v>233</v>
      </c>
      <c r="AS36" s="187">
        <f t="shared" ref="AS36" si="372">LEN(AR36)</f>
        <v>23</v>
      </c>
      <c r="AT36" s="26"/>
      <c r="AU36" s="187">
        <f t="shared" ref="AU36" si="373">LEN(AT36)</f>
        <v>0</v>
      </c>
      <c r="AV36" s="26"/>
      <c r="AW36" s="187">
        <f t="shared" ref="AW36" si="374">LEN(AV36)</f>
        <v>0</v>
      </c>
      <c r="AX36" s="26"/>
      <c r="AY36" s="187">
        <f t="shared" ref="AY36" si="375">LEN(AX36)</f>
        <v>0</v>
      </c>
      <c r="AZ36" s="26"/>
      <c r="BA36" s="187">
        <f t="shared" ref="BA36" si="376">LEN(AZ36)</f>
        <v>0</v>
      </c>
      <c r="BB36" s="26"/>
      <c r="BC36" s="187">
        <f t="shared" ref="BC36" si="377">LEN(BB36)</f>
        <v>0</v>
      </c>
      <c r="BD36" s="26"/>
      <c r="BE36" s="187">
        <f t="shared" ref="BE36" si="378">LEN(BD36)</f>
        <v>0</v>
      </c>
      <c r="BF36" s="26"/>
      <c r="BG36" s="187">
        <f t="shared" ref="BG36" si="379">LEN(BF36)</f>
        <v>0</v>
      </c>
      <c r="BH36" s="26"/>
      <c r="BI36" s="187">
        <f t="shared" ref="BI36" si="380">LEN(BH36)</f>
        <v>0</v>
      </c>
      <c r="BJ36" s="26"/>
      <c r="BK36" s="187">
        <f t="shared" ref="BK36" si="381">LEN(BJ36)</f>
        <v>0</v>
      </c>
      <c r="BL36" s="26"/>
      <c r="BM36" s="187">
        <f t="shared" ref="BM36" si="382">LEN(BL36)</f>
        <v>0</v>
      </c>
      <c r="BN36" s="26"/>
      <c r="BO36" s="187">
        <f t="shared" ref="BO36" si="383">LEN(BN36)</f>
        <v>0</v>
      </c>
      <c r="BP36" s="26"/>
      <c r="BQ36" s="187">
        <f t="shared" ref="BQ36" si="384">LEN(BP36)</f>
        <v>0</v>
      </c>
      <c r="BR36" s="26"/>
      <c r="BS36" s="187">
        <f t="shared" ref="BS36" si="385">LEN(BR36)</f>
        <v>0</v>
      </c>
    </row>
    <row r="37" spans="1:71" s="35" customFormat="1" ht="408.95" customHeight="1">
      <c r="A37" s="203">
        <v>30</v>
      </c>
      <c r="B37" s="739"/>
      <c r="C37" s="741" t="s">
        <v>234</v>
      </c>
      <c r="D37" s="742"/>
      <c r="E37" s="25" t="s">
        <v>187</v>
      </c>
      <c r="F37" s="25"/>
      <c r="G37" s="25"/>
      <c r="H37" s="25" t="s">
        <v>203</v>
      </c>
      <c r="I37" s="25" t="s">
        <v>235</v>
      </c>
      <c r="J37" s="28" t="s">
        <v>236</v>
      </c>
      <c r="K37" s="86">
        <f t="shared" si="328"/>
        <v>543</v>
      </c>
      <c r="L37" s="28" t="s">
        <v>237</v>
      </c>
      <c r="M37" s="187">
        <f t="shared" si="298"/>
        <v>418</v>
      </c>
      <c r="N37" s="28" t="s">
        <v>238</v>
      </c>
      <c r="O37" s="187">
        <f t="shared" si="299"/>
        <v>483</v>
      </c>
      <c r="P37" s="28" t="s">
        <v>239</v>
      </c>
      <c r="Q37" s="187">
        <f t="shared" si="300"/>
        <v>900</v>
      </c>
      <c r="R37" s="28" t="s">
        <v>240</v>
      </c>
      <c r="S37" s="187">
        <f t="shared" si="301"/>
        <v>807</v>
      </c>
      <c r="T37" s="28" t="s">
        <v>241</v>
      </c>
      <c r="U37" s="187">
        <f t="shared" si="302"/>
        <v>623</v>
      </c>
      <c r="V37" s="28" t="s">
        <v>242</v>
      </c>
      <c r="W37" s="187">
        <f t="shared" si="303"/>
        <v>1011</v>
      </c>
      <c r="X37" s="28" t="s">
        <v>243</v>
      </c>
      <c r="Y37" s="187">
        <f t="shared" si="304"/>
        <v>1019</v>
      </c>
      <c r="Z37" s="28" t="s">
        <v>244</v>
      </c>
      <c r="AA37" s="187">
        <f t="shared" si="305"/>
        <v>542</v>
      </c>
      <c r="AB37" s="28" t="s">
        <v>245</v>
      </c>
      <c r="AC37" s="187">
        <f t="shared" si="306"/>
        <v>476</v>
      </c>
      <c r="AD37" s="28" t="s">
        <v>246</v>
      </c>
      <c r="AE37" s="187">
        <f t="shared" si="307"/>
        <v>987</v>
      </c>
      <c r="AF37" s="28" t="s">
        <v>247</v>
      </c>
      <c r="AG37" s="187">
        <f t="shared" si="308"/>
        <v>543</v>
      </c>
      <c r="AH37" s="28" t="s">
        <v>248</v>
      </c>
      <c r="AI37" s="187">
        <f t="shared" si="309"/>
        <v>698</v>
      </c>
      <c r="AJ37" s="28" t="s">
        <v>249</v>
      </c>
      <c r="AK37" s="187">
        <f t="shared" si="310"/>
        <v>543</v>
      </c>
      <c r="AL37" s="28" t="s">
        <v>250</v>
      </c>
      <c r="AM37" s="187">
        <f t="shared" si="311"/>
        <v>542</v>
      </c>
      <c r="AN37" s="28" t="s">
        <v>251</v>
      </c>
      <c r="AO37" s="187">
        <f t="shared" si="312"/>
        <v>542</v>
      </c>
      <c r="AP37" s="28" t="s">
        <v>244</v>
      </c>
      <c r="AQ37" s="187">
        <f t="shared" si="329"/>
        <v>542</v>
      </c>
      <c r="AR37" s="28" t="s">
        <v>252</v>
      </c>
      <c r="AS37" s="187">
        <f t="shared" ref="AS37" si="386">LEN(AR37)</f>
        <v>546</v>
      </c>
      <c r="AT37" s="28"/>
      <c r="AU37" s="187">
        <f t="shared" ref="AU37" si="387">LEN(AT37)</f>
        <v>0</v>
      </c>
      <c r="AV37" s="28"/>
      <c r="AW37" s="187">
        <f t="shared" ref="AW37" si="388">LEN(AV37)</f>
        <v>0</v>
      </c>
      <c r="AX37" s="28"/>
      <c r="AY37" s="187">
        <f t="shared" ref="AY37" si="389">LEN(AX37)</f>
        <v>0</v>
      </c>
      <c r="AZ37" s="28"/>
      <c r="BA37" s="187">
        <f t="shared" ref="BA37" si="390">LEN(AZ37)</f>
        <v>0</v>
      </c>
      <c r="BB37" s="28"/>
      <c r="BC37" s="187">
        <f t="shared" ref="BC37" si="391">LEN(BB37)</f>
        <v>0</v>
      </c>
      <c r="BD37" s="28"/>
      <c r="BE37" s="187">
        <f t="shared" ref="BE37" si="392">LEN(BD37)</f>
        <v>0</v>
      </c>
      <c r="BF37" s="28"/>
      <c r="BG37" s="187">
        <f t="shared" ref="BG37" si="393">LEN(BF37)</f>
        <v>0</v>
      </c>
      <c r="BH37" s="28"/>
      <c r="BI37" s="187">
        <f t="shared" ref="BI37" si="394">LEN(BH37)</f>
        <v>0</v>
      </c>
      <c r="BJ37" s="28"/>
      <c r="BK37" s="187">
        <f t="shared" ref="BK37" si="395">LEN(BJ37)</f>
        <v>0</v>
      </c>
      <c r="BL37" s="28"/>
      <c r="BM37" s="187">
        <f t="shared" ref="BM37" si="396">LEN(BL37)</f>
        <v>0</v>
      </c>
      <c r="BN37" s="28"/>
      <c r="BO37" s="187">
        <f t="shared" ref="BO37" si="397">LEN(BN37)</f>
        <v>0</v>
      </c>
      <c r="BP37" s="28"/>
      <c r="BQ37" s="187">
        <f t="shared" ref="BQ37" si="398">LEN(BP37)</f>
        <v>0</v>
      </c>
      <c r="BR37" s="28"/>
      <c r="BS37" s="187">
        <f t="shared" ref="BS37" si="399">LEN(BR37)</f>
        <v>0</v>
      </c>
    </row>
    <row r="38" spans="1:71" s="35" customFormat="1">
      <c r="A38" s="203">
        <v>31</v>
      </c>
      <c r="B38" s="731" t="s">
        <v>253</v>
      </c>
      <c r="C38" s="733" t="s">
        <v>254</v>
      </c>
      <c r="D38" s="19" t="s">
        <v>255</v>
      </c>
      <c r="E38" s="23" t="s">
        <v>187</v>
      </c>
      <c r="F38" s="30"/>
      <c r="G38" s="30"/>
      <c r="H38" s="23" t="s">
        <v>188</v>
      </c>
      <c r="I38" s="23"/>
      <c r="J38" s="26" t="s">
        <v>255</v>
      </c>
      <c r="K38" s="86">
        <f t="shared" si="328"/>
        <v>4</v>
      </c>
      <c r="L38" s="26" t="s">
        <v>256</v>
      </c>
      <c r="M38" s="86">
        <f t="shared" si="298"/>
        <v>4</v>
      </c>
      <c r="N38" s="26" t="s">
        <v>257</v>
      </c>
      <c r="O38" s="86">
        <f t="shared" si="299"/>
        <v>4</v>
      </c>
      <c r="P38" s="26" t="s">
        <v>257</v>
      </c>
      <c r="Q38" s="86">
        <f t="shared" si="300"/>
        <v>4</v>
      </c>
      <c r="R38" s="26" t="s">
        <v>258</v>
      </c>
      <c r="S38" s="86">
        <f t="shared" si="301"/>
        <v>4</v>
      </c>
      <c r="T38" s="26" t="s">
        <v>259</v>
      </c>
      <c r="U38" s="86">
        <f t="shared" si="302"/>
        <v>4</v>
      </c>
      <c r="V38" s="26" t="s">
        <v>260</v>
      </c>
      <c r="W38" s="86">
        <f t="shared" si="303"/>
        <v>4</v>
      </c>
      <c r="X38" s="26" t="s">
        <v>261</v>
      </c>
      <c r="Y38" s="86">
        <f t="shared" si="304"/>
        <v>4</v>
      </c>
      <c r="Z38" s="26" t="s">
        <v>258</v>
      </c>
      <c r="AA38" s="86">
        <f t="shared" si="305"/>
        <v>4</v>
      </c>
      <c r="AB38" s="26" t="s">
        <v>261</v>
      </c>
      <c r="AC38" s="86">
        <f t="shared" si="306"/>
        <v>4</v>
      </c>
      <c r="AD38" s="26" t="s">
        <v>262</v>
      </c>
      <c r="AE38" s="86">
        <f t="shared" si="307"/>
        <v>4</v>
      </c>
      <c r="AF38" s="26" t="s">
        <v>263</v>
      </c>
      <c r="AG38" s="86">
        <f t="shared" si="308"/>
        <v>4</v>
      </c>
      <c r="AH38" s="26" t="s">
        <v>264</v>
      </c>
      <c r="AI38" s="86">
        <f t="shared" si="309"/>
        <v>4</v>
      </c>
      <c r="AJ38" s="26" t="s">
        <v>256</v>
      </c>
      <c r="AK38" s="86">
        <f t="shared" si="310"/>
        <v>4</v>
      </c>
      <c r="AL38" s="26" t="s">
        <v>258</v>
      </c>
      <c r="AM38" s="86">
        <f t="shared" si="311"/>
        <v>4</v>
      </c>
      <c r="AN38" s="26" t="s">
        <v>260</v>
      </c>
      <c r="AO38" s="86">
        <f t="shared" si="312"/>
        <v>4</v>
      </c>
      <c r="AP38" s="26" t="s">
        <v>258</v>
      </c>
      <c r="AQ38" s="86">
        <f t="shared" si="329"/>
        <v>4</v>
      </c>
      <c r="AR38" s="26" t="s">
        <v>255</v>
      </c>
      <c r="AS38" s="86">
        <f t="shared" ref="AS38" si="400">LEN(AR38)</f>
        <v>4</v>
      </c>
      <c r="AT38" s="26"/>
      <c r="AU38" s="86">
        <f t="shared" ref="AU38" si="401">LEN(AT38)</f>
        <v>0</v>
      </c>
      <c r="AV38" s="26"/>
      <c r="AW38" s="86">
        <f t="shared" ref="AW38" si="402">LEN(AV38)</f>
        <v>0</v>
      </c>
      <c r="AX38" s="26"/>
      <c r="AY38" s="86">
        <f t="shared" ref="AY38" si="403">LEN(AX38)</f>
        <v>0</v>
      </c>
      <c r="AZ38" s="26"/>
      <c r="BA38" s="86">
        <f t="shared" ref="BA38" si="404">LEN(AZ38)</f>
        <v>0</v>
      </c>
      <c r="BB38" s="26"/>
      <c r="BC38" s="86">
        <f t="shared" ref="BC38" si="405">LEN(BB38)</f>
        <v>0</v>
      </c>
      <c r="BD38" s="26"/>
      <c r="BE38" s="86">
        <f t="shared" ref="BE38" si="406">LEN(BD38)</f>
        <v>0</v>
      </c>
      <c r="BF38" s="26"/>
      <c r="BG38" s="86">
        <f t="shared" ref="BG38" si="407">LEN(BF38)</f>
        <v>0</v>
      </c>
      <c r="BH38" s="26"/>
      <c r="BI38" s="86">
        <f t="shared" ref="BI38" si="408">LEN(BH38)</f>
        <v>0</v>
      </c>
      <c r="BJ38" s="26"/>
      <c r="BK38" s="86">
        <f t="shared" ref="BK38" si="409">LEN(BJ38)</f>
        <v>0</v>
      </c>
      <c r="BL38" s="26"/>
      <c r="BM38" s="86">
        <f t="shared" ref="BM38" si="410">LEN(BL38)</f>
        <v>0</v>
      </c>
      <c r="BN38" s="26"/>
      <c r="BO38" s="86">
        <f t="shared" ref="BO38" si="411">LEN(BN38)</f>
        <v>0</v>
      </c>
      <c r="BP38" s="26"/>
      <c r="BQ38" s="86">
        <f t="shared" ref="BQ38" si="412">LEN(BP38)</f>
        <v>0</v>
      </c>
      <c r="BR38" s="26"/>
      <c r="BS38" s="86">
        <f t="shared" ref="BS38" si="413">LEN(BR38)</f>
        <v>0</v>
      </c>
    </row>
    <row r="39" spans="1:71" s="35" customFormat="1">
      <c r="A39" s="203">
        <v>32</v>
      </c>
      <c r="B39" s="732"/>
      <c r="C39" s="734"/>
      <c r="D39" s="19" t="s">
        <v>265</v>
      </c>
      <c r="E39" s="23" t="s">
        <v>266</v>
      </c>
      <c r="F39" s="30" t="s">
        <v>267</v>
      </c>
      <c r="G39" s="30" t="s">
        <v>268</v>
      </c>
      <c r="H39" s="23" t="s">
        <v>188</v>
      </c>
      <c r="I39" s="23"/>
      <c r="J39" s="26"/>
      <c r="K39" s="86">
        <f t="shared" si="328"/>
        <v>0</v>
      </c>
      <c r="L39" s="26"/>
      <c r="M39" s="86">
        <f t="shared" si="298"/>
        <v>0</v>
      </c>
      <c r="N39" s="26"/>
      <c r="O39" s="86">
        <f t="shared" si="299"/>
        <v>0</v>
      </c>
      <c r="P39" s="26"/>
      <c r="Q39" s="86">
        <f t="shared" si="300"/>
        <v>0</v>
      </c>
      <c r="R39" s="26"/>
      <c r="S39" s="86">
        <f t="shared" si="301"/>
        <v>0</v>
      </c>
      <c r="T39" s="26"/>
      <c r="U39" s="86">
        <f t="shared" si="302"/>
        <v>0</v>
      </c>
      <c r="V39" s="26"/>
      <c r="W39" s="86">
        <f t="shared" si="303"/>
        <v>0</v>
      </c>
      <c r="X39" s="26"/>
      <c r="Y39" s="86">
        <f t="shared" si="304"/>
        <v>0</v>
      </c>
      <c r="Z39" s="26"/>
      <c r="AA39" s="86">
        <f t="shared" si="305"/>
        <v>0</v>
      </c>
      <c r="AB39" s="26"/>
      <c r="AC39" s="86">
        <f t="shared" si="306"/>
        <v>0</v>
      </c>
      <c r="AD39" s="26"/>
      <c r="AE39" s="86">
        <f t="shared" si="307"/>
        <v>0</v>
      </c>
      <c r="AF39" s="26"/>
      <c r="AG39" s="86">
        <f t="shared" si="308"/>
        <v>0</v>
      </c>
      <c r="AH39" s="26"/>
      <c r="AI39" s="86">
        <f t="shared" si="309"/>
        <v>0</v>
      </c>
      <c r="AJ39" s="26"/>
      <c r="AK39" s="86">
        <f t="shared" si="310"/>
        <v>0</v>
      </c>
      <c r="AL39" s="26"/>
      <c r="AM39" s="86">
        <f t="shared" si="311"/>
        <v>0</v>
      </c>
      <c r="AN39" s="26"/>
      <c r="AO39" s="86">
        <f t="shared" si="312"/>
        <v>0</v>
      </c>
      <c r="AP39" s="26"/>
      <c r="AQ39" s="86">
        <f t="shared" si="329"/>
        <v>0</v>
      </c>
      <c r="AR39" s="26"/>
      <c r="AS39" s="86">
        <f t="shared" ref="AS39" si="414">LEN(AR39)</f>
        <v>0</v>
      </c>
      <c r="AT39" s="26"/>
      <c r="AU39" s="86">
        <f t="shared" ref="AU39" si="415">LEN(AT39)</f>
        <v>0</v>
      </c>
      <c r="AV39" s="26"/>
      <c r="AW39" s="86">
        <f t="shared" ref="AW39" si="416">LEN(AV39)</f>
        <v>0</v>
      </c>
      <c r="AX39" s="26"/>
      <c r="AY39" s="86">
        <f t="shared" ref="AY39" si="417">LEN(AX39)</f>
        <v>0</v>
      </c>
      <c r="AZ39" s="26"/>
      <c r="BA39" s="86">
        <f t="shared" ref="BA39" si="418">LEN(AZ39)</f>
        <v>0</v>
      </c>
      <c r="BB39" s="26"/>
      <c r="BC39" s="86">
        <f t="shared" ref="BC39" si="419">LEN(BB39)</f>
        <v>0</v>
      </c>
      <c r="BD39" s="26"/>
      <c r="BE39" s="86">
        <f t="shared" ref="BE39" si="420">LEN(BD39)</f>
        <v>0</v>
      </c>
      <c r="BF39" s="26"/>
      <c r="BG39" s="86">
        <f t="shared" ref="BG39" si="421">LEN(BF39)</f>
        <v>0</v>
      </c>
      <c r="BH39" s="26"/>
      <c r="BI39" s="86">
        <f t="shared" ref="BI39" si="422">LEN(BH39)</f>
        <v>0</v>
      </c>
      <c r="BJ39" s="26"/>
      <c r="BK39" s="86">
        <f t="shared" ref="BK39" si="423">LEN(BJ39)</f>
        <v>0</v>
      </c>
      <c r="BL39" s="26"/>
      <c r="BM39" s="86">
        <f t="shared" ref="BM39" si="424">LEN(BL39)</f>
        <v>0</v>
      </c>
      <c r="BN39" s="26"/>
      <c r="BO39" s="86">
        <f t="shared" ref="BO39" si="425">LEN(BN39)</f>
        <v>0</v>
      </c>
      <c r="BP39" s="26"/>
      <c r="BQ39" s="86">
        <f t="shared" ref="BQ39" si="426">LEN(BP39)</f>
        <v>0</v>
      </c>
      <c r="BR39" s="26"/>
      <c r="BS39" s="86">
        <f t="shared" ref="BS39" si="427">LEN(BR39)</f>
        <v>0</v>
      </c>
    </row>
    <row r="40" spans="1:71" s="35" customFormat="1">
      <c r="A40" s="203">
        <v>33</v>
      </c>
      <c r="B40" s="731" t="s">
        <v>269</v>
      </c>
      <c r="C40" s="733" t="s">
        <v>270</v>
      </c>
      <c r="D40" s="19" t="s">
        <v>271</v>
      </c>
      <c r="E40" s="23" t="s">
        <v>187</v>
      </c>
      <c r="F40" s="30"/>
      <c r="G40" s="30"/>
      <c r="H40" s="23" t="s">
        <v>188</v>
      </c>
      <c r="I40" s="23"/>
      <c r="J40" s="26" t="s">
        <v>271</v>
      </c>
      <c r="K40" s="86">
        <f t="shared" si="328"/>
        <v>4</v>
      </c>
      <c r="L40" s="26" t="s">
        <v>272</v>
      </c>
      <c r="M40" s="86">
        <f t="shared" si="298"/>
        <v>4</v>
      </c>
      <c r="N40" s="26" t="s">
        <v>273</v>
      </c>
      <c r="O40" s="86">
        <f t="shared" si="299"/>
        <v>4</v>
      </c>
      <c r="P40" s="26" t="s">
        <v>273</v>
      </c>
      <c r="Q40" s="86">
        <f t="shared" si="300"/>
        <v>4</v>
      </c>
      <c r="R40" s="26" t="s">
        <v>274</v>
      </c>
      <c r="S40" s="86">
        <f t="shared" si="301"/>
        <v>4</v>
      </c>
      <c r="T40" s="26" t="s">
        <v>275</v>
      </c>
      <c r="U40" s="86">
        <f t="shared" si="302"/>
        <v>4</v>
      </c>
      <c r="V40" s="26" t="s">
        <v>276</v>
      </c>
      <c r="W40" s="86">
        <f t="shared" si="303"/>
        <v>4</v>
      </c>
      <c r="X40" s="26" t="s">
        <v>277</v>
      </c>
      <c r="Y40" s="86">
        <f t="shared" si="304"/>
        <v>4</v>
      </c>
      <c r="Z40" s="26" t="s">
        <v>277</v>
      </c>
      <c r="AA40" s="86">
        <f t="shared" si="305"/>
        <v>4</v>
      </c>
      <c r="AB40" s="26" t="s">
        <v>277</v>
      </c>
      <c r="AC40" s="86">
        <f t="shared" si="306"/>
        <v>4</v>
      </c>
      <c r="AD40" s="26" t="s">
        <v>278</v>
      </c>
      <c r="AE40" s="86">
        <f t="shared" si="307"/>
        <v>4</v>
      </c>
      <c r="AF40" s="26" t="s">
        <v>279</v>
      </c>
      <c r="AG40" s="86">
        <f t="shared" si="308"/>
        <v>4</v>
      </c>
      <c r="AH40" s="26" t="s">
        <v>273</v>
      </c>
      <c r="AI40" s="86">
        <f t="shared" si="309"/>
        <v>4</v>
      </c>
      <c r="AJ40" s="26" t="s">
        <v>280</v>
      </c>
      <c r="AK40" s="86">
        <f t="shared" si="310"/>
        <v>4</v>
      </c>
      <c r="AL40" s="26" t="s">
        <v>277</v>
      </c>
      <c r="AM40" s="86">
        <f t="shared" si="311"/>
        <v>4</v>
      </c>
      <c r="AN40" s="26" t="s">
        <v>273</v>
      </c>
      <c r="AO40" s="86">
        <f t="shared" si="312"/>
        <v>4</v>
      </c>
      <c r="AP40" s="26" t="s">
        <v>277</v>
      </c>
      <c r="AQ40" s="86">
        <f t="shared" si="329"/>
        <v>4</v>
      </c>
      <c r="AR40" s="26" t="s">
        <v>271</v>
      </c>
      <c r="AS40" s="86">
        <f t="shared" ref="AS40" si="428">LEN(AR40)</f>
        <v>4</v>
      </c>
      <c r="AT40" s="26"/>
      <c r="AU40" s="86">
        <f t="shared" ref="AU40" si="429">LEN(AT40)</f>
        <v>0</v>
      </c>
      <c r="AV40" s="26"/>
      <c r="AW40" s="86">
        <f t="shared" ref="AW40" si="430">LEN(AV40)</f>
        <v>0</v>
      </c>
      <c r="AX40" s="26"/>
      <c r="AY40" s="86">
        <f t="shared" ref="AY40" si="431">LEN(AX40)</f>
        <v>0</v>
      </c>
      <c r="AZ40" s="26"/>
      <c r="BA40" s="86">
        <f t="shared" ref="BA40" si="432">LEN(AZ40)</f>
        <v>0</v>
      </c>
      <c r="BB40" s="26"/>
      <c r="BC40" s="86">
        <f t="shared" ref="BC40" si="433">LEN(BB40)</f>
        <v>0</v>
      </c>
      <c r="BD40" s="26"/>
      <c r="BE40" s="86">
        <f t="shared" ref="BE40" si="434">LEN(BD40)</f>
        <v>0</v>
      </c>
      <c r="BF40" s="26"/>
      <c r="BG40" s="86">
        <f t="shared" ref="BG40" si="435">LEN(BF40)</f>
        <v>0</v>
      </c>
      <c r="BH40" s="26"/>
      <c r="BI40" s="86">
        <f t="shared" ref="BI40" si="436">LEN(BH40)</f>
        <v>0</v>
      </c>
      <c r="BJ40" s="26"/>
      <c r="BK40" s="86">
        <f t="shared" ref="BK40" si="437">LEN(BJ40)</f>
        <v>0</v>
      </c>
      <c r="BL40" s="26"/>
      <c r="BM40" s="86">
        <f t="shared" ref="BM40" si="438">LEN(BL40)</f>
        <v>0</v>
      </c>
      <c r="BN40" s="26"/>
      <c r="BO40" s="86">
        <f t="shared" ref="BO40" si="439">LEN(BN40)</f>
        <v>0</v>
      </c>
      <c r="BP40" s="26"/>
      <c r="BQ40" s="86">
        <f t="shared" ref="BQ40" si="440">LEN(BP40)</f>
        <v>0</v>
      </c>
      <c r="BR40" s="26"/>
      <c r="BS40" s="86">
        <f t="shared" ref="BS40" si="441">LEN(BR40)</f>
        <v>0</v>
      </c>
    </row>
    <row r="41" spans="1:71" s="35" customFormat="1">
      <c r="A41" s="203">
        <v>34</v>
      </c>
      <c r="B41" s="739"/>
      <c r="C41" s="746"/>
      <c r="D41" s="22" t="s">
        <v>281</v>
      </c>
      <c r="E41" s="23"/>
      <c r="F41" s="30"/>
      <c r="G41" s="30"/>
      <c r="H41" s="23" t="s">
        <v>203</v>
      </c>
      <c r="I41" s="23" t="s">
        <v>282</v>
      </c>
      <c r="J41" s="24"/>
      <c r="K41" s="86">
        <f t="shared" si="328"/>
        <v>0</v>
      </c>
      <c r="L41" s="24"/>
      <c r="M41" s="86">
        <f t="shared" si="298"/>
        <v>0</v>
      </c>
      <c r="N41" s="24"/>
      <c r="O41" s="86">
        <f t="shared" si="299"/>
        <v>0</v>
      </c>
      <c r="P41" s="24"/>
      <c r="Q41" s="86">
        <f t="shared" si="300"/>
        <v>0</v>
      </c>
      <c r="R41" s="24" t="s">
        <v>22</v>
      </c>
      <c r="S41" s="86">
        <f t="shared" si="301"/>
        <v>1</v>
      </c>
      <c r="T41" s="24"/>
      <c r="U41" s="86">
        <f t="shared" si="302"/>
        <v>0</v>
      </c>
      <c r="V41" s="24"/>
      <c r="W41" s="86">
        <f t="shared" si="303"/>
        <v>0</v>
      </c>
      <c r="X41" s="24" t="s">
        <v>22</v>
      </c>
      <c r="Y41" s="86">
        <f t="shared" si="304"/>
        <v>1</v>
      </c>
      <c r="Z41" s="24"/>
      <c r="AA41" s="86">
        <f t="shared" si="305"/>
        <v>0</v>
      </c>
      <c r="AB41" s="24" t="s">
        <v>22</v>
      </c>
      <c r="AC41" s="86">
        <f t="shared" si="306"/>
        <v>1</v>
      </c>
      <c r="AD41" s="24"/>
      <c r="AE41" s="86">
        <f t="shared" si="307"/>
        <v>0</v>
      </c>
      <c r="AF41" s="24"/>
      <c r="AG41" s="86">
        <f t="shared" si="308"/>
        <v>0</v>
      </c>
      <c r="AH41" s="24"/>
      <c r="AI41" s="86">
        <f t="shared" si="309"/>
        <v>0</v>
      </c>
      <c r="AJ41" s="24"/>
      <c r="AK41" s="86">
        <f t="shared" si="310"/>
        <v>0</v>
      </c>
      <c r="AL41" s="24"/>
      <c r="AM41" s="86">
        <f t="shared" si="311"/>
        <v>0</v>
      </c>
      <c r="AN41" s="24"/>
      <c r="AO41" s="86">
        <f t="shared" si="312"/>
        <v>0</v>
      </c>
      <c r="AP41" s="24"/>
      <c r="AQ41" s="86">
        <f t="shared" si="329"/>
        <v>0</v>
      </c>
      <c r="AR41" s="24"/>
      <c r="AS41" s="86">
        <f t="shared" ref="AS41" si="442">LEN(AR41)</f>
        <v>0</v>
      </c>
      <c r="AT41" s="24"/>
      <c r="AU41" s="86">
        <f t="shared" ref="AU41" si="443">LEN(AT41)</f>
        <v>0</v>
      </c>
      <c r="AV41" s="24"/>
      <c r="AW41" s="86">
        <f t="shared" ref="AW41" si="444">LEN(AV41)</f>
        <v>0</v>
      </c>
      <c r="AX41" s="24"/>
      <c r="AY41" s="86">
        <f t="shared" ref="AY41" si="445">LEN(AX41)</f>
        <v>0</v>
      </c>
      <c r="AZ41" s="24"/>
      <c r="BA41" s="86">
        <f t="shared" ref="BA41" si="446">LEN(AZ41)</f>
        <v>0</v>
      </c>
      <c r="BB41" s="24"/>
      <c r="BC41" s="86">
        <f t="shared" ref="BC41" si="447">LEN(BB41)</f>
        <v>0</v>
      </c>
      <c r="BD41" s="24"/>
      <c r="BE41" s="86">
        <f t="shared" ref="BE41" si="448">LEN(BD41)</f>
        <v>0</v>
      </c>
      <c r="BF41" s="24"/>
      <c r="BG41" s="86">
        <f t="shared" ref="BG41" si="449">LEN(BF41)</f>
        <v>0</v>
      </c>
      <c r="BH41" s="24"/>
      <c r="BI41" s="86">
        <f t="shared" ref="BI41" si="450">LEN(BH41)</f>
        <v>0</v>
      </c>
      <c r="BJ41" s="24"/>
      <c r="BK41" s="86">
        <f t="shared" ref="BK41" si="451">LEN(BJ41)</f>
        <v>0</v>
      </c>
      <c r="BL41" s="24"/>
      <c r="BM41" s="86">
        <f t="shared" ref="BM41" si="452">LEN(BL41)</f>
        <v>0</v>
      </c>
      <c r="BN41" s="24"/>
      <c r="BO41" s="86">
        <f t="shared" ref="BO41" si="453">LEN(BN41)</f>
        <v>0</v>
      </c>
      <c r="BP41" s="24"/>
      <c r="BQ41" s="86">
        <f t="shared" ref="BQ41" si="454">LEN(BP41)</f>
        <v>0</v>
      </c>
      <c r="BR41" s="24"/>
      <c r="BS41" s="86">
        <f t="shared" ref="BS41" si="455">LEN(BR41)</f>
        <v>0</v>
      </c>
    </row>
    <row r="42" spans="1:71" s="35" customFormat="1" ht="27">
      <c r="A42" s="203">
        <v>35</v>
      </c>
      <c r="B42" s="739"/>
      <c r="C42" s="746"/>
      <c r="D42" s="19" t="s">
        <v>283</v>
      </c>
      <c r="E42" s="23" t="s">
        <v>284</v>
      </c>
      <c r="F42" s="30"/>
      <c r="G42" s="30"/>
      <c r="H42" s="23" t="s">
        <v>203</v>
      </c>
      <c r="I42" s="23" t="s">
        <v>282</v>
      </c>
      <c r="J42" s="24" t="s">
        <v>285</v>
      </c>
      <c r="K42" s="86">
        <f t="shared" si="328"/>
        <v>34</v>
      </c>
      <c r="L42" s="24" t="s">
        <v>285</v>
      </c>
      <c r="M42" s="86">
        <f t="shared" si="298"/>
        <v>34</v>
      </c>
      <c r="N42" s="24" t="s">
        <v>285</v>
      </c>
      <c r="O42" s="86">
        <f t="shared" si="299"/>
        <v>34</v>
      </c>
      <c r="P42" s="24" t="s">
        <v>285</v>
      </c>
      <c r="Q42" s="86">
        <f t="shared" si="300"/>
        <v>34</v>
      </c>
      <c r="R42" s="24"/>
      <c r="S42" s="86">
        <f t="shared" si="301"/>
        <v>0</v>
      </c>
      <c r="T42" s="24" t="s">
        <v>285</v>
      </c>
      <c r="U42" s="86">
        <f t="shared" si="302"/>
        <v>34</v>
      </c>
      <c r="V42" s="24" t="s">
        <v>285</v>
      </c>
      <c r="W42" s="86">
        <f t="shared" si="303"/>
        <v>34</v>
      </c>
      <c r="X42" s="24"/>
      <c r="Y42" s="86">
        <f t="shared" si="304"/>
        <v>0</v>
      </c>
      <c r="Z42" s="24" t="s">
        <v>285</v>
      </c>
      <c r="AA42" s="86">
        <f t="shared" si="305"/>
        <v>34</v>
      </c>
      <c r="AB42" s="24"/>
      <c r="AC42" s="86">
        <f t="shared" si="306"/>
        <v>0</v>
      </c>
      <c r="AD42" s="24" t="s">
        <v>285</v>
      </c>
      <c r="AE42" s="86">
        <f t="shared" si="307"/>
        <v>34</v>
      </c>
      <c r="AF42" s="24" t="s">
        <v>285</v>
      </c>
      <c r="AG42" s="86">
        <f t="shared" si="308"/>
        <v>34</v>
      </c>
      <c r="AH42" s="24" t="s">
        <v>285</v>
      </c>
      <c r="AI42" s="86">
        <f t="shared" si="309"/>
        <v>34</v>
      </c>
      <c r="AJ42" s="24" t="s">
        <v>285</v>
      </c>
      <c r="AK42" s="86">
        <f t="shared" si="310"/>
        <v>34</v>
      </c>
      <c r="AL42" s="24" t="s">
        <v>285</v>
      </c>
      <c r="AM42" s="86">
        <f t="shared" si="311"/>
        <v>34</v>
      </c>
      <c r="AN42" s="24" t="s">
        <v>285</v>
      </c>
      <c r="AO42" s="86">
        <f t="shared" si="312"/>
        <v>34</v>
      </c>
      <c r="AP42" s="24" t="s">
        <v>285</v>
      </c>
      <c r="AQ42" s="86">
        <f t="shared" si="329"/>
        <v>34</v>
      </c>
      <c r="AR42" s="24" t="s">
        <v>285</v>
      </c>
      <c r="AS42" s="86">
        <f t="shared" ref="AS42" si="456">LEN(AR42)</f>
        <v>34</v>
      </c>
      <c r="AT42" s="24"/>
      <c r="AU42" s="86">
        <f t="shared" ref="AU42" si="457">LEN(AT42)</f>
        <v>0</v>
      </c>
      <c r="AV42" s="24"/>
      <c r="AW42" s="86">
        <f t="shared" ref="AW42" si="458">LEN(AV42)</f>
        <v>0</v>
      </c>
      <c r="AX42" s="24"/>
      <c r="AY42" s="86">
        <f t="shared" ref="AY42" si="459">LEN(AX42)</f>
        <v>0</v>
      </c>
      <c r="AZ42" s="24"/>
      <c r="BA42" s="86">
        <f t="shared" ref="BA42" si="460">LEN(AZ42)</f>
        <v>0</v>
      </c>
      <c r="BB42" s="24"/>
      <c r="BC42" s="86">
        <f t="shared" ref="BC42" si="461">LEN(BB42)</f>
        <v>0</v>
      </c>
      <c r="BD42" s="24"/>
      <c r="BE42" s="86">
        <f t="shared" ref="BE42" si="462">LEN(BD42)</f>
        <v>0</v>
      </c>
      <c r="BF42" s="24"/>
      <c r="BG42" s="86">
        <f t="shared" ref="BG42" si="463">LEN(BF42)</f>
        <v>0</v>
      </c>
      <c r="BH42" s="24"/>
      <c r="BI42" s="86">
        <f t="shared" ref="BI42" si="464">LEN(BH42)</f>
        <v>0</v>
      </c>
      <c r="BJ42" s="24"/>
      <c r="BK42" s="86">
        <f t="shared" ref="BK42" si="465">LEN(BJ42)</f>
        <v>0</v>
      </c>
      <c r="BL42" s="24"/>
      <c r="BM42" s="86">
        <f t="shared" ref="BM42" si="466">LEN(BL42)</f>
        <v>0</v>
      </c>
      <c r="BN42" s="24"/>
      <c r="BO42" s="86">
        <f t="shared" ref="BO42" si="467">LEN(BN42)</f>
        <v>0</v>
      </c>
      <c r="BP42" s="24"/>
      <c r="BQ42" s="86">
        <f t="shared" ref="BQ42" si="468">LEN(BP42)</f>
        <v>0</v>
      </c>
      <c r="BR42" s="24"/>
      <c r="BS42" s="86">
        <f t="shared" ref="BS42" si="469">LEN(BR42)</f>
        <v>0</v>
      </c>
    </row>
    <row r="43" spans="1:71" s="35" customFormat="1">
      <c r="A43" s="203">
        <v>36</v>
      </c>
      <c r="B43" s="739"/>
      <c r="C43" s="746"/>
      <c r="D43" s="22" t="s">
        <v>286</v>
      </c>
      <c r="E43" s="23"/>
      <c r="F43" s="30"/>
      <c r="G43" s="30"/>
      <c r="H43" s="23"/>
      <c r="I43" s="23"/>
      <c r="J43" s="24" t="s">
        <v>287</v>
      </c>
      <c r="K43" s="86">
        <f t="shared" si="328"/>
        <v>14</v>
      </c>
      <c r="L43" s="24" t="s">
        <v>287</v>
      </c>
      <c r="M43" s="86">
        <f t="shared" si="298"/>
        <v>14</v>
      </c>
      <c r="N43" s="24" t="s">
        <v>287</v>
      </c>
      <c r="O43" s="86">
        <f t="shared" si="299"/>
        <v>14</v>
      </c>
      <c r="P43" s="24" t="s">
        <v>287</v>
      </c>
      <c r="Q43" s="86">
        <f t="shared" si="300"/>
        <v>14</v>
      </c>
      <c r="R43" s="24"/>
      <c r="S43" s="86">
        <f t="shared" si="301"/>
        <v>0</v>
      </c>
      <c r="T43" s="24" t="s">
        <v>287</v>
      </c>
      <c r="U43" s="86">
        <f t="shared" si="302"/>
        <v>14</v>
      </c>
      <c r="V43" s="24" t="s">
        <v>287</v>
      </c>
      <c r="W43" s="86">
        <f t="shared" si="303"/>
        <v>14</v>
      </c>
      <c r="X43" s="24"/>
      <c r="Y43" s="86">
        <f t="shared" si="304"/>
        <v>0</v>
      </c>
      <c r="Z43" s="24" t="s">
        <v>287</v>
      </c>
      <c r="AA43" s="86">
        <f t="shared" si="305"/>
        <v>14</v>
      </c>
      <c r="AB43" s="24"/>
      <c r="AC43" s="86">
        <f t="shared" si="306"/>
        <v>0</v>
      </c>
      <c r="AD43" s="24" t="s">
        <v>287</v>
      </c>
      <c r="AE43" s="86">
        <f t="shared" si="307"/>
        <v>14</v>
      </c>
      <c r="AF43" s="24" t="s">
        <v>287</v>
      </c>
      <c r="AG43" s="86">
        <f t="shared" si="308"/>
        <v>14</v>
      </c>
      <c r="AH43" s="24" t="s">
        <v>287</v>
      </c>
      <c r="AI43" s="86">
        <f t="shared" si="309"/>
        <v>14</v>
      </c>
      <c r="AJ43" s="24" t="s">
        <v>287</v>
      </c>
      <c r="AK43" s="86">
        <f t="shared" si="310"/>
        <v>14</v>
      </c>
      <c r="AL43" s="24" t="s">
        <v>287</v>
      </c>
      <c r="AM43" s="86">
        <f t="shared" si="311"/>
        <v>14</v>
      </c>
      <c r="AN43" s="24" t="s">
        <v>287</v>
      </c>
      <c r="AO43" s="86">
        <f t="shared" si="312"/>
        <v>14</v>
      </c>
      <c r="AP43" s="24" t="s">
        <v>287</v>
      </c>
      <c r="AQ43" s="86">
        <f t="shared" si="329"/>
        <v>14</v>
      </c>
      <c r="AR43" s="24" t="s">
        <v>287</v>
      </c>
      <c r="AS43" s="86">
        <f t="shared" ref="AS43" si="470">LEN(AR43)</f>
        <v>14</v>
      </c>
      <c r="AT43" s="24"/>
      <c r="AU43" s="86">
        <f t="shared" ref="AU43" si="471">LEN(AT43)</f>
        <v>0</v>
      </c>
      <c r="AV43" s="24"/>
      <c r="AW43" s="86">
        <f t="shared" ref="AW43" si="472">LEN(AV43)</f>
        <v>0</v>
      </c>
      <c r="AX43" s="24"/>
      <c r="AY43" s="86">
        <f t="shared" ref="AY43" si="473">LEN(AX43)</f>
        <v>0</v>
      </c>
      <c r="AZ43" s="24"/>
      <c r="BA43" s="86">
        <f t="shared" ref="BA43" si="474">LEN(AZ43)</f>
        <v>0</v>
      </c>
      <c r="BB43" s="24"/>
      <c r="BC43" s="86">
        <f t="shared" ref="BC43" si="475">LEN(BB43)</f>
        <v>0</v>
      </c>
      <c r="BD43" s="24"/>
      <c r="BE43" s="86">
        <f t="shared" ref="BE43" si="476">LEN(BD43)</f>
        <v>0</v>
      </c>
      <c r="BF43" s="24"/>
      <c r="BG43" s="86">
        <f t="shared" ref="BG43" si="477">LEN(BF43)</f>
        <v>0</v>
      </c>
      <c r="BH43" s="24"/>
      <c r="BI43" s="86">
        <f t="shared" ref="BI43" si="478">LEN(BH43)</f>
        <v>0</v>
      </c>
      <c r="BJ43" s="24"/>
      <c r="BK43" s="86">
        <f t="shared" ref="BK43" si="479">LEN(BJ43)</f>
        <v>0</v>
      </c>
      <c r="BL43" s="24"/>
      <c r="BM43" s="86">
        <f t="shared" ref="BM43" si="480">LEN(BL43)</f>
        <v>0</v>
      </c>
      <c r="BN43" s="24"/>
      <c r="BO43" s="86">
        <f t="shared" ref="BO43" si="481">LEN(BN43)</f>
        <v>0</v>
      </c>
      <c r="BP43" s="24"/>
      <c r="BQ43" s="86">
        <f t="shared" ref="BQ43" si="482">LEN(BP43)</f>
        <v>0</v>
      </c>
      <c r="BR43" s="24"/>
      <c r="BS43" s="86">
        <f t="shared" ref="BS43" si="483">LEN(BR43)</f>
        <v>0</v>
      </c>
    </row>
    <row r="44" spans="1:71" s="35" customFormat="1">
      <c r="A44" s="203">
        <v>37</v>
      </c>
      <c r="B44" s="732"/>
      <c r="C44" s="734"/>
      <c r="D44" s="19" t="s">
        <v>265</v>
      </c>
      <c r="E44" s="23" t="s">
        <v>266</v>
      </c>
      <c r="F44" s="30" t="s">
        <v>288</v>
      </c>
      <c r="G44" s="30" t="s">
        <v>288</v>
      </c>
      <c r="H44" s="23" t="s">
        <v>203</v>
      </c>
      <c r="I44" s="23" t="s">
        <v>282</v>
      </c>
      <c r="J44" s="24" t="s">
        <v>265</v>
      </c>
      <c r="K44" s="86">
        <f t="shared" si="328"/>
        <v>3</v>
      </c>
      <c r="L44" s="24" t="s">
        <v>289</v>
      </c>
      <c r="M44" s="86">
        <f t="shared" si="298"/>
        <v>3</v>
      </c>
      <c r="N44" s="24" t="s">
        <v>290</v>
      </c>
      <c r="O44" s="86">
        <f t="shared" si="299"/>
        <v>3</v>
      </c>
      <c r="P44" s="24" t="s">
        <v>290</v>
      </c>
      <c r="Q44" s="86">
        <f t="shared" si="300"/>
        <v>3</v>
      </c>
      <c r="R44" s="24"/>
      <c r="S44" s="86">
        <f t="shared" si="301"/>
        <v>0</v>
      </c>
      <c r="T44" s="24" t="s">
        <v>290</v>
      </c>
      <c r="U44" s="86">
        <f t="shared" si="302"/>
        <v>3</v>
      </c>
      <c r="V44" s="24" t="s">
        <v>291</v>
      </c>
      <c r="W44" s="86">
        <f t="shared" si="303"/>
        <v>3</v>
      </c>
      <c r="X44" s="24"/>
      <c r="Y44" s="86">
        <f t="shared" si="304"/>
        <v>0</v>
      </c>
      <c r="Z44" s="24" t="s">
        <v>292</v>
      </c>
      <c r="AA44" s="86">
        <f t="shared" si="305"/>
        <v>3</v>
      </c>
      <c r="AB44" s="24"/>
      <c r="AC44" s="86">
        <f t="shared" si="306"/>
        <v>0</v>
      </c>
      <c r="AD44" s="24" t="s">
        <v>293</v>
      </c>
      <c r="AE44" s="86">
        <f t="shared" si="307"/>
        <v>3</v>
      </c>
      <c r="AF44" s="24" t="s">
        <v>294</v>
      </c>
      <c r="AG44" s="86">
        <f t="shared" si="308"/>
        <v>3</v>
      </c>
      <c r="AH44" s="24" t="s">
        <v>290</v>
      </c>
      <c r="AI44" s="86">
        <f t="shared" si="309"/>
        <v>3</v>
      </c>
      <c r="AJ44" s="24" t="s">
        <v>295</v>
      </c>
      <c r="AK44" s="86">
        <f t="shared" si="310"/>
        <v>3</v>
      </c>
      <c r="AL44" s="24" t="s">
        <v>265</v>
      </c>
      <c r="AM44" s="86">
        <f t="shared" si="311"/>
        <v>3</v>
      </c>
      <c r="AN44" s="24" t="s">
        <v>290</v>
      </c>
      <c r="AO44" s="86">
        <f t="shared" si="312"/>
        <v>3</v>
      </c>
      <c r="AP44" s="24" t="s">
        <v>265</v>
      </c>
      <c r="AQ44" s="86">
        <f t="shared" si="329"/>
        <v>3</v>
      </c>
      <c r="AR44" s="24" t="s">
        <v>265</v>
      </c>
      <c r="AS44" s="86">
        <f t="shared" ref="AS44" si="484">LEN(AR44)</f>
        <v>3</v>
      </c>
      <c r="AT44" s="24"/>
      <c r="AU44" s="86">
        <f t="shared" ref="AU44" si="485">LEN(AT44)</f>
        <v>0</v>
      </c>
      <c r="AV44" s="24"/>
      <c r="AW44" s="86">
        <f t="shared" ref="AW44" si="486">LEN(AV44)</f>
        <v>0</v>
      </c>
      <c r="AX44" s="24"/>
      <c r="AY44" s="86">
        <f t="shared" ref="AY44" si="487">LEN(AX44)</f>
        <v>0</v>
      </c>
      <c r="AZ44" s="24"/>
      <c r="BA44" s="86">
        <f t="shared" ref="BA44" si="488">LEN(AZ44)</f>
        <v>0</v>
      </c>
      <c r="BB44" s="24"/>
      <c r="BC44" s="86">
        <f t="shared" ref="BC44" si="489">LEN(BB44)</f>
        <v>0</v>
      </c>
      <c r="BD44" s="24"/>
      <c r="BE44" s="86">
        <f t="shared" ref="BE44" si="490">LEN(BD44)</f>
        <v>0</v>
      </c>
      <c r="BF44" s="24"/>
      <c r="BG44" s="86">
        <f t="shared" ref="BG44" si="491">LEN(BF44)</f>
        <v>0</v>
      </c>
      <c r="BH44" s="24"/>
      <c r="BI44" s="86">
        <f t="shared" ref="BI44" si="492">LEN(BH44)</f>
        <v>0</v>
      </c>
      <c r="BJ44" s="24"/>
      <c r="BK44" s="86">
        <f t="shared" ref="BK44" si="493">LEN(BJ44)</f>
        <v>0</v>
      </c>
      <c r="BL44" s="24"/>
      <c r="BM44" s="86">
        <f t="shared" ref="BM44" si="494">LEN(BL44)</f>
        <v>0</v>
      </c>
      <c r="BN44" s="24"/>
      <c r="BO44" s="86">
        <f t="shared" ref="BO44" si="495">LEN(BN44)</f>
        <v>0</v>
      </c>
      <c r="BP44" s="24"/>
      <c r="BQ44" s="86">
        <f t="shared" ref="BQ44" si="496">LEN(BP44)</f>
        <v>0</v>
      </c>
      <c r="BR44" s="24"/>
      <c r="BS44" s="86">
        <f t="shared" ref="BS44" si="497">LEN(BR44)</f>
        <v>0</v>
      </c>
    </row>
    <row r="45" spans="1:71" s="35" customFormat="1" ht="29.25" customHeight="1">
      <c r="A45" s="203">
        <v>38</v>
      </c>
      <c r="B45" s="92" t="s">
        <v>296</v>
      </c>
      <c r="C45" s="741" t="s">
        <v>297</v>
      </c>
      <c r="D45" s="742"/>
      <c r="E45" s="23" t="s">
        <v>187</v>
      </c>
      <c r="F45" s="30"/>
      <c r="G45" s="30"/>
      <c r="H45" s="23" t="s">
        <v>203</v>
      </c>
      <c r="I45" s="23" t="s">
        <v>298</v>
      </c>
      <c r="J45" s="26" t="s">
        <v>299</v>
      </c>
      <c r="K45" s="86">
        <f t="shared" si="328"/>
        <v>31</v>
      </c>
      <c r="L45" s="26" t="s">
        <v>299</v>
      </c>
      <c r="M45" s="86">
        <f t="shared" si="298"/>
        <v>31</v>
      </c>
      <c r="N45" s="26" t="s">
        <v>300</v>
      </c>
      <c r="O45" s="86">
        <f t="shared" si="299"/>
        <v>33</v>
      </c>
      <c r="P45" s="26" t="s">
        <v>301</v>
      </c>
      <c r="Q45" s="86">
        <f t="shared" si="300"/>
        <v>31</v>
      </c>
      <c r="R45" s="26" t="s">
        <v>302</v>
      </c>
      <c r="S45" s="86">
        <f t="shared" si="301"/>
        <v>28</v>
      </c>
      <c r="T45" s="26" t="s">
        <v>299</v>
      </c>
      <c r="U45" s="86">
        <f t="shared" si="302"/>
        <v>31</v>
      </c>
      <c r="V45" s="26" t="s">
        <v>303</v>
      </c>
      <c r="W45" s="86">
        <f t="shared" si="303"/>
        <v>24</v>
      </c>
      <c r="X45" s="26" t="s">
        <v>299</v>
      </c>
      <c r="Y45" s="86">
        <f t="shared" si="304"/>
        <v>31</v>
      </c>
      <c r="Z45" s="26" t="s">
        <v>299</v>
      </c>
      <c r="AA45" s="86">
        <f t="shared" si="305"/>
        <v>31</v>
      </c>
      <c r="AB45" s="26" t="s">
        <v>304</v>
      </c>
      <c r="AC45" s="86">
        <f t="shared" si="306"/>
        <v>30</v>
      </c>
      <c r="AD45" s="26" t="s">
        <v>299</v>
      </c>
      <c r="AE45" s="86">
        <f t="shared" si="307"/>
        <v>31</v>
      </c>
      <c r="AF45" s="26" t="s">
        <v>299</v>
      </c>
      <c r="AG45" s="86">
        <f t="shared" si="308"/>
        <v>31</v>
      </c>
      <c r="AH45" s="26" t="s">
        <v>305</v>
      </c>
      <c r="AI45" s="86">
        <f t="shared" si="309"/>
        <v>25</v>
      </c>
      <c r="AJ45" s="26" t="s">
        <v>306</v>
      </c>
      <c r="AK45" s="86">
        <f t="shared" si="310"/>
        <v>31</v>
      </c>
      <c r="AL45" s="26" t="s">
        <v>307</v>
      </c>
      <c r="AM45" s="86">
        <f t="shared" si="311"/>
        <v>38</v>
      </c>
      <c r="AN45" s="26" t="s">
        <v>299</v>
      </c>
      <c r="AO45" s="86">
        <f t="shared" si="312"/>
        <v>31</v>
      </c>
      <c r="AP45" s="26" t="s">
        <v>299</v>
      </c>
      <c r="AQ45" s="86">
        <f t="shared" si="329"/>
        <v>31</v>
      </c>
      <c r="AR45" s="26" t="s">
        <v>299</v>
      </c>
      <c r="AS45" s="86">
        <f t="shared" ref="AS45" si="498">LEN(AR45)</f>
        <v>31</v>
      </c>
      <c r="AT45" s="26"/>
      <c r="AU45" s="86">
        <f t="shared" ref="AU45" si="499">LEN(AT45)</f>
        <v>0</v>
      </c>
      <c r="AV45" s="26"/>
      <c r="AW45" s="86">
        <f t="shared" ref="AW45" si="500">LEN(AV45)</f>
        <v>0</v>
      </c>
      <c r="AX45" s="26"/>
      <c r="AY45" s="86">
        <f t="shared" ref="AY45" si="501">LEN(AX45)</f>
        <v>0</v>
      </c>
      <c r="AZ45" s="26"/>
      <c r="BA45" s="86">
        <f t="shared" ref="BA45" si="502">LEN(AZ45)</f>
        <v>0</v>
      </c>
      <c r="BB45" s="26"/>
      <c r="BC45" s="86">
        <f t="shared" ref="BC45" si="503">LEN(BB45)</f>
        <v>0</v>
      </c>
      <c r="BD45" s="26"/>
      <c r="BE45" s="86">
        <f t="shared" ref="BE45" si="504">LEN(BD45)</f>
        <v>0</v>
      </c>
      <c r="BF45" s="26"/>
      <c r="BG45" s="86">
        <f t="shared" ref="BG45" si="505">LEN(BF45)</f>
        <v>0</v>
      </c>
      <c r="BH45" s="26"/>
      <c r="BI45" s="86">
        <f t="shared" ref="BI45" si="506">LEN(BH45)</f>
        <v>0</v>
      </c>
      <c r="BJ45" s="26"/>
      <c r="BK45" s="86">
        <f t="shared" ref="BK45" si="507">LEN(BJ45)</f>
        <v>0</v>
      </c>
      <c r="BL45" s="26"/>
      <c r="BM45" s="86">
        <f t="shared" ref="BM45" si="508">LEN(BL45)</f>
        <v>0</v>
      </c>
      <c r="BN45" s="26"/>
      <c r="BO45" s="86">
        <f t="shared" ref="BO45" si="509">LEN(BN45)</f>
        <v>0</v>
      </c>
      <c r="BP45" s="26"/>
      <c r="BQ45" s="86">
        <f t="shared" ref="BQ45" si="510">LEN(BP45)</f>
        <v>0</v>
      </c>
      <c r="BR45" s="26"/>
      <c r="BS45" s="86">
        <f t="shared" ref="BS45" si="511">LEN(BR45)</f>
        <v>0</v>
      </c>
    </row>
    <row r="46" spans="1:71" s="35" customFormat="1" ht="18.75" customHeight="1">
      <c r="A46" s="203">
        <v>39</v>
      </c>
      <c r="B46" s="731" t="s">
        <v>308</v>
      </c>
      <c r="C46" s="735" t="s">
        <v>309</v>
      </c>
      <c r="D46" s="19" t="s">
        <v>310</v>
      </c>
      <c r="E46" s="23" t="s">
        <v>187</v>
      </c>
      <c r="F46" s="23"/>
      <c r="G46" s="23"/>
      <c r="H46" s="23" t="s">
        <v>188</v>
      </c>
      <c r="I46" s="23"/>
      <c r="J46" s="24" t="s">
        <v>310</v>
      </c>
      <c r="K46" s="86">
        <f t="shared" si="328"/>
        <v>4</v>
      </c>
      <c r="L46" s="24" t="s">
        <v>311</v>
      </c>
      <c r="M46" s="86">
        <f t="shared" si="298"/>
        <v>4</v>
      </c>
      <c r="N46" s="24" t="s">
        <v>312</v>
      </c>
      <c r="O46" s="86">
        <f t="shared" si="299"/>
        <v>4</v>
      </c>
      <c r="P46" s="24" t="s">
        <v>312</v>
      </c>
      <c r="Q46" s="86">
        <f t="shared" si="300"/>
        <v>4</v>
      </c>
      <c r="R46" s="24" t="s">
        <v>313</v>
      </c>
      <c r="S46" s="86">
        <f t="shared" si="301"/>
        <v>4</v>
      </c>
      <c r="T46" s="24" t="s">
        <v>314</v>
      </c>
      <c r="U46" s="86">
        <f t="shared" si="302"/>
        <v>4</v>
      </c>
      <c r="V46" s="24" t="s">
        <v>315</v>
      </c>
      <c r="W46" s="86">
        <f t="shared" si="303"/>
        <v>4</v>
      </c>
      <c r="X46" s="24" t="s">
        <v>316</v>
      </c>
      <c r="Y46" s="86">
        <f t="shared" si="304"/>
        <v>4</v>
      </c>
      <c r="Z46" s="24" t="s">
        <v>316</v>
      </c>
      <c r="AA46" s="86">
        <f t="shared" si="305"/>
        <v>4</v>
      </c>
      <c r="AB46" s="24" t="s">
        <v>316</v>
      </c>
      <c r="AC46" s="86">
        <f t="shared" si="306"/>
        <v>4</v>
      </c>
      <c r="AD46" s="24" t="s">
        <v>317</v>
      </c>
      <c r="AE46" s="86">
        <f t="shared" si="307"/>
        <v>4</v>
      </c>
      <c r="AF46" s="24" t="s">
        <v>318</v>
      </c>
      <c r="AG46" s="86">
        <f t="shared" si="308"/>
        <v>4</v>
      </c>
      <c r="AH46" s="24" t="s">
        <v>312</v>
      </c>
      <c r="AI46" s="86">
        <f t="shared" si="309"/>
        <v>4</v>
      </c>
      <c r="AJ46" s="24" t="s">
        <v>319</v>
      </c>
      <c r="AK46" s="86">
        <f t="shared" si="310"/>
        <v>4</v>
      </c>
      <c r="AL46" s="24" t="s">
        <v>316</v>
      </c>
      <c r="AM46" s="86">
        <f t="shared" si="311"/>
        <v>4</v>
      </c>
      <c r="AN46" s="24" t="s">
        <v>312</v>
      </c>
      <c r="AO46" s="86">
        <f t="shared" si="312"/>
        <v>4</v>
      </c>
      <c r="AP46" s="24" t="s">
        <v>316</v>
      </c>
      <c r="AQ46" s="86">
        <f t="shared" si="329"/>
        <v>4</v>
      </c>
      <c r="AR46" s="24" t="s">
        <v>310</v>
      </c>
      <c r="AS46" s="86">
        <f t="shared" ref="AS46" si="512">LEN(AR46)</f>
        <v>4</v>
      </c>
      <c r="AT46" s="24"/>
      <c r="AU46" s="86">
        <f t="shared" ref="AU46" si="513">LEN(AT46)</f>
        <v>0</v>
      </c>
      <c r="AV46" s="24"/>
      <c r="AW46" s="86">
        <f t="shared" ref="AW46" si="514">LEN(AV46)</f>
        <v>0</v>
      </c>
      <c r="AX46" s="24"/>
      <c r="AY46" s="86">
        <f t="shared" ref="AY46" si="515">LEN(AX46)</f>
        <v>0</v>
      </c>
      <c r="AZ46" s="24"/>
      <c r="BA46" s="86">
        <f t="shared" ref="BA46" si="516">LEN(AZ46)</f>
        <v>0</v>
      </c>
      <c r="BB46" s="24"/>
      <c r="BC46" s="86">
        <f t="shared" ref="BC46" si="517">LEN(BB46)</f>
        <v>0</v>
      </c>
      <c r="BD46" s="24"/>
      <c r="BE46" s="86">
        <f t="shared" ref="BE46" si="518">LEN(BD46)</f>
        <v>0</v>
      </c>
      <c r="BF46" s="24"/>
      <c r="BG46" s="86">
        <f t="shared" ref="BG46" si="519">LEN(BF46)</f>
        <v>0</v>
      </c>
      <c r="BH46" s="24"/>
      <c r="BI46" s="86">
        <f t="shared" ref="BI46" si="520">LEN(BH46)</f>
        <v>0</v>
      </c>
      <c r="BJ46" s="24"/>
      <c r="BK46" s="86">
        <f t="shared" ref="BK46" si="521">LEN(BJ46)</f>
        <v>0</v>
      </c>
      <c r="BL46" s="24"/>
      <c r="BM46" s="86">
        <f t="shared" ref="BM46" si="522">LEN(BL46)</f>
        <v>0</v>
      </c>
      <c r="BN46" s="24"/>
      <c r="BO46" s="86">
        <f t="shared" ref="BO46" si="523">LEN(BN46)</f>
        <v>0</v>
      </c>
      <c r="BP46" s="24"/>
      <c r="BQ46" s="86">
        <f t="shared" ref="BQ46" si="524">LEN(BP46)</f>
        <v>0</v>
      </c>
      <c r="BR46" s="24"/>
      <c r="BS46" s="86">
        <f t="shared" ref="BS46" si="525">LEN(BR46)</f>
        <v>0</v>
      </c>
    </row>
    <row r="47" spans="1:71" s="35" customFormat="1" ht="18.75" customHeight="1">
      <c r="A47" s="203">
        <v>40</v>
      </c>
      <c r="B47" s="739"/>
      <c r="C47" s="736"/>
      <c r="D47" s="19" t="s">
        <v>320</v>
      </c>
      <c r="E47" s="23"/>
      <c r="F47" s="23"/>
      <c r="G47" s="23"/>
      <c r="H47" s="23"/>
      <c r="I47" s="23"/>
      <c r="J47" s="24" t="s">
        <v>204</v>
      </c>
      <c r="K47" s="86">
        <f t="shared" si="328"/>
        <v>2</v>
      </c>
      <c r="L47" s="24" t="s">
        <v>204</v>
      </c>
      <c r="M47" s="86">
        <f t="shared" si="298"/>
        <v>2</v>
      </c>
      <c r="N47" s="24" t="s">
        <v>321</v>
      </c>
      <c r="O47" s="86">
        <f t="shared" si="299"/>
        <v>6</v>
      </c>
      <c r="P47" s="24" t="s">
        <v>321</v>
      </c>
      <c r="Q47" s="86">
        <f t="shared" si="300"/>
        <v>6</v>
      </c>
      <c r="R47" s="24" t="s">
        <v>205</v>
      </c>
      <c r="S47" s="86">
        <f t="shared" si="301"/>
        <v>2</v>
      </c>
      <c r="T47" s="24" t="s">
        <v>205</v>
      </c>
      <c r="U47" s="86">
        <f t="shared" si="302"/>
        <v>2</v>
      </c>
      <c r="V47" s="24" t="s">
        <v>204</v>
      </c>
      <c r="W47" s="86">
        <f t="shared" si="303"/>
        <v>2</v>
      </c>
      <c r="X47" s="24" t="s">
        <v>321</v>
      </c>
      <c r="Y47" s="86">
        <f t="shared" si="304"/>
        <v>6</v>
      </c>
      <c r="Z47" s="24" t="s">
        <v>204</v>
      </c>
      <c r="AA47" s="86">
        <f t="shared" si="305"/>
        <v>2</v>
      </c>
      <c r="AB47" s="24" t="s">
        <v>204</v>
      </c>
      <c r="AC47" s="86">
        <f t="shared" si="306"/>
        <v>2</v>
      </c>
      <c r="AD47" s="24" t="s">
        <v>205</v>
      </c>
      <c r="AE47" s="86">
        <f t="shared" si="307"/>
        <v>2</v>
      </c>
      <c r="AF47" s="24" t="s">
        <v>204</v>
      </c>
      <c r="AG47" s="86">
        <f t="shared" si="308"/>
        <v>2</v>
      </c>
      <c r="AH47" s="24" t="s">
        <v>205</v>
      </c>
      <c r="AI47" s="86">
        <f t="shared" si="309"/>
        <v>2</v>
      </c>
      <c r="AJ47" s="24" t="s">
        <v>204</v>
      </c>
      <c r="AK47" s="86">
        <f t="shared" si="310"/>
        <v>2</v>
      </c>
      <c r="AL47" s="24" t="s">
        <v>205</v>
      </c>
      <c r="AM47" s="86">
        <f t="shared" si="311"/>
        <v>2</v>
      </c>
      <c r="AN47" s="24" t="s">
        <v>205</v>
      </c>
      <c r="AO47" s="86">
        <f t="shared" si="312"/>
        <v>2</v>
      </c>
      <c r="AP47" s="24" t="s">
        <v>205</v>
      </c>
      <c r="AQ47" s="86">
        <f t="shared" si="329"/>
        <v>2</v>
      </c>
      <c r="AR47" s="24" t="s">
        <v>205</v>
      </c>
      <c r="AS47" s="86">
        <f>LEN(AR47)</f>
        <v>2</v>
      </c>
      <c r="AT47" s="24"/>
      <c r="AU47" s="86">
        <f t="shared" ref="AU47" si="526">LEN(AT47)</f>
        <v>0</v>
      </c>
      <c r="AV47" s="24"/>
      <c r="AW47" s="86">
        <f t="shared" ref="AW47" si="527">LEN(AV47)</f>
        <v>0</v>
      </c>
      <c r="AX47" s="24"/>
      <c r="AY47" s="86">
        <f t="shared" ref="AY47" si="528">LEN(AX47)</f>
        <v>0</v>
      </c>
      <c r="AZ47" s="24"/>
      <c r="BA47" s="86">
        <f t="shared" ref="BA47" si="529">LEN(AZ47)</f>
        <v>0</v>
      </c>
      <c r="BB47" s="24"/>
      <c r="BC47" s="86">
        <f t="shared" ref="BC47" si="530">LEN(BB47)</f>
        <v>0</v>
      </c>
      <c r="BD47" s="24"/>
      <c r="BE47" s="86">
        <f t="shared" ref="BE47" si="531">LEN(BD47)</f>
        <v>0</v>
      </c>
      <c r="BF47" s="24"/>
      <c r="BG47" s="86">
        <f t="shared" ref="BG47" si="532">LEN(BF47)</f>
        <v>0</v>
      </c>
      <c r="BH47" s="24"/>
      <c r="BI47" s="86">
        <f t="shared" ref="BI47" si="533">LEN(BH47)</f>
        <v>0</v>
      </c>
      <c r="BJ47" s="24"/>
      <c r="BK47" s="86">
        <f t="shared" ref="BK47" si="534">LEN(BJ47)</f>
        <v>0</v>
      </c>
      <c r="BL47" s="24"/>
      <c r="BM47" s="86">
        <f t="shared" ref="BM47" si="535">LEN(BL47)</f>
        <v>0</v>
      </c>
      <c r="BN47" s="24"/>
      <c r="BO47" s="86">
        <f t="shared" ref="BO47" si="536">LEN(BN47)</f>
        <v>0</v>
      </c>
      <c r="BP47" s="24"/>
      <c r="BQ47" s="86">
        <f t="shared" ref="BQ47" si="537">LEN(BP47)</f>
        <v>0</v>
      </c>
      <c r="BR47" s="24"/>
      <c r="BS47" s="86">
        <f t="shared" ref="BS47" si="538">LEN(BR47)</f>
        <v>0</v>
      </c>
    </row>
    <row r="48" spans="1:71" s="35" customFormat="1" ht="27">
      <c r="A48" s="203">
        <v>41</v>
      </c>
      <c r="B48" s="732"/>
      <c r="C48" s="740"/>
      <c r="D48" s="22" t="s">
        <v>322</v>
      </c>
      <c r="E48" s="23" t="s">
        <v>43</v>
      </c>
      <c r="F48" s="25" t="s">
        <v>323</v>
      </c>
      <c r="G48" s="25" t="s">
        <v>324</v>
      </c>
      <c r="H48" s="23" t="s">
        <v>203</v>
      </c>
      <c r="I48" s="30" t="s">
        <v>282</v>
      </c>
      <c r="J48" s="24"/>
      <c r="K48" s="86">
        <f t="shared" si="328"/>
        <v>0</v>
      </c>
      <c r="L48" s="24"/>
      <c r="M48" s="86">
        <f t="shared" si="298"/>
        <v>0</v>
      </c>
      <c r="N48" s="24" t="s">
        <v>325</v>
      </c>
      <c r="O48" s="86">
        <f t="shared" si="299"/>
        <v>24</v>
      </c>
      <c r="P48" s="24" t="s">
        <v>326</v>
      </c>
      <c r="Q48" s="86">
        <f t="shared" si="300"/>
        <v>10</v>
      </c>
      <c r="R48" s="24"/>
      <c r="S48" s="86">
        <f t="shared" si="301"/>
        <v>0</v>
      </c>
      <c r="T48" s="24"/>
      <c r="U48" s="86">
        <f t="shared" si="302"/>
        <v>0</v>
      </c>
      <c r="V48" s="24"/>
      <c r="W48" s="86">
        <f t="shared" si="303"/>
        <v>0</v>
      </c>
      <c r="X48" s="24"/>
      <c r="Y48" s="86">
        <f t="shared" si="304"/>
        <v>0</v>
      </c>
      <c r="Z48" s="24"/>
      <c r="AA48" s="86">
        <f t="shared" si="305"/>
        <v>0</v>
      </c>
      <c r="AB48" s="24"/>
      <c r="AC48" s="86">
        <f t="shared" si="306"/>
        <v>0</v>
      </c>
      <c r="AD48" s="24"/>
      <c r="AE48" s="86">
        <f t="shared" si="307"/>
        <v>0</v>
      </c>
      <c r="AF48" s="24"/>
      <c r="AG48" s="86">
        <f t="shared" si="308"/>
        <v>0</v>
      </c>
      <c r="AH48" s="24"/>
      <c r="AI48" s="86">
        <f t="shared" si="309"/>
        <v>0</v>
      </c>
      <c r="AJ48" s="24"/>
      <c r="AK48" s="86">
        <f t="shared" si="310"/>
        <v>0</v>
      </c>
      <c r="AL48" s="24"/>
      <c r="AM48" s="86">
        <f t="shared" si="311"/>
        <v>0</v>
      </c>
      <c r="AN48" s="24"/>
      <c r="AO48" s="86">
        <f t="shared" si="312"/>
        <v>0</v>
      </c>
      <c r="AP48" s="24"/>
      <c r="AQ48" s="86">
        <f t="shared" si="329"/>
        <v>0</v>
      </c>
      <c r="AR48" s="24"/>
      <c r="AS48" s="86">
        <f>LEN(AR48)</f>
        <v>0</v>
      </c>
      <c r="AT48" s="24"/>
      <c r="AU48" s="86">
        <f t="shared" ref="AU48" si="539">LEN(AT48)</f>
        <v>0</v>
      </c>
      <c r="AV48" s="24"/>
      <c r="AW48" s="86">
        <f t="shared" ref="AW48" si="540">LEN(AV48)</f>
        <v>0</v>
      </c>
      <c r="AX48" s="24"/>
      <c r="AY48" s="86">
        <f t="shared" ref="AY48" si="541">LEN(AX48)</f>
        <v>0</v>
      </c>
      <c r="AZ48" s="24"/>
      <c r="BA48" s="86">
        <f t="shared" ref="BA48" si="542">LEN(AZ48)</f>
        <v>0</v>
      </c>
      <c r="BB48" s="24"/>
      <c r="BC48" s="86">
        <f t="shared" ref="BC48" si="543">LEN(BB48)</f>
        <v>0</v>
      </c>
      <c r="BD48" s="24"/>
      <c r="BE48" s="86">
        <f t="shared" ref="BE48" si="544">LEN(BD48)</f>
        <v>0</v>
      </c>
      <c r="BF48" s="24"/>
      <c r="BG48" s="86">
        <f t="shared" ref="BG48" si="545">LEN(BF48)</f>
        <v>0</v>
      </c>
      <c r="BH48" s="24"/>
      <c r="BI48" s="86">
        <f t="shared" ref="BI48" si="546">LEN(BH48)</f>
        <v>0</v>
      </c>
      <c r="BJ48" s="24"/>
      <c r="BK48" s="86">
        <f t="shared" ref="BK48" si="547">LEN(BJ48)</f>
        <v>0</v>
      </c>
      <c r="BL48" s="24"/>
      <c r="BM48" s="86">
        <f t="shared" ref="BM48" si="548">LEN(BL48)</f>
        <v>0</v>
      </c>
      <c r="BN48" s="24"/>
      <c r="BO48" s="86">
        <f t="shared" ref="BO48" si="549">LEN(BN48)</f>
        <v>0</v>
      </c>
      <c r="BP48" s="24"/>
      <c r="BQ48" s="86">
        <f t="shared" ref="BQ48" si="550">LEN(BP48)</f>
        <v>0</v>
      </c>
      <c r="BR48" s="24"/>
      <c r="BS48" s="86">
        <f t="shared" ref="BS48" si="551">LEN(BR48)</f>
        <v>0</v>
      </c>
    </row>
    <row r="49" spans="1:71" s="35" customFormat="1">
      <c r="A49" s="203">
        <v>42</v>
      </c>
      <c r="B49" s="731" t="s">
        <v>327</v>
      </c>
      <c r="C49" s="735" t="s">
        <v>328</v>
      </c>
      <c r="D49" s="19" t="s">
        <v>329</v>
      </c>
      <c r="E49" s="23" t="s">
        <v>187</v>
      </c>
      <c r="F49" s="23"/>
      <c r="G49" s="23"/>
      <c r="H49" s="23" t="s">
        <v>188</v>
      </c>
      <c r="I49" s="23"/>
      <c r="J49" s="24" t="s">
        <v>329</v>
      </c>
      <c r="K49" s="86">
        <f t="shared" si="328"/>
        <v>4</v>
      </c>
      <c r="L49" s="24" t="s">
        <v>330</v>
      </c>
      <c r="M49" s="86">
        <f t="shared" si="298"/>
        <v>4</v>
      </c>
      <c r="N49" s="24" t="s">
        <v>331</v>
      </c>
      <c r="O49" s="86">
        <f t="shared" si="299"/>
        <v>4</v>
      </c>
      <c r="P49" s="24" t="s">
        <v>331</v>
      </c>
      <c r="Q49" s="86">
        <f t="shared" si="300"/>
        <v>4</v>
      </c>
      <c r="R49" s="24" t="s">
        <v>332</v>
      </c>
      <c r="S49" s="86">
        <f t="shared" si="301"/>
        <v>4</v>
      </c>
      <c r="T49" s="24" t="s">
        <v>333</v>
      </c>
      <c r="U49" s="86">
        <f t="shared" si="302"/>
        <v>4</v>
      </c>
      <c r="V49" s="24" t="s">
        <v>334</v>
      </c>
      <c r="W49" s="86">
        <f t="shared" si="303"/>
        <v>4</v>
      </c>
      <c r="X49" s="24" t="s">
        <v>335</v>
      </c>
      <c r="Y49" s="86">
        <f t="shared" si="304"/>
        <v>4</v>
      </c>
      <c r="Z49" s="24" t="s">
        <v>335</v>
      </c>
      <c r="AA49" s="86">
        <f t="shared" si="305"/>
        <v>4</v>
      </c>
      <c r="AB49" s="24" t="s">
        <v>335</v>
      </c>
      <c r="AC49" s="86">
        <f t="shared" si="306"/>
        <v>4</v>
      </c>
      <c r="AD49" s="24" t="s">
        <v>336</v>
      </c>
      <c r="AE49" s="86">
        <f t="shared" si="307"/>
        <v>4</v>
      </c>
      <c r="AF49" s="24" t="s">
        <v>337</v>
      </c>
      <c r="AG49" s="86">
        <f t="shared" si="308"/>
        <v>4</v>
      </c>
      <c r="AH49" s="24" t="s">
        <v>331</v>
      </c>
      <c r="AI49" s="86">
        <f t="shared" si="309"/>
        <v>4</v>
      </c>
      <c r="AJ49" s="24" t="s">
        <v>338</v>
      </c>
      <c r="AK49" s="86">
        <f t="shared" si="310"/>
        <v>4</v>
      </c>
      <c r="AL49" s="24" t="s">
        <v>335</v>
      </c>
      <c r="AM49" s="86">
        <f t="shared" si="311"/>
        <v>4</v>
      </c>
      <c r="AN49" s="24" t="s">
        <v>331</v>
      </c>
      <c r="AO49" s="86">
        <f t="shared" si="312"/>
        <v>4</v>
      </c>
      <c r="AP49" s="24" t="s">
        <v>335</v>
      </c>
      <c r="AQ49" s="86">
        <f t="shared" si="329"/>
        <v>4</v>
      </c>
      <c r="AR49" s="24" t="s">
        <v>329</v>
      </c>
      <c r="AS49" s="86">
        <f t="shared" ref="AS49" si="552">LEN(AR49)</f>
        <v>4</v>
      </c>
      <c r="AT49" s="24"/>
      <c r="AU49" s="86">
        <f t="shared" ref="AU49" si="553">LEN(AT49)</f>
        <v>0</v>
      </c>
      <c r="AV49" s="24"/>
      <c r="AW49" s="86">
        <f t="shared" ref="AW49" si="554">LEN(AV49)</f>
        <v>0</v>
      </c>
      <c r="AX49" s="24"/>
      <c r="AY49" s="86">
        <f t="shared" ref="AY49" si="555">LEN(AX49)</f>
        <v>0</v>
      </c>
      <c r="AZ49" s="24"/>
      <c r="BA49" s="86">
        <f t="shared" ref="BA49" si="556">LEN(AZ49)</f>
        <v>0</v>
      </c>
      <c r="BB49" s="24"/>
      <c r="BC49" s="86">
        <f t="shared" ref="BC49" si="557">LEN(BB49)</f>
        <v>0</v>
      </c>
      <c r="BD49" s="24"/>
      <c r="BE49" s="86">
        <f t="shared" ref="BE49" si="558">LEN(BD49)</f>
        <v>0</v>
      </c>
      <c r="BF49" s="24"/>
      <c r="BG49" s="86">
        <f t="shared" ref="BG49" si="559">LEN(BF49)</f>
        <v>0</v>
      </c>
      <c r="BH49" s="24"/>
      <c r="BI49" s="86">
        <f t="shared" ref="BI49" si="560">LEN(BH49)</f>
        <v>0</v>
      </c>
      <c r="BJ49" s="24"/>
      <c r="BK49" s="86">
        <f t="shared" ref="BK49" si="561">LEN(BJ49)</f>
        <v>0</v>
      </c>
      <c r="BL49" s="24"/>
      <c r="BM49" s="86">
        <f t="shared" ref="BM49" si="562">LEN(BL49)</f>
        <v>0</v>
      </c>
      <c r="BN49" s="24"/>
      <c r="BO49" s="86">
        <f t="shared" ref="BO49" si="563">LEN(BN49)</f>
        <v>0</v>
      </c>
      <c r="BP49" s="24"/>
      <c r="BQ49" s="86">
        <f t="shared" ref="BQ49" si="564">LEN(BP49)</f>
        <v>0</v>
      </c>
      <c r="BR49" s="24"/>
      <c r="BS49" s="86">
        <f t="shared" ref="BS49" si="565">LEN(BR49)</f>
        <v>0</v>
      </c>
    </row>
    <row r="50" spans="1:71" s="35" customFormat="1" ht="27">
      <c r="A50" s="230">
        <v>43</v>
      </c>
      <c r="B50" s="739"/>
      <c r="C50" s="736"/>
      <c r="D50" s="22" t="s">
        <v>281</v>
      </c>
      <c r="E50" s="23" t="s">
        <v>43</v>
      </c>
      <c r="F50" s="25" t="s">
        <v>339</v>
      </c>
      <c r="G50" s="23" t="s">
        <v>340</v>
      </c>
      <c r="H50" s="23" t="s">
        <v>203</v>
      </c>
      <c r="I50" s="30" t="s">
        <v>282</v>
      </c>
      <c r="J50" s="24"/>
      <c r="K50" s="86">
        <f t="shared" si="328"/>
        <v>0</v>
      </c>
      <c r="L50" s="24"/>
      <c r="M50" s="86">
        <f t="shared" si="298"/>
        <v>0</v>
      </c>
      <c r="N50" s="24" t="s">
        <v>22</v>
      </c>
      <c r="O50" s="86">
        <f t="shared" si="299"/>
        <v>1</v>
      </c>
      <c r="P50" s="24"/>
      <c r="Q50" s="86">
        <f t="shared" si="300"/>
        <v>0</v>
      </c>
      <c r="R50" s="24"/>
      <c r="S50" s="86">
        <f t="shared" si="301"/>
        <v>0</v>
      </c>
      <c r="T50" s="24"/>
      <c r="U50" s="86">
        <f t="shared" si="302"/>
        <v>0</v>
      </c>
      <c r="V50" s="24"/>
      <c r="W50" s="86">
        <f t="shared" si="303"/>
        <v>0</v>
      </c>
      <c r="X50" s="24" t="s">
        <v>22</v>
      </c>
      <c r="Y50" s="86">
        <f t="shared" si="304"/>
        <v>1</v>
      </c>
      <c r="Z50" s="24"/>
      <c r="AA50" s="86">
        <f t="shared" si="305"/>
        <v>0</v>
      </c>
      <c r="AB50" s="24"/>
      <c r="AC50" s="86">
        <f t="shared" si="306"/>
        <v>0</v>
      </c>
      <c r="AD50" s="24"/>
      <c r="AE50" s="86">
        <f t="shared" si="307"/>
        <v>0</v>
      </c>
      <c r="AF50" s="24"/>
      <c r="AG50" s="86">
        <f t="shared" si="308"/>
        <v>0</v>
      </c>
      <c r="AH50" s="24"/>
      <c r="AI50" s="86">
        <f t="shared" si="309"/>
        <v>0</v>
      </c>
      <c r="AJ50" s="24"/>
      <c r="AK50" s="86">
        <f t="shared" si="310"/>
        <v>0</v>
      </c>
      <c r="AL50" s="24"/>
      <c r="AM50" s="86">
        <f t="shared" si="311"/>
        <v>0</v>
      </c>
      <c r="AN50" s="24"/>
      <c r="AO50" s="86">
        <f t="shared" si="312"/>
        <v>0</v>
      </c>
      <c r="AP50" s="24"/>
      <c r="AQ50" s="86">
        <f t="shared" si="329"/>
        <v>0</v>
      </c>
      <c r="AR50" s="24"/>
      <c r="AS50" s="86">
        <f t="shared" ref="AS50:AS51" si="566">LEN(AR50)</f>
        <v>0</v>
      </c>
      <c r="AT50" s="24"/>
      <c r="AU50" s="86">
        <f t="shared" ref="AU50:AU51" si="567">LEN(AT50)</f>
        <v>0</v>
      </c>
      <c r="AV50" s="24"/>
      <c r="AW50" s="86">
        <f t="shared" ref="AW50:AW51" si="568">LEN(AV50)</f>
        <v>0</v>
      </c>
      <c r="AX50" s="24"/>
      <c r="AY50" s="86">
        <f t="shared" ref="AY50:AY51" si="569">LEN(AX50)</f>
        <v>0</v>
      </c>
      <c r="AZ50" s="24"/>
      <c r="BA50" s="86">
        <f t="shared" ref="BA50:BA51" si="570">LEN(AZ50)</f>
        <v>0</v>
      </c>
      <c r="BB50" s="24"/>
      <c r="BC50" s="86">
        <f t="shared" ref="BC50:BC51" si="571">LEN(BB50)</f>
        <v>0</v>
      </c>
      <c r="BD50" s="24"/>
      <c r="BE50" s="86">
        <f t="shared" ref="BE50:BE51" si="572">LEN(BD50)</f>
        <v>0</v>
      </c>
      <c r="BF50" s="24"/>
      <c r="BG50" s="86">
        <f t="shared" ref="BG50:BG51" si="573">LEN(BF50)</f>
        <v>0</v>
      </c>
      <c r="BH50" s="24"/>
      <c r="BI50" s="86">
        <f t="shared" ref="BI50:BI51" si="574">LEN(BH50)</f>
        <v>0</v>
      </c>
      <c r="BJ50" s="24"/>
      <c r="BK50" s="86">
        <f t="shared" ref="BK50:BK51" si="575">LEN(BJ50)</f>
        <v>0</v>
      </c>
      <c r="BL50" s="24"/>
      <c r="BM50" s="86">
        <f t="shared" ref="BM50:BM51" si="576">LEN(BL50)</f>
        <v>0</v>
      </c>
      <c r="BN50" s="24"/>
      <c r="BO50" s="86">
        <f t="shared" ref="BO50:BO51" si="577">LEN(BN50)</f>
        <v>0</v>
      </c>
      <c r="BP50" s="24"/>
      <c r="BQ50" s="86">
        <f t="shared" ref="BQ50:BQ51" si="578">LEN(BP50)</f>
        <v>0</v>
      </c>
      <c r="BR50" s="24"/>
      <c r="BS50" s="86">
        <f t="shared" ref="BS50:BS51" si="579">LEN(BR50)</f>
        <v>0</v>
      </c>
    </row>
    <row r="51" spans="1:71" s="35" customFormat="1" ht="27">
      <c r="A51" s="203">
        <v>157</v>
      </c>
      <c r="B51" s="732"/>
      <c r="C51" s="740"/>
      <c r="D51" s="22" t="s">
        <v>341</v>
      </c>
      <c r="E51" s="23"/>
      <c r="F51" s="25"/>
      <c r="G51" s="23"/>
      <c r="H51" s="23"/>
      <c r="I51" s="30"/>
      <c r="J51" s="24"/>
      <c r="K51" s="86">
        <f t="shared" si="328"/>
        <v>0</v>
      </c>
      <c r="L51" s="24"/>
      <c r="M51" s="86">
        <f t="shared" si="298"/>
        <v>0</v>
      </c>
      <c r="N51" s="24" t="s">
        <v>325</v>
      </c>
      <c r="O51" s="86">
        <f t="shared" si="299"/>
        <v>24</v>
      </c>
      <c r="P51" s="24"/>
      <c r="Q51" s="86">
        <f t="shared" si="300"/>
        <v>0</v>
      </c>
      <c r="R51" s="24"/>
      <c r="S51" s="86">
        <f t="shared" si="301"/>
        <v>0</v>
      </c>
      <c r="T51" s="24"/>
      <c r="U51" s="86">
        <f t="shared" si="302"/>
        <v>0</v>
      </c>
      <c r="V51" s="24"/>
      <c r="W51" s="86">
        <f t="shared" si="303"/>
        <v>0</v>
      </c>
      <c r="X51" s="24"/>
      <c r="Y51" s="86">
        <f t="shared" si="304"/>
        <v>0</v>
      </c>
      <c r="Z51" s="24"/>
      <c r="AA51" s="86">
        <f t="shared" si="305"/>
        <v>0</v>
      </c>
      <c r="AB51" s="24"/>
      <c r="AC51" s="86">
        <f t="shared" si="306"/>
        <v>0</v>
      </c>
      <c r="AD51" s="24"/>
      <c r="AE51" s="86">
        <f t="shared" si="307"/>
        <v>0</v>
      </c>
      <c r="AF51" s="24"/>
      <c r="AG51" s="86">
        <f t="shared" si="308"/>
        <v>0</v>
      </c>
      <c r="AH51" s="24"/>
      <c r="AI51" s="86">
        <f t="shared" si="309"/>
        <v>0</v>
      </c>
      <c r="AJ51" s="24"/>
      <c r="AK51" s="86">
        <f t="shared" si="310"/>
        <v>0</v>
      </c>
      <c r="AL51" s="24"/>
      <c r="AM51" s="86">
        <f t="shared" si="311"/>
        <v>0</v>
      </c>
      <c r="AN51" s="24"/>
      <c r="AO51" s="86">
        <f t="shared" si="312"/>
        <v>0</v>
      </c>
      <c r="AP51" s="24"/>
      <c r="AQ51" s="86">
        <f t="shared" si="329"/>
        <v>0</v>
      </c>
      <c r="AR51" s="24"/>
      <c r="AS51" s="86">
        <f t="shared" si="566"/>
        <v>0</v>
      </c>
      <c r="AT51" s="24"/>
      <c r="AU51" s="86">
        <f t="shared" si="567"/>
        <v>0</v>
      </c>
      <c r="AV51" s="24"/>
      <c r="AW51" s="86">
        <f t="shared" si="568"/>
        <v>0</v>
      </c>
      <c r="AX51" s="24"/>
      <c r="AY51" s="86">
        <f t="shared" si="569"/>
        <v>0</v>
      </c>
      <c r="AZ51" s="24"/>
      <c r="BA51" s="86">
        <f t="shared" si="570"/>
        <v>0</v>
      </c>
      <c r="BB51" s="24"/>
      <c r="BC51" s="86">
        <f t="shared" si="571"/>
        <v>0</v>
      </c>
      <c r="BD51" s="24"/>
      <c r="BE51" s="86">
        <f t="shared" si="572"/>
        <v>0</v>
      </c>
      <c r="BF51" s="24"/>
      <c r="BG51" s="86">
        <f t="shared" si="573"/>
        <v>0</v>
      </c>
      <c r="BH51" s="24"/>
      <c r="BI51" s="86">
        <f t="shared" si="574"/>
        <v>0</v>
      </c>
      <c r="BJ51" s="24"/>
      <c r="BK51" s="86">
        <f t="shared" si="575"/>
        <v>0</v>
      </c>
      <c r="BL51" s="24"/>
      <c r="BM51" s="86">
        <f t="shared" si="576"/>
        <v>0</v>
      </c>
      <c r="BN51" s="24"/>
      <c r="BO51" s="86">
        <f t="shared" si="577"/>
        <v>0</v>
      </c>
      <c r="BP51" s="24"/>
      <c r="BQ51" s="86">
        <f t="shared" si="578"/>
        <v>0</v>
      </c>
      <c r="BR51" s="24"/>
      <c r="BS51" s="86">
        <f t="shared" si="579"/>
        <v>0</v>
      </c>
    </row>
    <row r="52" spans="1:71" s="35" customFormat="1" ht="27">
      <c r="A52" s="203">
        <v>44</v>
      </c>
      <c r="B52" s="731" t="s">
        <v>342</v>
      </c>
      <c r="C52" s="733" t="s">
        <v>343</v>
      </c>
      <c r="D52" s="19" t="s">
        <v>344</v>
      </c>
      <c r="E52" s="23" t="s">
        <v>187</v>
      </c>
      <c r="F52" s="23"/>
      <c r="G52" s="23"/>
      <c r="H52" s="23" t="s">
        <v>188</v>
      </c>
      <c r="I52" s="23"/>
      <c r="J52" s="24" t="s">
        <v>344</v>
      </c>
      <c r="K52" s="86">
        <f t="shared" si="328"/>
        <v>5</v>
      </c>
      <c r="L52" s="24" t="s">
        <v>345</v>
      </c>
      <c r="M52" s="86">
        <f t="shared" si="298"/>
        <v>5</v>
      </c>
      <c r="N52" s="24" t="s">
        <v>346</v>
      </c>
      <c r="O52" s="86">
        <f t="shared" si="299"/>
        <v>5</v>
      </c>
      <c r="P52" s="24" t="s">
        <v>346</v>
      </c>
      <c r="Q52" s="86">
        <f t="shared" si="300"/>
        <v>5</v>
      </c>
      <c r="R52" s="24" t="s">
        <v>347</v>
      </c>
      <c r="S52" s="86">
        <f t="shared" si="301"/>
        <v>5</v>
      </c>
      <c r="T52" s="24" t="s">
        <v>348</v>
      </c>
      <c r="U52" s="86">
        <f>LEN(T52)</f>
        <v>5</v>
      </c>
      <c r="V52" s="24" t="s">
        <v>349</v>
      </c>
      <c r="W52" s="86">
        <f t="shared" si="303"/>
        <v>5</v>
      </c>
      <c r="X52" s="24" t="s">
        <v>350</v>
      </c>
      <c r="Y52" s="86">
        <f t="shared" si="304"/>
        <v>6</v>
      </c>
      <c r="Z52" s="24" t="s">
        <v>351</v>
      </c>
      <c r="AA52" s="86">
        <f t="shared" si="305"/>
        <v>5</v>
      </c>
      <c r="AB52" s="24" t="s">
        <v>351</v>
      </c>
      <c r="AC52" s="86">
        <f t="shared" si="306"/>
        <v>5</v>
      </c>
      <c r="AD52" s="24" t="s">
        <v>352</v>
      </c>
      <c r="AE52" s="86">
        <f t="shared" si="307"/>
        <v>5</v>
      </c>
      <c r="AF52" s="24" t="s">
        <v>353</v>
      </c>
      <c r="AG52" s="86">
        <f t="shared" si="308"/>
        <v>5</v>
      </c>
      <c r="AH52" s="24" t="s">
        <v>346</v>
      </c>
      <c r="AI52" s="86">
        <f t="shared" si="309"/>
        <v>5</v>
      </c>
      <c r="AJ52" s="24" t="s">
        <v>354</v>
      </c>
      <c r="AK52" s="86">
        <f t="shared" si="310"/>
        <v>5</v>
      </c>
      <c r="AL52" s="24" t="s">
        <v>351</v>
      </c>
      <c r="AM52" s="86">
        <f t="shared" si="311"/>
        <v>5</v>
      </c>
      <c r="AN52" s="24" t="s">
        <v>346</v>
      </c>
      <c r="AO52" s="86">
        <f t="shared" si="312"/>
        <v>5</v>
      </c>
      <c r="AP52" s="24" t="s">
        <v>351</v>
      </c>
      <c r="AQ52" s="86">
        <f t="shared" si="329"/>
        <v>5</v>
      </c>
      <c r="AR52" s="24" t="s">
        <v>344</v>
      </c>
      <c r="AS52" s="86">
        <f t="shared" ref="AS52" si="580">LEN(AR52)</f>
        <v>5</v>
      </c>
      <c r="AT52" s="24"/>
      <c r="AU52" s="86">
        <f t="shared" ref="AU52" si="581">LEN(AT52)</f>
        <v>0</v>
      </c>
      <c r="AV52" s="24"/>
      <c r="AW52" s="86">
        <f t="shared" ref="AW52" si="582">LEN(AV52)</f>
        <v>0</v>
      </c>
      <c r="AX52" s="24"/>
      <c r="AY52" s="86">
        <f t="shared" ref="AY52" si="583">LEN(AX52)</f>
        <v>0</v>
      </c>
      <c r="AZ52" s="24"/>
      <c r="BA52" s="86">
        <f t="shared" ref="BA52" si="584">LEN(AZ52)</f>
        <v>0</v>
      </c>
      <c r="BB52" s="24"/>
      <c r="BC52" s="86">
        <f t="shared" ref="BC52" si="585">LEN(BB52)</f>
        <v>0</v>
      </c>
      <c r="BD52" s="24"/>
      <c r="BE52" s="86">
        <f t="shared" ref="BE52" si="586">LEN(BD52)</f>
        <v>0</v>
      </c>
      <c r="BF52" s="24"/>
      <c r="BG52" s="86">
        <f t="shared" ref="BG52" si="587">LEN(BF52)</f>
        <v>0</v>
      </c>
      <c r="BH52" s="24"/>
      <c r="BI52" s="86">
        <f t="shared" ref="BI52" si="588">LEN(BH52)</f>
        <v>0</v>
      </c>
      <c r="BJ52" s="24"/>
      <c r="BK52" s="86">
        <f t="shared" ref="BK52" si="589">LEN(BJ52)</f>
        <v>0</v>
      </c>
      <c r="BL52" s="24"/>
      <c r="BM52" s="86">
        <f t="shared" ref="BM52" si="590">LEN(BL52)</f>
        <v>0</v>
      </c>
      <c r="BN52" s="24"/>
      <c r="BO52" s="86">
        <f t="shared" ref="BO52" si="591">LEN(BN52)</f>
        <v>0</v>
      </c>
      <c r="BP52" s="24"/>
      <c r="BQ52" s="86">
        <f t="shared" ref="BQ52" si="592">LEN(BP52)</f>
        <v>0</v>
      </c>
      <c r="BR52" s="24"/>
      <c r="BS52" s="86">
        <f t="shared" ref="BS52" si="593">LEN(BR52)</f>
        <v>0</v>
      </c>
    </row>
    <row r="53" spans="1:71" s="35" customFormat="1">
      <c r="A53" s="203">
        <v>45</v>
      </c>
      <c r="B53" s="739"/>
      <c r="C53" s="746"/>
      <c r="D53" s="22" t="s">
        <v>281</v>
      </c>
      <c r="E53" s="23"/>
      <c r="F53" s="23"/>
      <c r="G53" s="23"/>
      <c r="H53" s="23"/>
      <c r="I53" s="23"/>
      <c r="J53" s="24"/>
      <c r="K53" s="86">
        <f>LEN(J53)</f>
        <v>0</v>
      </c>
      <c r="L53" s="24"/>
      <c r="M53" s="86">
        <f>LEN(L53)</f>
        <v>0</v>
      </c>
      <c r="N53" s="24" t="s">
        <v>22</v>
      </c>
      <c r="O53" s="86">
        <f>LEN(N53)</f>
        <v>1</v>
      </c>
      <c r="P53" s="24"/>
      <c r="Q53" s="86">
        <f>LEN(P53)</f>
        <v>0</v>
      </c>
      <c r="R53" s="24" t="s">
        <v>22</v>
      </c>
      <c r="S53" s="86">
        <f>LEN(R53)</f>
        <v>1</v>
      </c>
      <c r="T53" s="24" t="s">
        <v>22</v>
      </c>
      <c r="U53" s="86">
        <f>LEN(T53)</f>
        <v>1</v>
      </c>
      <c r="V53" s="24"/>
      <c r="W53" s="86">
        <f>LEN(V53)</f>
        <v>0</v>
      </c>
      <c r="X53" s="24" t="s">
        <v>22</v>
      </c>
      <c r="Y53" s="86">
        <f>LEN(X53)</f>
        <v>1</v>
      </c>
      <c r="Z53" s="24"/>
      <c r="AA53" s="86">
        <f>LEN(Z53)</f>
        <v>0</v>
      </c>
      <c r="AB53" s="24" t="s">
        <v>22</v>
      </c>
      <c r="AC53" s="86">
        <f>LEN(AB53)</f>
        <v>1</v>
      </c>
      <c r="AD53" s="24"/>
      <c r="AE53" s="86">
        <f>LEN(AD53)</f>
        <v>0</v>
      </c>
      <c r="AF53" s="24"/>
      <c r="AG53" s="86">
        <f>LEN(AF53)</f>
        <v>0</v>
      </c>
      <c r="AH53" s="24"/>
      <c r="AI53" s="86">
        <f>LEN(AH53)</f>
        <v>0</v>
      </c>
      <c r="AJ53" s="24"/>
      <c r="AK53" s="86">
        <f>LEN(AJ53)</f>
        <v>0</v>
      </c>
      <c r="AL53" s="24"/>
      <c r="AM53" s="86">
        <f>LEN(AL53)</f>
        <v>0</v>
      </c>
      <c r="AN53" s="24" t="s">
        <v>22</v>
      </c>
      <c r="AO53" s="86">
        <f>LEN(AN53)</f>
        <v>1</v>
      </c>
      <c r="AP53" s="24"/>
      <c r="AQ53" s="86">
        <f>LEN(AP53)</f>
        <v>0</v>
      </c>
      <c r="AR53" s="24"/>
      <c r="AS53" s="86">
        <f>LEN(AR53)</f>
        <v>0</v>
      </c>
      <c r="AT53" s="24"/>
      <c r="AU53" s="86">
        <f>LEN(AT53)</f>
        <v>0</v>
      </c>
      <c r="AV53" s="24"/>
      <c r="AW53" s="86">
        <f>LEN(AV53)</f>
        <v>0</v>
      </c>
      <c r="AX53" s="24"/>
      <c r="AY53" s="86">
        <f>LEN(AX53)</f>
        <v>0</v>
      </c>
      <c r="AZ53" s="24"/>
      <c r="BA53" s="86">
        <f>LEN(AZ53)</f>
        <v>0</v>
      </c>
      <c r="BB53" s="24"/>
      <c r="BC53" s="86">
        <f>LEN(BB53)</f>
        <v>0</v>
      </c>
      <c r="BD53" s="24"/>
      <c r="BE53" s="86">
        <f>LEN(BD53)</f>
        <v>0</v>
      </c>
      <c r="BF53" s="24"/>
      <c r="BG53" s="86">
        <f>LEN(BF53)</f>
        <v>0</v>
      </c>
      <c r="BH53" s="24"/>
      <c r="BI53" s="86">
        <f>LEN(BH53)</f>
        <v>0</v>
      </c>
      <c r="BJ53" s="24"/>
      <c r="BK53" s="86">
        <f>LEN(BJ53)</f>
        <v>0</v>
      </c>
      <c r="BL53" s="24"/>
      <c r="BM53" s="86">
        <f>LEN(BL53)</f>
        <v>0</v>
      </c>
      <c r="BN53" s="24"/>
      <c r="BO53" s="86">
        <f>LEN(BN53)</f>
        <v>0</v>
      </c>
      <c r="BP53" s="24"/>
      <c r="BQ53" s="86">
        <f>LEN(BP53)</f>
        <v>0</v>
      </c>
      <c r="BR53" s="24"/>
      <c r="BS53" s="86">
        <f>LEN(BR53)</f>
        <v>0</v>
      </c>
    </row>
    <row r="54" spans="1:71" s="35" customFormat="1" ht="40.5">
      <c r="A54" s="203">
        <v>46</v>
      </c>
      <c r="B54" s="732"/>
      <c r="C54" s="734"/>
      <c r="D54" s="22" t="s">
        <v>322</v>
      </c>
      <c r="E54" s="23" t="s">
        <v>266</v>
      </c>
      <c r="F54" s="30" t="s">
        <v>288</v>
      </c>
      <c r="G54" s="30" t="s">
        <v>288</v>
      </c>
      <c r="H54" s="23" t="s">
        <v>203</v>
      </c>
      <c r="I54" s="23" t="s">
        <v>355</v>
      </c>
      <c r="J54" s="24"/>
      <c r="K54" s="86">
        <f t="shared" si="328"/>
        <v>0</v>
      </c>
      <c r="L54" s="24"/>
      <c r="M54" s="86">
        <f t="shared" si="298"/>
        <v>0</v>
      </c>
      <c r="N54" s="24" t="s">
        <v>325</v>
      </c>
      <c r="O54" s="86">
        <f t="shared" ref="O54" si="594">LEN(N54)</f>
        <v>24</v>
      </c>
      <c r="P54" s="24"/>
      <c r="Q54" s="86">
        <f t="shared" ref="Q54" si="595">LEN(P54)</f>
        <v>0</v>
      </c>
      <c r="R54" s="24" t="s">
        <v>356</v>
      </c>
      <c r="S54" s="86">
        <f t="shared" ref="S54" si="596">LEN(R54)</f>
        <v>24</v>
      </c>
      <c r="T54" s="24" t="s">
        <v>357</v>
      </c>
      <c r="U54" s="86">
        <f t="shared" ref="U54" si="597">LEN(T54)</f>
        <v>35</v>
      </c>
      <c r="V54" s="24"/>
      <c r="W54" s="86">
        <f t="shared" ref="W54" si="598">LEN(V54)</f>
        <v>0</v>
      </c>
      <c r="X54" s="24"/>
      <c r="Y54" s="86">
        <f t="shared" ref="Y54" si="599">LEN(X54)</f>
        <v>0</v>
      </c>
      <c r="Z54" s="24"/>
      <c r="AA54" s="86">
        <f t="shared" ref="AA54" si="600">LEN(Z54)</f>
        <v>0</v>
      </c>
      <c r="AB54" s="24" t="s">
        <v>326</v>
      </c>
      <c r="AC54" s="86">
        <f t="shared" ref="AC54" si="601">LEN(AB54)</f>
        <v>10</v>
      </c>
      <c r="AD54" s="24"/>
      <c r="AE54" s="86">
        <f t="shared" ref="AE54" si="602">LEN(AD54)</f>
        <v>0</v>
      </c>
      <c r="AF54" s="24"/>
      <c r="AG54" s="86">
        <f t="shared" ref="AG54" si="603">LEN(AF54)</f>
        <v>0</v>
      </c>
      <c r="AH54" s="24"/>
      <c r="AI54" s="86">
        <f t="shared" ref="AI54" si="604">LEN(AH54)</f>
        <v>0</v>
      </c>
      <c r="AJ54" s="24"/>
      <c r="AK54" s="86">
        <f t="shared" ref="AK54" si="605">LEN(AJ54)</f>
        <v>0</v>
      </c>
      <c r="AL54" s="24"/>
      <c r="AM54" s="86">
        <f t="shared" ref="AM54" si="606">LEN(AL54)</f>
        <v>0</v>
      </c>
      <c r="AN54" s="24" t="s">
        <v>358</v>
      </c>
      <c r="AO54" s="86">
        <f t="shared" ref="AO54" si="607">LEN(AN54)</f>
        <v>18</v>
      </c>
      <c r="AP54" s="24"/>
      <c r="AQ54" s="86">
        <f t="shared" ref="AQ54" si="608">LEN(AP54)</f>
        <v>0</v>
      </c>
      <c r="AR54" s="24"/>
      <c r="AS54" s="86">
        <f t="shared" ref="AS54" si="609">LEN(AR54)</f>
        <v>0</v>
      </c>
      <c r="AT54" s="24"/>
      <c r="AU54" s="86">
        <f t="shared" ref="AU54" si="610">LEN(AT54)</f>
        <v>0</v>
      </c>
      <c r="AV54" s="24"/>
      <c r="AW54" s="86">
        <f t="shared" ref="AW54" si="611">LEN(AV54)</f>
        <v>0</v>
      </c>
      <c r="AX54" s="24"/>
      <c r="AY54" s="86">
        <f t="shared" ref="AY54" si="612">LEN(AX54)</f>
        <v>0</v>
      </c>
      <c r="AZ54" s="24"/>
      <c r="BA54" s="86">
        <f t="shared" ref="BA54" si="613">LEN(AZ54)</f>
        <v>0</v>
      </c>
      <c r="BB54" s="24"/>
      <c r="BC54" s="86">
        <f t="shared" ref="BC54" si="614">LEN(BB54)</f>
        <v>0</v>
      </c>
      <c r="BD54" s="24"/>
      <c r="BE54" s="86">
        <f t="shared" ref="BE54" si="615">LEN(BD54)</f>
        <v>0</v>
      </c>
      <c r="BF54" s="24"/>
      <c r="BG54" s="86">
        <f t="shared" ref="BG54" si="616">LEN(BF54)</f>
        <v>0</v>
      </c>
      <c r="BH54" s="24"/>
      <c r="BI54" s="86">
        <f t="shared" ref="BI54" si="617">LEN(BH54)</f>
        <v>0</v>
      </c>
      <c r="BJ54" s="24"/>
      <c r="BK54" s="86">
        <f t="shared" ref="BK54" si="618">LEN(BJ54)</f>
        <v>0</v>
      </c>
      <c r="BL54" s="24"/>
      <c r="BM54" s="86">
        <f t="shared" ref="BM54" si="619">LEN(BL54)</f>
        <v>0</v>
      </c>
      <c r="BN54" s="24"/>
      <c r="BO54" s="86">
        <f t="shared" ref="BO54" si="620">LEN(BN54)</f>
        <v>0</v>
      </c>
      <c r="BP54" s="24"/>
      <c r="BQ54" s="86">
        <f t="shared" ref="BQ54" si="621">LEN(BP54)</f>
        <v>0</v>
      </c>
      <c r="BR54" s="24"/>
      <c r="BS54" s="86">
        <f t="shared" ref="BS54" si="622">LEN(BR54)</f>
        <v>0</v>
      </c>
    </row>
    <row r="55" spans="1:71" s="35" customFormat="1" ht="27">
      <c r="A55" s="203">
        <v>47</v>
      </c>
      <c r="B55" s="731" t="s">
        <v>359</v>
      </c>
      <c r="C55" s="733" t="s">
        <v>360</v>
      </c>
      <c r="D55" s="19" t="s">
        <v>361</v>
      </c>
      <c r="E55" s="23" t="s">
        <v>187</v>
      </c>
      <c r="F55" s="23"/>
      <c r="G55" s="23"/>
      <c r="H55" s="23" t="s">
        <v>188</v>
      </c>
      <c r="I55" s="23"/>
      <c r="J55" s="24" t="s">
        <v>362</v>
      </c>
      <c r="K55" s="86">
        <f>LEN(J55)</f>
        <v>10</v>
      </c>
      <c r="L55" s="24" t="s">
        <v>363</v>
      </c>
      <c r="M55" s="86">
        <f>LEN(L55)</f>
        <v>10</v>
      </c>
      <c r="N55" s="24" t="s">
        <v>364</v>
      </c>
      <c r="O55" s="86">
        <f>LEN(N55)</f>
        <v>10</v>
      </c>
      <c r="P55" s="24" t="s">
        <v>364</v>
      </c>
      <c r="Q55" s="86">
        <f>LEN(P55)</f>
        <v>10</v>
      </c>
      <c r="R55" s="24" t="s">
        <v>365</v>
      </c>
      <c r="S55" s="86">
        <f>LEN(R55)</f>
        <v>10</v>
      </c>
      <c r="T55" s="24" t="s">
        <v>366</v>
      </c>
      <c r="U55" s="86">
        <f>LEN(T55)</f>
        <v>10</v>
      </c>
      <c r="V55" s="24" t="s">
        <v>367</v>
      </c>
      <c r="W55" s="86">
        <f>LEN(V55)</f>
        <v>10</v>
      </c>
      <c r="X55" s="24" t="s">
        <v>362</v>
      </c>
      <c r="Y55" s="86">
        <f>LEN(X55)</f>
        <v>10</v>
      </c>
      <c r="Z55" s="24" t="s">
        <v>368</v>
      </c>
      <c r="AA55" s="86">
        <f>LEN(Z55)</f>
        <v>10</v>
      </c>
      <c r="AB55" s="24" t="s">
        <v>368</v>
      </c>
      <c r="AC55" s="86">
        <f>LEN(AB55)</f>
        <v>10</v>
      </c>
      <c r="AD55" s="24" t="s">
        <v>369</v>
      </c>
      <c r="AE55" s="86">
        <f>LEN(AD55)</f>
        <v>10</v>
      </c>
      <c r="AF55" s="24" t="s">
        <v>370</v>
      </c>
      <c r="AG55" s="86">
        <f>LEN(AF55)</f>
        <v>10</v>
      </c>
      <c r="AH55" s="24" t="s">
        <v>364</v>
      </c>
      <c r="AI55" s="86">
        <f>LEN(AH55)</f>
        <v>10</v>
      </c>
      <c r="AJ55" s="24" t="s">
        <v>371</v>
      </c>
      <c r="AK55" s="86">
        <f>LEN(AJ55)</f>
        <v>10</v>
      </c>
      <c r="AL55" s="24" t="s">
        <v>362</v>
      </c>
      <c r="AM55" s="86">
        <f>LEN(AL55)</f>
        <v>10</v>
      </c>
      <c r="AN55" s="24" t="s">
        <v>364</v>
      </c>
      <c r="AO55" s="86">
        <f>LEN(AN55)</f>
        <v>10</v>
      </c>
      <c r="AP55" s="24" t="s">
        <v>362</v>
      </c>
      <c r="AQ55" s="86">
        <f>LEN(AP55)</f>
        <v>10</v>
      </c>
      <c r="AR55" s="24" t="s">
        <v>362</v>
      </c>
      <c r="AS55" s="86">
        <f>LEN(AR55)</f>
        <v>10</v>
      </c>
      <c r="AT55" s="24"/>
      <c r="AU55" s="86">
        <f>LEN(AT55)</f>
        <v>0</v>
      </c>
      <c r="AV55" s="24"/>
      <c r="AW55" s="86">
        <f>LEN(AV55)</f>
        <v>0</v>
      </c>
      <c r="AX55" s="24"/>
      <c r="AY55" s="86">
        <f>LEN(AX55)</f>
        <v>0</v>
      </c>
      <c r="AZ55" s="24"/>
      <c r="BA55" s="86">
        <f>LEN(AZ55)</f>
        <v>0</v>
      </c>
      <c r="BB55" s="24"/>
      <c r="BC55" s="86">
        <f>LEN(BB55)</f>
        <v>0</v>
      </c>
      <c r="BD55" s="24"/>
      <c r="BE55" s="86">
        <f>LEN(BD55)</f>
        <v>0</v>
      </c>
      <c r="BF55" s="24"/>
      <c r="BG55" s="86">
        <f>LEN(BF55)</f>
        <v>0</v>
      </c>
      <c r="BH55" s="24"/>
      <c r="BI55" s="86">
        <f>LEN(BH55)</f>
        <v>0</v>
      </c>
      <c r="BJ55" s="24"/>
      <c r="BK55" s="86">
        <f>LEN(BJ55)</f>
        <v>0</v>
      </c>
      <c r="BL55" s="24"/>
      <c r="BM55" s="86">
        <f>LEN(BL55)</f>
        <v>0</v>
      </c>
      <c r="BN55" s="24"/>
      <c r="BO55" s="86">
        <f>LEN(BN55)</f>
        <v>0</v>
      </c>
      <c r="BP55" s="24"/>
      <c r="BQ55" s="86">
        <f>LEN(BP55)</f>
        <v>0</v>
      </c>
      <c r="BR55" s="24"/>
      <c r="BS55" s="86">
        <f>LEN(BR55)</f>
        <v>0</v>
      </c>
    </row>
    <row r="56" spans="1:71" s="35" customFormat="1">
      <c r="A56" s="203">
        <v>48</v>
      </c>
      <c r="B56" s="739"/>
      <c r="C56" s="746"/>
      <c r="D56" s="22" t="s">
        <v>281</v>
      </c>
      <c r="E56" s="23"/>
      <c r="F56" s="23"/>
      <c r="G56" s="23"/>
      <c r="H56" s="23"/>
      <c r="I56" s="23"/>
      <c r="J56" s="24"/>
      <c r="K56" s="86">
        <f t="shared" si="328"/>
        <v>0</v>
      </c>
      <c r="L56" s="24"/>
      <c r="M56" s="86">
        <f t="shared" si="298"/>
        <v>0</v>
      </c>
      <c r="N56" s="24" t="s">
        <v>22</v>
      </c>
      <c r="O56" s="86">
        <f t="shared" ref="O56:O64" si="623">LEN(N56)</f>
        <v>1</v>
      </c>
      <c r="P56" s="24"/>
      <c r="Q56" s="86">
        <f t="shared" ref="Q56:Q64" si="624">LEN(P56)</f>
        <v>0</v>
      </c>
      <c r="R56" s="24" t="s">
        <v>22</v>
      </c>
      <c r="S56" s="86">
        <f t="shared" ref="S56:S64" si="625">LEN(R56)</f>
        <v>1</v>
      </c>
      <c r="T56" s="24" t="s">
        <v>22</v>
      </c>
      <c r="U56" s="86">
        <f t="shared" ref="U56:U64" si="626">LEN(T56)</f>
        <v>1</v>
      </c>
      <c r="V56" s="24"/>
      <c r="W56" s="86">
        <f t="shared" ref="W56:W64" si="627">LEN(V56)</f>
        <v>0</v>
      </c>
      <c r="X56" s="24" t="s">
        <v>22</v>
      </c>
      <c r="Y56" s="86">
        <f t="shared" ref="Y56:Y64" si="628">LEN(X56)</f>
        <v>1</v>
      </c>
      <c r="Z56" s="24"/>
      <c r="AA56" s="86">
        <f t="shared" ref="AA56:AA64" si="629">LEN(Z56)</f>
        <v>0</v>
      </c>
      <c r="AB56" s="24" t="s">
        <v>22</v>
      </c>
      <c r="AC56" s="86">
        <f t="shared" ref="AC56:AC64" si="630">LEN(AB56)</f>
        <v>1</v>
      </c>
      <c r="AD56" s="24"/>
      <c r="AE56" s="86">
        <f t="shared" ref="AE56:AE64" si="631">LEN(AD56)</f>
        <v>0</v>
      </c>
      <c r="AF56" s="24"/>
      <c r="AG56" s="86">
        <f t="shared" ref="AG56:AG64" si="632">LEN(AF56)</f>
        <v>0</v>
      </c>
      <c r="AH56" s="24"/>
      <c r="AI56" s="86">
        <f t="shared" ref="AI56:AI64" si="633">LEN(AH56)</f>
        <v>0</v>
      </c>
      <c r="AJ56" s="24"/>
      <c r="AK56" s="86">
        <f t="shared" ref="AK56:AK64" si="634">LEN(AJ56)</f>
        <v>0</v>
      </c>
      <c r="AL56" s="24"/>
      <c r="AM56" s="86">
        <f t="shared" ref="AM56:AM64" si="635">LEN(AL56)</f>
        <v>0</v>
      </c>
      <c r="AN56" s="24" t="s">
        <v>22</v>
      </c>
      <c r="AO56" s="86">
        <f t="shared" ref="AO56:AO64" si="636">LEN(AN56)</f>
        <v>1</v>
      </c>
      <c r="AP56" s="24"/>
      <c r="AQ56" s="86">
        <f t="shared" ref="AQ56:AQ64" si="637">LEN(AP56)</f>
        <v>0</v>
      </c>
      <c r="AR56" s="24"/>
      <c r="AS56" s="86">
        <f t="shared" ref="AS56" si="638">LEN(AR56)</f>
        <v>0</v>
      </c>
      <c r="AT56" s="24"/>
      <c r="AU56" s="86">
        <f t="shared" ref="AU56" si="639">LEN(AT56)</f>
        <v>0</v>
      </c>
      <c r="AV56" s="24"/>
      <c r="AW56" s="86">
        <f t="shared" ref="AW56" si="640">LEN(AV56)</f>
        <v>0</v>
      </c>
      <c r="AX56" s="24"/>
      <c r="AY56" s="86">
        <f t="shared" ref="AY56" si="641">LEN(AX56)</f>
        <v>0</v>
      </c>
      <c r="AZ56" s="24"/>
      <c r="BA56" s="86">
        <f t="shared" ref="BA56" si="642">LEN(AZ56)</f>
        <v>0</v>
      </c>
      <c r="BB56" s="24"/>
      <c r="BC56" s="86">
        <f t="shared" ref="BC56" si="643">LEN(BB56)</f>
        <v>0</v>
      </c>
      <c r="BD56" s="24"/>
      <c r="BE56" s="86">
        <f t="shared" ref="BE56" si="644">LEN(BD56)</f>
        <v>0</v>
      </c>
      <c r="BF56" s="24"/>
      <c r="BG56" s="86">
        <f t="shared" ref="BG56" si="645">LEN(BF56)</f>
        <v>0</v>
      </c>
      <c r="BH56" s="24"/>
      <c r="BI56" s="86">
        <f t="shared" ref="BI56" si="646">LEN(BH56)</f>
        <v>0</v>
      </c>
      <c r="BJ56" s="24"/>
      <c r="BK56" s="86">
        <f t="shared" ref="BK56" si="647">LEN(BJ56)</f>
        <v>0</v>
      </c>
      <c r="BL56" s="24"/>
      <c r="BM56" s="86">
        <f t="shared" ref="BM56" si="648">LEN(BL56)</f>
        <v>0</v>
      </c>
      <c r="BN56" s="24"/>
      <c r="BO56" s="86">
        <f t="shared" ref="BO56" si="649">LEN(BN56)</f>
        <v>0</v>
      </c>
      <c r="BP56" s="24"/>
      <c r="BQ56" s="86">
        <f t="shared" ref="BQ56" si="650">LEN(BP56)</f>
        <v>0</v>
      </c>
      <c r="BR56" s="24"/>
      <c r="BS56" s="86">
        <f t="shared" ref="BS56" si="651">LEN(BR56)</f>
        <v>0</v>
      </c>
    </row>
    <row r="57" spans="1:71" s="35" customFormat="1" ht="40.5">
      <c r="A57" s="203">
        <v>49</v>
      </c>
      <c r="B57" s="732"/>
      <c r="C57" s="734"/>
      <c r="D57" s="22" t="s">
        <v>322</v>
      </c>
      <c r="E57" s="23" t="s">
        <v>266</v>
      </c>
      <c r="F57" s="30" t="s">
        <v>288</v>
      </c>
      <c r="G57" s="30" t="s">
        <v>288</v>
      </c>
      <c r="H57" s="23" t="s">
        <v>203</v>
      </c>
      <c r="I57" s="23" t="s">
        <v>355</v>
      </c>
      <c r="J57" s="24"/>
      <c r="K57" s="86">
        <f t="shared" si="328"/>
        <v>0</v>
      </c>
      <c r="L57" s="24"/>
      <c r="M57" s="86">
        <f t="shared" si="298"/>
        <v>0</v>
      </c>
      <c r="N57" s="24" t="s">
        <v>325</v>
      </c>
      <c r="O57" s="86">
        <f t="shared" si="623"/>
        <v>24</v>
      </c>
      <c r="P57" s="24"/>
      <c r="Q57" s="86">
        <f t="shared" si="624"/>
        <v>0</v>
      </c>
      <c r="R57" s="24" t="s">
        <v>356</v>
      </c>
      <c r="S57" s="86">
        <f t="shared" si="625"/>
        <v>24</v>
      </c>
      <c r="T57" s="24" t="s">
        <v>357</v>
      </c>
      <c r="U57" s="86">
        <f t="shared" si="626"/>
        <v>35</v>
      </c>
      <c r="V57" s="24"/>
      <c r="W57" s="86">
        <f t="shared" si="627"/>
        <v>0</v>
      </c>
      <c r="X57" s="24"/>
      <c r="Y57" s="86">
        <f t="shared" si="628"/>
        <v>0</v>
      </c>
      <c r="Z57" s="24"/>
      <c r="AA57" s="86">
        <f t="shared" si="629"/>
        <v>0</v>
      </c>
      <c r="AB57" s="24" t="s">
        <v>372</v>
      </c>
      <c r="AC57" s="86">
        <f t="shared" si="630"/>
        <v>35</v>
      </c>
      <c r="AD57" s="24"/>
      <c r="AE57" s="86">
        <f t="shared" si="631"/>
        <v>0</v>
      </c>
      <c r="AF57" s="24"/>
      <c r="AG57" s="86">
        <f t="shared" si="632"/>
        <v>0</v>
      </c>
      <c r="AH57" s="24"/>
      <c r="AI57" s="86">
        <f t="shared" si="633"/>
        <v>0</v>
      </c>
      <c r="AJ57" s="24"/>
      <c r="AK57" s="86">
        <f t="shared" si="634"/>
        <v>0</v>
      </c>
      <c r="AL57" s="24"/>
      <c r="AM57" s="86">
        <f t="shared" si="635"/>
        <v>0</v>
      </c>
      <c r="AN57" s="24" t="s">
        <v>358</v>
      </c>
      <c r="AO57" s="86">
        <f t="shared" si="636"/>
        <v>18</v>
      </c>
      <c r="AP57" s="24"/>
      <c r="AQ57" s="86">
        <f t="shared" si="637"/>
        <v>0</v>
      </c>
      <c r="AR57" s="24"/>
      <c r="AS57" s="86">
        <f t="shared" ref="AS57" si="652">LEN(AR57)</f>
        <v>0</v>
      </c>
      <c r="AT57" s="24"/>
      <c r="AU57" s="86">
        <f t="shared" ref="AU57" si="653">LEN(AT57)</f>
        <v>0</v>
      </c>
      <c r="AV57" s="24"/>
      <c r="AW57" s="86">
        <f t="shared" ref="AW57" si="654">LEN(AV57)</f>
        <v>0</v>
      </c>
      <c r="AX57" s="24"/>
      <c r="AY57" s="86">
        <f t="shared" ref="AY57" si="655">LEN(AX57)</f>
        <v>0</v>
      </c>
      <c r="AZ57" s="24"/>
      <c r="BA57" s="86">
        <f t="shared" ref="BA57" si="656">LEN(AZ57)</f>
        <v>0</v>
      </c>
      <c r="BB57" s="24"/>
      <c r="BC57" s="86">
        <f t="shared" ref="BC57" si="657">LEN(BB57)</f>
        <v>0</v>
      </c>
      <c r="BD57" s="24"/>
      <c r="BE57" s="86">
        <f t="shared" ref="BE57" si="658">LEN(BD57)</f>
        <v>0</v>
      </c>
      <c r="BF57" s="24"/>
      <c r="BG57" s="86">
        <f t="shared" ref="BG57" si="659">LEN(BF57)</f>
        <v>0</v>
      </c>
      <c r="BH57" s="24"/>
      <c r="BI57" s="86">
        <f t="shared" ref="BI57" si="660">LEN(BH57)</f>
        <v>0</v>
      </c>
      <c r="BJ57" s="24"/>
      <c r="BK57" s="86">
        <f t="shared" ref="BK57" si="661">LEN(BJ57)</f>
        <v>0</v>
      </c>
      <c r="BL57" s="24"/>
      <c r="BM57" s="86">
        <f t="shared" ref="BM57" si="662">LEN(BL57)</f>
        <v>0</v>
      </c>
      <c r="BN57" s="24"/>
      <c r="BO57" s="86">
        <f t="shared" ref="BO57" si="663">LEN(BN57)</f>
        <v>0</v>
      </c>
      <c r="BP57" s="24"/>
      <c r="BQ57" s="86">
        <f t="shared" ref="BQ57" si="664">LEN(BP57)</f>
        <v>0</v>
      </c>
      <c r="BR57" s="24"/>
      <c r="BS57" s="86">
        <f t="shared" ref="BS57" si="665">LEN(BR57)</f>
        <v>0</v>
      </c>
    </row>
    <row r="58" spans="1:71" s="35" customFormat="1" ht="40.5">
      <c r="A58" s="203">
        <v>50</v>
      </c>
      <c r="B58" s="731" t="s">
        <v>373</v>
      </c>
      <c r="C58" s="733" t="s">
        <v>374</v>
      </c>
      <c r="D58" s="19" t="s">
        <v>375</v>
      </c>
      <c r="E58" s="25" t="s">
        <v>187</v>
      </c>
      <c r="F58" s="30" t="s">
        <v>288</v>
      </c>
      <c r="G58" s="30" t="s">
        <v>288</v>
      </c>
      <c r="H58" s="25" t="s">
        <v>188</v>
      </c>
      <c r="I58" s="93"/>
      <c r="J58" s="24" t="s">
        <v>376</v>
      </c>
      <c r="K58" s="86">
        <f t="shared" si="328"/>
        <v>18</v>
      </c>
      <c r="L58" s="24" t="s">
        <v>377</v>
      </c>
      <c r="M58" s="86">
        <f t="shared" si="298"/>
        <v>18</v>
      </c>
      <c r="N58" s="24" t="s">
        <v>377</v>
      </c>
      <c r="O58" s="86">
        <f t="shared" si="623"/>
        <v>18</v>
      </c>
      <c r="P58" s="24" t="s">
        <v>378</v>
      </c>
      <c r="Q58" s="86">
        <f t="shared" si="624"/>
        <v>18</v>
      </c>
      <c r="R58" s="24" t="s">
        <v>379</v>
      </c>
      <c r="S58" s="86">
        <f t="shared" si="625"/>
        <v>18</v>
      </c>
      <c r="T58" s="24" t="s">
        <v>380</v>
      </c>
      <c r="U58" s="86">
        <f t="shared" si="626"/>
        <v>18</v>
      </c>
      <c r="V58" s="24" t="s">
        <v>381</v>
      </c>
      <c r="W58" s="86">
        <f t="shared" si="627"/>
        <v>18</v>
      </c>
      <c r="X58" s="24" t="s">
        <v>382</v>
      </c>
      <c r="Y58" s="86">
        <f t="shared" si="628"/>
        <v>11</v>
      </c>
      <c r="Z58" s="24" t="s">
        <v>383</v>
      </c>
      <c r="AA58" s="86">
        <f t="shared" si="629"/>
        <v>18</v>
      </c>
      <c r="AB58" s="24" t="s">
        <v>384</v>
      </c>
      <c r="AC58" s="86">
        <f t="shared" si="630"/>
        <v>18</v>
      </c>
      <c r="AD58" s="24" t="s">
        <v>385</v>
      </c>
      <c r="AE58" s="86">
        <f t="shared" si="631"/>
        <v>18</v>
      </c>
      <c r="AF58" s="24" t="s">
        <v>386</v>
      </c>
      <c r="AG58" s="86">
        <f t="shared" si="632"/>
        <v>18</v>
      </c>
      <c r="AH58" s="24" t="s">
        <v>380</v>
      </c>
      <c r="AI58" s="86">
        <f t="shared" si="633"/>
        <v>18</v>
      </c>
      <c r="AJ58" s="24" t="s">
        <v>387</v>
      </c>
      <c r="AK58" s="86">
        <f t="shared" si="634"/>
        <v>18</v>
      </c>
      <c r="AL58" s="24" t="s">
        <v>376</v>
      </c>
      <c r="AM58" s="86">
        <f t="shared" si="635"/>
        <v>18</v>
      </c>
      <c r="AN58" s="24" t="s">
        <v>380</v>
      </c>
      <c r="AO58" s="86">
        <f t="shared" si="636"/>
        <v>18</v>
      </c>
      <c r="AP58" s="24" t="s">
        <v>376</v>
      </c>
      <c r="AQ58" s="86">
        <f t="shared" si="637"/>
        <v>18</v>
      </c>
      <c r="AR58" s="24" t="s">
        <v>376</v>
      </c>
      <c r="AS58" s="86">
        <f t="shared" ref="AS58" si="666">LEN(AR58)</f>
        <v>18</v>
      </c>
      <c r="AT58" s="24"/>
      <c r="AU58" s="86">
        <f t="shared" ref="AU58" si="667">LEN(AT58)</f>
        <v>0</v>
      </c>
      <c r="AV58" s="24"/>
      <c r="AW58" s="86">
        <f t="shared" ref="AW58" si="668">LEN(AV58)</f>
        <v>0</v>
      </c>
      <c r="AX58" s="24"/>
      <c r="AY58" s="86">
        <f t="shared" ref="AY58" si="669">LEN(AX58)</f>
        <v>0</v>
      </c>
      <c r="AZ58" s="24"/>
      <c r="BA58" s="86">
        <f t="shared" ref="BA58" si="670">LEN(AZ58)</f>
        <v>0</v>
      </c>
      <c r="BB58" s="24"/>
      <c r="BC58" s="86">
        <f t="shared" ref="BC58" si="671">LEN(BB58)</f>
        <v>0</v>
      </c>
      <c r="BD58" s="24"/>
      <c r="BE58" s="86">
        <f t="shared" ref="BE58" si="672">LEN(BD58)</f>
        <v>0</v>
      </c>
      <c r="BF58" s="24"/>
      <c r="BG58" s="86">
        <f t="shared" ref="BG58" si="673">LEN(BF58)</f>
        <v>0</v>
      </c>
      <c r="BH58" s="24"/>
      <c r="BI58" s="86">
        <f t="shared" ref="BI58" si="674">LEN(BH58)</f>
        <v>0</v>
      </c>
      <c r="BJ58" s="24"/>
      <c r="BK58" s="86">
        <f t="shared" ref="BK58" si="675">LEN(BJ58)</f>
        <v>0</v>
      </c>
      <c r="BL58" s="24"/>
      <c r="BM58" s="86">
        <f t="shared" ref="BM58" si="676">LEN(BL58)</f>
        <v>0</v>
      </c>
      <c r="BN58" s="24"/>
      <c r="BO58" s="86">
        <f t="shared" ref="BO58" si="677">LEN(BN58)</f>
        <v>0</v>
      </c>
      <c r="BP58" s="24"/>
      <c r="BQ58" s="86">
        <f t="shared" ref="BQ58" si="678">LEN(BP58)</f>
        <v>0</v>
      </c>
      <c r="BR58" s="24"/>
      <c r="BS58" s="86">
        <f t="shared" ref="BS58" si="679">LEN(BR58)</f>
        <v>0</v>
      </c>
    </row>
    <row r="59" spans="1:71" s="35" customFormat="1" ht="27">
      <c r="A59" s="203">
        <v>51</v>
      </c>
      <c r="B59" s="739"/>
      <c r="C59" s="746"/>
      <c r="D59" s="19" t="s">
        <v>388</v>
      </c>
      <c r="E59" s="25" t="s">
        <v>389</v>
      </c>
      <c r="F59" s="23" t="s">
        <v>390</v>
      </c>
      <c r="G59" s="23" t="s">
        <v>391</v>
      </c>
      <c r="H59" s="25" t="s">
        <v>203</v>
      </c>
      <c r="I59" s="25"/>
      <c r="J59" s="24" t="s">
        <v>388</v>
      </c>
      <c r="K59" s="86">
        <f t="shared" si="328"/>
        <v>8</v>
      </c>
      <c r="L59" s="24" t="s">
        <v>392</v>
      </c>
      <c r="M59" s="86">
        <f t="shared" si="298"/>
        <v>8</v>
      </c>
      <c r="N59" s="24" t="s">
        <v>393</v>
      </c>
      <c r="O59" s="86">
        <f t="shared" si="623"/>
        <v>8</v>
      </c>
      <c r="P59" s="24" t="s">
        <v>394</v>
      </c>
      <c r="Q59" s="86">
        <f t="shared" si="624"/>
        <v>10</v>
      </c>
      <c r="R59" s="24" t="s">
        <v>395</v>
      </c>
      <c r="S59" s="86">
        <f t="shared" si="625"/>
        <v>8</v>
      </c>
      <c r="T59" s="24" t="s">
        <v>396</v>
      </c>
      <c r="U59" s="86">
        <f t="shared" si="626"/>
        <v>8</v>
      </c>
      <c r="V59" s="24" t="s">
        <v>397</v>
      </c>
      <c r="W59" s="86">
        <f t="shared" si="627"/>
        <v>8</v>
      </c>
      <c r="X59" s="24" t="s">
        <v>388</v>
      </c>
      <c r="Y59" s="86">
        <f t="shared" si="628"/>
        <v>8</v>
      </c>
      <c r="Z59" s="24" t="s">
        <v>398</v>
      </c>
      <c r="AA59" s="86">
        <f t="shared" si="629"/>
        <v>8</v>
      </c>
      <c r="AB59" s="24"/>
      <c r="AC59" s="86">
        <f t="shared" si="630"/>
        <v>0</v>
      </c>
      <c r="AD59" s="24"/>
      <c r="AE59" s="86">
        <f t="shared" si="631"/>
        <v>0</v>
      </c>
      <c r="AF59" s="24" t="s">
        <v>392</v>
      </c>
      <c r="AG59" s="86">
        <f t="shared" si="632"/>
        <v>8</v>
      </c>
      <c r="AH59" s="24" t="s">
        <v>399</v>
      </c>
      <c r="AI59" s="86">
        <f t="shared" si="633"/>
        <v>8</v>
      </c>
      <c r="AJ59" s="24"/>
      <c r="AK59" s="86">
        <f t="shared" si="634"/>
        <v>0</v>
      </c>
      <c r="AL59" s="24" t="s">
        <v>388</v>
      </c>
      <c r="AM59" s="86">
        <f t="shared" si="635"/>
        <v>8</v>
      </c>
      <c r="AN59" s="24" t="s">
        <v>393</v>
      </c>
      <c r="AO59" s="86">
        <f t="shared" si="636"/>
        <v>8</v>
      </c>
      <c r="AP59" s="24" t="s">
        <v>388</v>
      </c>
      <c r="AQ59" s="86">
        <f t="shared" si="637"/>
        <v>8</v>
      </c>
      <c r="AR59" s="24" t="s">
        <v>388</v>
      </c>
      <c r="AS59" s="86">
        <f t="shared" ref="AS59" si="680">LEN(AR59)</f>
        <v>8</v>
      </c>
      <c r="AT59" s="24"/>
      <c r="AU59" s="86">
        <f t="shared" ref="AU59" si="681">LEN(AT59)</f>
        <v>0</v>
      </c>
      <c r="AV59" s="24"/>
      <c r="AW59" s="86">
        <f t="shared" ref="AW59" si="682">LEN(AV59)</f>
        <v>0</v>
      </c>
      <c r="AX59" s="24"/>
      <c r="AY59" s="86">
        <f t="shared" ref="AY59" si="683">LEN(AX59)</f>
        <v>0</v>
      </c>
      <c r="AZ59" s="24"/>
      <c r="BA59" s="86">
        <f t="shared" ref="BA59" si="684">LEN(AZ59)</f>
        <v>0</v>
      </c>
      <c r="BB59" s="24"/>
      <c r="BC59" s="86">
        <f t="shared" ref="BC59" si="685">LEN(BB59)</f>
        <v>0</v>
      </c>
      <c r="BD59" s="24"/>
      <c r="BE59" s="86">
        <f t="shared" ref="BE59" si="686">LEN(BD59)</f>
        <v>0</v>
      </c>
      <c r="BF59" s="24"/>
      <c r="BG59" s="86">
        <f t="shared" ref="BG59" si="687">LEN(BF59)</f>
        <v>0</v>
      </c>
      <c r="BH59" s="24"/>
      <c r="BI59" s="86">
        <f t="shared" ref="BI59" si="688">LEN(BH59)</f>
        <v>0</v>
      </c>
      <c r="BJ59" s="24"/>
      <c r="BK59" s="86">
        <f t="shared" ref="BK59" si="689">LEN(BJ59)</f>
        <v>0</v>
      </c>
      <c r="BL59" s="24"/>
      <c r="BM59" s="86">
        <f t="shared" ref="BM59" si="690">LEN(BL59)</f>
        <v>0</v>
      </c>
      <c r="BN59" s="24"/>
      <c r="BO59" s="86">
        <f t="shared" ref="BO59" si="691">LEN(BN59)</f>
        <v>0</v>
      </c>
      <c r="BP59" s="24"/>
      <c r="BQ59" s="86">
        <f t="shared" ref="BQ59" si="692">LEN(BP59)</f>
        <v>0</v>
      </c>
      <c r="BR59" s="24"/>
      <c r="BS59" s="86">
        <f t="shared" ref="BS59" si="693">LEN(BR59)</f>
        <v>0</v>
      </c>
    </row>
    <row r="60" spans="1:71" s="35" customFormat="1" ht="27">
      <c r="A60" s="203">
        <v>52</v>
      </c>
      <c r="B60" s="739"/>
      <c r="C60" s="746"/>
      <c r="D60" s="19" t="s">
        <v>400</v>
      </c>
      <c r="E60" s="25" t="s">
        <v>187</v>
      </c>
      <c r="F60" s="23"/>
      <c r="G60" s="23"/>
      <c r="H60" s="25" t="s">
        <v>203</v>
      </c>
      <c r="I60" s="25" t="s">
        <v>401</v>
      </c>
      <c r="J60" s="24" t="s">
        <v>402</v>
      </c>
      <c r="K60" s="86">
        <f t="shared" si="328"/>
        <v>16</v>
      </c>
      <c r="L60" s="24" t="s">
        <v>402</v>
      </c>
      <c r="M60" s="86">
        <f t="shared" si="298"/>
        <v>16</v>
      </c>
      <c r="N60" s="24" t="s">
        <v>402</v>
      </c>
      <c r="O60" s="86">
        <f t="shared" si="623"/>
        <v>16</v>
      </c>
      <c r="P60" s="24" t="s">
        <v>402</v>
      </c>
      <c r="Q60" s="86">
        <f t="shared" si="624"/>
        <v>16</v>
      </c>
      <c r="R60" s="24" t="s">
        <v>402</v>
      </c>
      <c r="S60" s="86">
        <f t="shared" si="625"/>
        <v>16</v>
      </c>
      <c r="T60" s="24" t="s">
        <v>402</v>
      </c>
      <c r="U60" s="86">
        <f t="shared" si="626"/>
        <v>16</v>
      </c>
      <c r="V60" s="24" t="s">
        <v>402</v>
      </c>
      <c r="W60" s="86">
        <f t="shared" si="627"/>
        <v>16</v>
      </c>
      <c r="X60" s="24" t="s">
        <v>403</v>
      </c>
      <c r="Y60" s="86">
        <f t="shared" si="628"/>
        <v>16</v>
      </c>
      <c r="Z60" s="24" t="s">
        <v>402</v>
      </c>
      <c r="AA60" s="86">
        <f t="shared" si="629"/>
        <v>16</v>
      </c>
      <c r="AB60" s="24" t="s">
        <v>404</v>
      </c>
      <c r="AC60" s="86">
        <f t="shared" si="630"/>
        <v>17</v>
      </c>
      <c r="AD60" s="24" t="s">
        <v>402</v>
      </c>
      <c r="AE60" s="86">
        <f t="shared" si="631"/>
        <v>16</v>
      </c>
      <c r="AF60" s="24" t="s">
        <v>402</v>
      </c>
      <c r="AG60" s="86">
        <f t="shared" si="632"/>
        <v>16</v>
      </c>
      <c r="AH60" s="24" t="s">
        <v>402</v>
      </c>
      <c r="AI60" s="86">
        <f t="shared" si="633"/>
        <v>16</v>
      </c>
      <c r="AJ60" s="24" t="s">
        <v>402</v>
      </c>
      <c r="AK60" s="86">
        <f t="shared" si="634"/>
        <v>16</v>
      </c>
      <c r="AL60" s="24" t="s">
        <v>402</v>
      </c>
      <c r="AM60" s="86">
        <f t="shared" si="635"/>
        <v>16</v>
      </c>
      <c r="AN60" s="24" t="s">
        <v>402</v>
      </c>
      <c r="AO60" s="86">
        <f t="shared" si="636"/>
        <v>16</v>
      </c>
      <c r="AP60" s="24" t="s">
        <v>402</v>
      </c>
      <c r="AQ60" s="86">
        <f t="shared" si="637"/>
        <v>16</v>
      </c>
      <c r="AR60" s="24" t="s">
        <v>402</v>
      </c>
      <c r="AS60" s="86">
        <f t="shared" ref="AS60:AS61" si="694">LEN(AR60)</f>
        <v>16</v>
      </c>
      <c r="AT60" s="24"/>
      <c r="AU60" s="86">
        <f t="shared" ref="AU60:AU61" si="695">LEN(AT60)</f>
        <v>0</v>
      </c>
      <c r="AV60" s="24"/>
      <c r="AW60" s="86">
        <f t="shared" ref="AW60:AW61" si="696">LEN(AV60)</f>
        <v>0</v>
      </c>
      <c r="AX60" s="24"/>
      <c r="AY60" s="86">
        <f t="shared" ref="AY60:AY61" si="697">LEN(AX60)</f>
        <v>0</v>
      </c>
      <c r="AZ60" s="24"/>
      <c r="BA60" s="86">
        <f t="shared" ref="BA60:BA61" si="698">LEN(AZ60)</f>
        <v>0</v>
      </c>
      <c r="BB60" s="24"/>
      <c r="BC60" s="86">
        <f t="shared" ref="BC60:BC61" si="699">LEN(BB60)</f>
        <v>0</v>
      </c>
      <c r="BD60" s="24"/>
      <c r="BE60" s="86">
        <f t="shared" ref="BE60:BE61" si="700">LEN(BD60)</f>
        <v>0</v>
      </c>
      <c r="BF60" s="24"/>
      <c r="BG60" s="86">
        <f t="shared" ref="BG60:BG61" si="701">LEN(BF60)</f>
        <v>0</v>
      </c>
      <c r="BH60" s="24"/>
      <c r="BI60" s="86">
        <f t="shared" ref="BI60:BI61" si="702">LEN(BH60)</f>
        <v>0</v>
      </c>
      <c r="BJ60" s="24"/>
      <c r="BK60" s="86">
        <f t="shared" ref="BK60:BK61" si="703">LEN(BJ60)</f>
        <v>0</v>
      </c>
      <c r="BL60" s="24"/>
      <c r="BM60" s="86">
        <f t="shared" ref="BM60:BM61" si="704">LEN(BL60)</f>
        <v>0</v>
      </c>
      <c r="BN60" s="24"/>
      <c r="BO60" s="86">
        <f t="shared" ref="BO60:BO61" si="705">LEN(BN60)</f>
        <v>0</v>
      </c>
      <c r="BP60" s="24"/>
      <c r="BQ60" s="86">
        <f t="shared" ref="BQ60:BQ61" si="706">LEN(BP60)</f>
        <v>0</v>
      </c>
      <c r="BR60" s="24"/>
      <c r="BS60" s="86">
        <f t="shared" ref="BS60:BS61" si="707">LEN(BR60)</f>
        <v>0</v>
      </c>
    </row>
    <row r="61" spans="1:71" s="35" customFormat="1" ht="67.5">
      <c r="A61" s="203">
        <v>53</v>
      </c>
      <c r="B61" s="739"/>
      <c r="C61" s="746"/>
      <c r="D61" s="22" t="s">
        <v>405</v>
      </c>
      <c r="E61" s="25" t="s">
        <v>266</v>
      </c>
      <c r="F61" s="23" t="s">
        <v>390</v>
      </c>
      <c r="G61" s="23" t="s">
        <v>391</v>
      </c>
      <c r="H61" s="25" t="s">
        <v>188</v>
      </c>
      <c r="I61" s="25"/>
      <c r="J61" s="24"/>
      <c r="K61" s="86">
        <f t="shared" si="328"/>
        <v>0</v>
      </c>
      <c r="L61" s="24"/>
      <c r="M61" s="86">
        <f t="shared" si="298"/>
        <v>0</v>
      </c>
      <c r="N61" s="24"/>
      <c r="O61" s="86">
        <f t="shared" si="623"/>
        <v>0</v>
      </c>
      <c r="P61" s="24" t="s">
        <v>406</v>
      </c>
      <c r="Q61" s="86">
        <f t="shared" si="624"/>
        <v>8</v>
      </c>
      <c r="R61" s="24" t="s">
        <v>22</v>
      </c>
      <c r="S61" s="86">
        <f t="shared" si="625"/>
        <v>1</v>
      </c>
      <c r="T61" s="24"/>
      <c r="U61" s="86">
        <f t="shared" si="626"/>
        <v>0</v>
      </c>
      <c r="V61" s="24"/>
      <c r="W61" s="86">
        <f t="shared" si="627"/>
        <v>0</v>
      </c>
      <c r="X61" s="24" t="s">
        <v>22</v>
      </c>
      <c r="Y61" s="86">
        <f t="shared" si="628"/>
        <v>1</v>
      </c>
      <c r="Z61" s="24"/>
      <c r="AA61" s="86">
        <f t="shared" si="629"/>
        <v>0</v>
      </c>
      <c r="AB61" s="24" t="s">
        <v>406</v>
      </c>
      <c r="AC61" s="86">
        <f t="shared" si="630"/>
        <v>8</v>
      </c>
      <c r="AD61" s="24"/>
      <c r="AE61" s="86">
        <f t="shared" si="631"/>
        <v>0</v>
      </c>
      <c r="AF61" s="24"/>
      <c r="AG61" s="86">
        <f t="shared" si="632"/>
        <v>0</v>
      </c>
      <c r="AH61" s="24"/>
      <c r="AI61" s="86">
        <f t="shared" si="633"/>
        <v>0</v>
      </c>
      <c r="AJ61" s="24"/>
      <c r="AK61" s="86">
        <f t="shared" si="634"/>
        <v>0</v>
      </c>
      <c r="AL61" s="24" t="s">
        <v>406</v>
      </c>
      <c r="AM61" s="86">
        <f t="shared" si="635"/>
        <v>8</v>
      </c>
      <c r="AN61" s="24"/>
      <c r="AO61" s="86">
        <f t="shared" si="636"/>
        <v>0</v>
      </c>
      <c r="AP61" s="24"/>
      <c r="AQ61" s="86">
        <f t="shared" si="637"/>
        <v>0</v>
      </c>
      <c r="AR61" s="24"/>
      <c r="AS61" s="86">
        <f t="shared" si="694"/>
        <v>0</v>
      </c>
      <c r="AT61" s="24"/>
      <c r="AU61" s="86">
        <f t="shared" si="695"/>
        <v>0</v>
      </c>
      <c r="AV61" s="24"/>
      <c r="AW61" s="86">
        <f t="shared" si="696"/>
        <v>0</v>
      </c>
      <c r="AX61" s="24"/>
      <c r="AY61" s="86">
        <f t="shared" si="697"/>
        <v>0</v>
      </c>
      <c r="AZ61" s="24"/>
      <c r="BA61" s="86">
        <f t="shared" si="698"/>
        <v>0</v>
      </c>
      <c r="BB61" s="24"/>
      <c r="BC61" s="86">
        <f t="shared" si="699"/>
        <v>0</v>
      </c>
      <c r="BD61" s="24"/>
      <c r="BE61" s="86">
        <f t="shared" si="700"/>
        <v>0</v>
      </c>
      <c r="BF61" s="24"/>
      <c r="BG61" s="86">
        <f t="shared" si="701"/>
        <v>0</v>
      </c>
      <c r="BH61" s="24"/>
      <c r="BI61" s="86">
        <f t="shared" si="702"/>
        <v>0</v>
      </c>
      <c r="BJ61" s="24"/>
      <c r="BK61" s="86">
        <f t="shared" si="703"/>
        <v>0</v>
      </c>
      <c r="BL61" s="24"/>
      <c r="BM61" s="86">
        <f t="shared" si="704"/>
        <v>0</v>
      </c>
      <c r="BN61" s="24"/>
      <c r="BO61" s="86">
        <f t="shared" si="705"/>
        <v>0</v>
      </c>
      <c r="BP61" s="24"/>
      <c r="BQ61" s="86">
        <f t="shared" si="706"/>
        <v>0</v>
      </c>
      <c r="BR61" s="24"/>
      <c r="BS61" s="86">
        <f t="shared" si="707"/>
        <v>0</v>
      </c>
    </row>
    <row r="62" spans="1:71" s="35" customFormat="1" ht="38.25" customHeight="1">
      <c r="A62" s="203">
        <v>54</v>
      </c>
      <c r="B62" s="739"/>
      <c r="C62" s="746"/>
      <c r="D62" s="19" t="s">
        <v>407</v>
      </c>
      <c r="E62" s="25" t="s">
        <v>187</v>
      </c>
      <c r="F62" s="23"/>
      <c r="G62" s="23"/>
      <c r="H62" s="25" t="s">
        <v>188</v>
      </c>
      <c r="I62" s="25"/>
      <c r="J62" s="24" t="s">
        <v>408</v>
      </c>
      <c r="K62" s="86">
        <f t="shared" si="328"/>
        <v>11</v>
      </c>
      <c r="L62" s="24" t="s">
        <v>409</v>
      </c>
      <c r="M62" s="86">
        <f t="shared" si="298"/>
        <v>11</v>
      </c>
      <c r="N62" s="24" t="s">
        <v>410</v>
      </c>
      <c r="O62" s="86">
        <f t="shared" si="623"/>
        <v>11</v>
      </c>
      <c r="P62" s="24" t="s">
        <v>411</v>
      </c>
      <c r="Q62" s="86">
        <f t="shared" si="624"/>
        <v>11</v>
      </c>
      <c r="R62" s="24"/>
      <c r="S62" s="86">
        <f t="shared" si="625"/>
        <v>0</v>
      </c>
      <c r="T62" s="24" t="s">
        <v>412</v>
      </c>
      <c r="U62" s="86">
        <f t="shared" si="626"/>
        <v>11</v>
      </c>
      <c r="V62" s="24" t="s">
        <v>413</v>
      </c>
      <c r="W62" s="86">
        <f t="shared" si="627"/>
        <v>11</v>
      </c>
      <c r="X62" s="24"/>
      <c r="Y62" s="86">
        <f t="shared" si="628"/>
        <v>0</v>
      </c>
      <c r="Z62" s="24" t="s">
        <v>414</v>
      </c>
      <c r="AA62" s="86">
        <f t="shared" si="629"/>
        <v>11</v>
      </c>
      <c r="AB62" s="24"/>
      <c r="AC62" s="86">
        <f t="shared" si="630"/>
        <v>0</v>
      </c>
      <c r="AD62" s="24" t="s">
        <v>415</v>
      </c>
      <c r="AE62" s="86">
        <f t="shared" si="631"/>
        <v>11</v>
      </c>
      <c r="AF62" s="24" t="s">
        <v>416</v>
      </c>
      <c r="AG62" s="86">
        <f t="shared" si="632"/>
        <v>11</v>
      </c>
      <c r="AH62" s="24" t="s">
        <v>410</v>
      </c>
      <c r="AI62" s="86">
        <f t="shared" si="633"/>
        <v>11</v>
      </c>
      <c r="AJ62" s="24" t="s">
        <v>417</v>
      </c>
      <c r="AK62" s="86">
        <f t="shared" si="634"/>
        <v>11</v>
      </c>
      <c r="AL62" s="24"/>
      <c r="AM62" s="86">
        <f t="shared" si="635"/>
        <v>0</v>
      </c>
      <c r="AN62" s="24" t="s">
        <v>410</v>
      </c>
      <c r="AO62" s="86">
        <f t="shared" si="636"/>
        <v>11</v>
      </c>
      <c r="AP62" s="24" t="s">
        <v>408</v>
      </c>
      <c r="AQ62" s="86">
        <f t="shared" si="637"/>
        <v>11</v>
      </c>
      <c r="AR62" s="24" t="s">
        <v>408</v>
      </c>
      <c r="AS62" s="86">
        <f t="shared" ref="AS62:AS63" si="708">LEN(AR62)</f>
        <v>11</v>
      </c>
      <c r="AT62" s="24"/>
      <c r="AU62" s="86">
        <f t="shared" ref="AU62:AU63" si="709">LEN(AT62)</f>
        <v>0</v>
      </c>
      <c r="AV62" s="24"/>
      <c r="AW62" s="86">
        <f t="shared" ref="AW62:AW63" si="710">LEN(AV62)</f>
        <v>0</v>
      </c>
      <c r="AX62" s="24"/>
      <c r="AY62" s="86">
        <f t="shared" ref="AY62:AY63" si="711">LEN(AX62)</f>
        <v>0</v>
      </c>
      <c r="AZ62" s="24"/>
      <c r="BA62" s="86">
        <f t="shared" ref="BA62:BA63" si="712">LEN(AZ62)</f>
        <v>0</v>
      </c>
      <c r="BB62" s="24"/>
      <c r="BC62" s="86">
        <f t="shared" ref="BC62:BC63" si="713">LEN(BB62)</f>
        <v>0</v>
      </c>
      <c r="BD62" s="24"/>
      <c r="BE62" s="86">
        <f t="shared" ref="BE62:BE63" si="714">LEN(BD62)</f>
        <v>0</v>
      </c>
      <c r="BF62" s="24"/>
      <c r="BG62" s="86">
        <f t="shared" ref="BG62:BG63" si="715">LEN(BF62)</f>
        <v>0</v>
      </c>
      <c r="BH62" s="24"/>
      <c r="BI62" s="86">
        <f t="shared" ref="BI62:BI63" si="716">LEN(BH62)</f>
        <v>0</v>
      </c>
      <c r="BJ62" s="24"/>
      <c r="BK62" s="86">
        <f t="shared" ref="BK62:BK63" si="717">LEN(BJ62)</f>
        <v>0</v>
      </c>
      <c r="BL62" s="24"/>
      <c r="BM62" s="86">
        <f t="shared" ref="BM62:BM63" si="718">LEN(BL62)</f>
        <v>0</v>
      </c>
      <c r="BN62" s="24"/>
      <c r="BO62" s="86">
        <f t="shared" ref="BO62:BO63" si="719">LEN(BN62)</f>
        <v>0</v>
      </c>
      <c r="BP62" s="24"/>
      <c r="BQ62" s="86">
        <f t="shared" ref="BQ62:BQ63" si="720">LEN(BP62)</f>
        <v>0</v>
      </c>
      <c r="BR62" s="24"/>
      <c r="BS62" s="86">
        <f t="shared" ref="BS62:BS63" si="721">LEN(BR62)</f>
        <v>0</v>
      </c>
    </row>
    <row r="63" spans="1:71" s="35" customFormat="1" ht="38.25" customHeight="1">
      <c r="A63" s="203">
        <v>55</v>
      </c>
      <c r="B63" s="739"/>
      <c r="C63" s="746"/>
      <c r="D63" s="19" t="s">
        <v>418</v>
      </c>
      <c r="E63" s="25"/>
      <c r="F63" s="23"/>
      <c r="G63" s="23"/>
      <c r="H63" s="25"/>
      <c r="I63" s="25"/>
      <c r="J63" s="24"/>
      <c r="K63" s="86"/>
      <c r="L63" s="24"/>
      <c r="M63" s="86">
        <f t="shared" si="298"/>
        <v>0</v>
      </c>
      <c r="N63" s="24"/>
      <c r="O63" s="86">
        <f t="shared" si="623"/>
        <v>0</v>
      </c>
      <c r="P63" s="24" t="s">
        <v>419</v>
      </c>
      <c r="Q63" s="86">
        <f t="shared" si="624"/>
        <v>38</v>
      </c>
      <c r="R63" s="24"/>
      <c r="S63" s="86">
        <f t="shared" si="625"/>
        <v>0</v>
      </c>
      <c r="T63" s="24"/>
      <c r="U63" s="86">
        <f t="shared" si="626"/>
        <v>0</v>
      </c>
      <c r="V63" s="24"/>
      <c r="W63" s="86">
        <f t="shared" si="627"/>
        <v>0</v>
      </c>
      <c r="X63" s="24"/>
      <c r="Y63" s="86">
        <f t="shared" si="628"/>
        <v>0</v>
      </c>
      <c r="Z63" s="24"/>
      <c r="AA63" s="86">
        <f t="shared" si="629"/>
        <v>0</v>
      </c>
      <c r="AB63" s="24" t="s">
        <v>420</v>
      </c>
      <c r="AC63" s="86">
        <f t="shared" si="630"/>
        <v>33</v>
      </c>
      <c r="AD63" s="24"/>
      <c r="AE63" s="86">
        <f t="shared" si="631"/>
        <v>0</v>
      </c>
      <c r="AF63" s="24"/>
      <c r="AG63" s="86">
        <f t="shared" si="632"/>
        <v>0</v>
      </c>
      <c r="AH63" s="24"/>
      <c r="AI63" s="86">
        <f t="shared" si="633"/>
        <v>0</v>
      </c>
      <c r="AJ63" s="24"/>
      <c r="AK63" s="86">
        <f t="shared" si="634"/>
        <v>0</v>
      </c>
      <c r="AL63" s="24" t="s">
        <v>420</v>
      </c>
      <c r="AM63" s="86">
        <f t="shared" si="635"/>
        <v>33</v>
      </c>
      <c r="AN63" s="24"/>
      <c r="AO63" s="86">
        <f t="shared" si="636"/>
        <v>0</v>
      </c>
      <c r="AP63" s="24"/>
      <c r="AQ63" s="86">
        <f t="shared" si="637"/>
        <v>0</v>
      </c>
      <c r="AR63" s="24"/>
      <c r="AS63" s="86">
        <f t="shared" si="708"/>
        <v>0</v>
      </c>
      <c r="AT63" s="24"/>
      <c r="AU63" s="86">
        <f t="shared" si="709"/>
        <v>0</v>
      </c>
      <c r="AV63" s="24"/>
      <c r="AW63" s="86">
        <f t="shared" si="710"/>
        <v>0</v>
      </c>
      <c r="AX63" s="24"/>
      <c r="AY63" s="86">
        <f t="shared" si="711"/>
        <v>0</v>
      </c>
      <c r="AZ63" s="24"/>
      <c r="BA63" s="86">
        <f t="shared" si="712"/>
        <v>0</v>
      </c>
      <c r="BB63" s="24"/>
      <c r="BC63" s="86">
        <f t="shared" si="713"/>
        <v>0</v>
      </c>
      <c r="BD63" s="24"/>
      <c r="BE63" s="86">
        <f t="shared" si="714"/>
        <v>0</v>
      </c>
      <c r="BF63" s="24"/>
      <c r="BG63" s="86">
        <f t="shared" si="715"/>
        <v>0</v>
      </c>
      <c r="BH63" s="24"/>
      <c r="BI63" s="86">
        <f t="shared" si="716"/>
        <v>0</v>
      </c>
      <c r="BJ63" s="24"/>
      <c r="BK63" s="86">
        <f t="shared" si="717"/>
        <v>0</v>
      </c>
      <c r="BL63" s="24"/>
      <c r="BM63" s="86">
        <f t="shared" si="718"/>
        <v>0</v>
      </c>
      <c r="BN63" s="24"/>
      <c r="BO63" s="86">
        <f t="shared" si="719"/>
        <v>0</v>
      </c>
      <c r="BP63" s="24"/>
      <c r="BQ63" s="86">
        <f t="shared" si="720"/>
        <v>0</v>
      </c>
      <c r="BR63" s="24"/>
      <c r="BS63" s="86">
        <f t="shared" si="721"/>
        <v>0</v>
      </c>
    </row>
    <row r="64" spans="1:71" s="35" customFormat="1" ht="27">
      <c r="A64" s="203">
        <v>159</v>
      </c>
      <c r="B64" s="732"/>
      <c r="C64" s="734"/>
      <c r="D64" s="19" t="s">
        <v>421</v>
      </c>
      <c r="E64" s="25" t="s">
        <v>266</v>
      </c>
      <c r="F64" s="30" t="s">
        <v>288</v>
      </c>
      <c r="G64" s="30" t="s">
        <v>288</v>
      </c>
      <c r="H64" s="25" t="s">
        <v>203</v>
      </c>
      <c r="I64" s="25" t="s">
        <v>422</v>
      </c>
      <c r="J64" s="24"/>
      <c r="K64" s="86">
        <f t="shared" si="328"/>
        <v>0</v>
      </c>
      <c r="L64" s="24"/>
      <c r="M64" s="86">
        <f t="shared" si="298"/>
        <v>0</v>
      </c>
      <c r="N64" s="24"/>
      <c r="O64" s="86">
        <f t="shared" si="623"/>
        <v>0</v>
      </c>
      <c r="P64" s="24" t="s">
        <v>423</v>
      </c>
      <c r="Q64" s="86">
        <f t="shared" si="624"/>
        <v>13</v>
      </c>
      <c r="R64" s="24"/>
      <c r="S64" s="86">
        <f t="shared" si="625"/>
        <v>0</v>
      </c>
      <c r="T64" s="24"/>
      <c r="U64" s="86">
        <f t="shared" si="626"/>
        <v>0</v>
      </c>
      <c r="V64" s="24"/>
      <c r="W64" s="86">
        <f t="shared" si="627"/>
        <v>0</v>
      </c>
      <c r="X64" s="24"/>
      <c r="Y64" s="86">
        <f t="shared" si="628"/>
        <v>0</v>
      </c>
      <c r="Z64" s="24"/>
      <c r="AA64" s="86">
        <f t="shared" si="629"/>
        <v>0</v>
      </c>
      <c r="AB64" s="24" t="s">
        <v>424</v>
      </c>
      <c r="AC64" s="86">
        <f t="shared" si="630"/>
        <v>27</v>
      </c>
      <c r="AD64" s="24"/>
      <c r="AE64" s="86">
        <f t="shared" si="631"/>
        <v>0</v>
      </c>
      <c r="AF64" s="24"/>
      <c r="AG64" s="86">
        <f t="shared" si="632"/>
        <v>0</v>
      </c>
      <c r="AH64" s="24"/>
      <c r="AI64" s="86">
        <f t="shared" si="633"/>
        <v>0</v>
      </c>
      <c r="AJ64" s="24"/>
      <c r="AK64" s="86">
        <f t="shared" si="634"/>
        <v>0</v>
      </c>
      <c r="AL64" s="24" t="s">
        <v>424</v>
      </c>
      <c r="AM64" s="86">
        <f t="shared" si="635"/>
        <v>27</v>
      </c>
      <c r="AN64" s="24"/>
      <c r="AO64" s="86">
        <f t="shared" si="636"/>
        <v>0</v>
      </c>
      <c r="AP64" s="24"/>
      <c r="AQ64" s="86">
        <f t="shared" si="637"/>
        <v>0</v>
      </c>
      <c r="AR64" s="24"/>
      <c r="AS64" s="86">
        <f t="shared" ref="AS64" si="722">LEN(AR64)</f>
        <v>0</v>
      </c>
      <c r="AT64" s="24"/>
      <c r="AU64" s="86">
        <f t="shared" ref="AU64" si="723">LEN(AT64)</f>
        <v>0</v>
      </c>
      <c r="AV64" s="24"/>
      <c r="AW64" s="86">
        <f t="shared" ref="AW64" si="724">LEN(AV64)</f>
        <v>0</v>
      </c>
      <c r="AX64" s="24"/>
      <c r="AY64" s="86">
        <f t="shared" ref="AY64" si="725">LEN(AX64)</f>
        <v>0</v>
      </c>
      <c r="AZ64" s="24"/>
      <c r="BA64" s="86">
        <f t="shared" ref="BA64" si="726">LEN(AZ64)</f>
        <v>0</v>
      </c>
      <c r="BB64" s="24"/>
      <c r="BC64" s="86">
        <f t="shared" ref="BC64" si="727">LEN(BB64)</f>
        <v>0</v>
      </c>
      <c r="BD64" s="24"/>
      <c r="BE64" s="86">
        <f t="shared" ref="BE64" si="728">LEN(BD64)</f>
        <v>0</v>
      </c>
      <c r="BF64" s="24"/>
      <c r="BG64" s="86">
        <f t="shared" ref="BG64" si="729">LEN(BF64)</f>
        <v>0</v>
      </c>
      <c r="BH64" s="24"/>
      <c r="BI64" s="86">
        <f t="shared" ref="BI64" si="730">LEN(BH64)</f>
        <v>0</v>
      </c>
      <c r="BJ64" s="24"/>
      <c r="BK64" s="86">
        <f t="shared" ref="BK64" si="731">LEN(BJ64)</f>
        <v>0</v>
      </c>
      <c r="BL64" s="24"/>
      <c r="BM64" s="86">
        <f t="shared" ref="BM64" si="732">LEN(BL64)</f>
        <v>0</v>
      </c>
      <c r="BN64" s="24"/>
      <c r="BO64" s="86">
        <f t="shared" ref="BO64" si="733">LEN(BN64)</f>
        <v>0</v>
      </c>
      <c r="BP64" s="24"/>
      <c r="BQ64" s="86">
        <f t="shared" ref="BQ64" si="734">LEN(BP64)</f>
        <v>0</v>
      </c>
      <c r="BR64" s="24"/>
      <c r="BS64" s="86">
        <f t="shared" ref="BS64" si="735">LEN(BR64)</f>
        <v>0</v>
      </c>
    </row>
    <row r="65" spans="1:71" s="35" customFormat="1" ht="383.25" customHeight="1">
      <c r="A65" s="203">
        <v>56</v>
      </c>
      <c r="B65" s="131" t="s">
        <v>425</v>
      </c>
      <c r="C65" s="37" t="s">
        <v>426</v>
      </c>
      <c r="D65" s="32" t="s">
        <v>427</v>
      </c>
      <c r="E65" s="25" t="s">
        <v>187</v>
      </c>
      <c r="F65" s="30" t="s">
        <v>288</v>
      </c>
      <c r="G65" s="30" t="s">
        <v>288</v>
      </c>
      <c r="H65" s="25" t="s">
        <v>203</v>
      </c>
      <c r="I65" s="25" t="s">
        <v>235</v>
      </c>
      <c r="J65" s="28" t="s">
        <v>428</v>
      </c>
      <c r="K65" s="86">
        <f>LEN(J65)</f>
        <v>472</v>
      </c>
      <c r="L65" s="28" t="s">
        <v>429</v>
      </c>
      <c r="M65" s="86">
        <f>LEN(L65)</f>
        <v>429</v>
      </c>
      <c r="N65" s="28" t="s">
        <v>430</v>
      </c>
      <c r="O65" s="86">
        <f>LEN(N65)</f>
        <v>347</v>
      </c>
      <c r="P65" s="28" t="s">
        <v>431</v>
      </c>
      <c r="Q65" s="86">
        <f>LEN(P65)</f>
        <v>534</v>
      </c>
      <c r="R65" s="28" t="s">
        <v>432</v>
      </c>
      <c r="S65" s="86">
        <f>LEN(R65)</f>
        <v>367</v>
      </c>
      <c r="T65" s="28" t="s">
        <v>433</v>
      </c>
      <c r="U65" s="86">
        <f>LEN(T65)</f>
        <v>374</v>
      </c>
      <c r="V65" s="28" t="s">
        <v>434</v>
      </c>
      <c r="W65" s="86">
        <f>LEN(V65)</f>
        <v>431</v>
      </c>
      <c r="X65" s="28" t="s">
        <v>435</v>
      </c>
      <c r="Y65" s="86">
        <f>LEN(X65)</f>
        <v>471</v>
      </c>
      <c r="Z65" s="28" t="s">
        <v>436</v>
      </c>
      <c r="AA65" s="86">
        <f>LEN(Z65)</f>
        <v>472</v>
      </c>
      <c r="AB65" s="28" t="s">
        <v>437</v>
      </c>
      <c r="AC65" s="86">
        <f>LEN(AB65)</f>
        <v>657</v>
      </c>
      <c r="AD65" s="28" t="s">
        <v>438</v>
      </c>
      <c r="AE65" s="86">
        <f>LEN(AD65)</f>
        <v>330</v>
      </c>
      <c r="AF65" s="28" t="s">
        <v>439</v>
      </c>
      <c r="AG65" s="86">
        <f>LEN(AF65)</f>
        <v>501</v>
      </c>
      <c r="AH65" s="28" t="s">
        <v>440</v>
      </c>
      <c r="AI65" s="86">
        <f>LEN(AH65)</f>
        <v>316</v>
      </c>
      <c r="AJ65" s="28" t="s">
        <v>436</v>
      </c>
      <c r="AK65" s="86">
        <f>LEN(AJ65)</f>
        <v>472</v>
      </c>
      <c r="AL65" s="28" t="s">
        <v>441</v>
      </c>
      <c r="AM65" s="86">
        <f>LEN(AL65)</f>
        <v>458</v>
      </c>
      <c r="AN65" s="28" t="s">
        <v>436</v>
      </c>
      <c r="AO65" s="86">
        <f>LEN(AN65)</f>
        <v>472</v>
      </c>
      <c r="AP65" s="28" t="s">
        <v>436</v>
      </c>
      <c r="AQ65" s="86">
        <f>LEN(AP65)</f>
        <v>472</v>
      </c>
      <c r="AR65" s="28" t="s">
        <v>442</v>
      </c>
      <c r="AS65" s="86">
        <f>LEN(AR65)</f>
        <v>473</v>
      </c>
      <c r="AT65" s="28"/>
      <c r="AU65" s="86">
        <f>LEN(AT65)</f>
        <v>0</v>
      </c>
      <c r="AV65" s="28"/>
      <c r="AW65" s="86">
        <f>LEN(AV65)</f>
        <v>0</v>
      </c>
      <c r="AX65" s="28"/>
      <c r="AY65" s="86">
        <f>LEN(AX65)</f>
        <v>0</v>
      </c>
      <c r="AZ65" s="28"/>
      <c r="BA65" s="86">
        <f>LEN(AZ65)</f>
        <v>0</v>
      </c>
      <c r="BB65" s="28"/>
      <c r="BC65" s="86">
        <f>LEN(BB65)</f>
        <v>0</v>
      </c>
      <c r="BD65" s="28"/>
      <c r="BE65" s="86">
        <f>LEN(BD65)</f>
        <v>0</v>
      </c>
      <c r="BF65" s="28"/>
      <c r="BG65" s="86">
        <f>LEN(BF65)</f>
        <v>0</v>
      </c>
      <c r="BH65" s="28"/>
      <c r="BI65" s="86">
        <f>LEN(BH65)</f>
        <v>0</v>
      </c>
      <c r="BJ65" s="28"/>
      <c r="BK65" s="86">
        <f>LEN(BJ65)</f>
        <v>0</v>
      </c>
      <c r="BL65" s="28"/>
      <c r="BM65" s="86">
        <f>LEN(BL65)</f>
        <v>0</v>
      </c>
      <c r="BN65" s="28"/>
      <c r="BO65" s="86">
        <f>LEN(BN65)</f>
        <v>0</v>
      </c>
      <c r="BP65" s="28"/>
      <c r="BQ65" s="86">
        <f>LEN(BP65)</f>
        <v>0</v>
      </c>
      <c r="BR65" s="28"/>
      <c r="BS65" s="86">
        <f>LEN(BR65)</f>
        <v>0</v>
      </c>
    </row>
    <row r="66" spans="1:71" s="33" customFormat="1" ht="94.5">
      <c r="A66" s="203">
        <v>57</v>
      </c>
      <c r="B66" s="137"/>
      <c r="C66" s="136"/>
      <c r="D66" s="21" t="s">
        <v>443</v>
      </c>
      <c r="E66" s="25" t="s">
        <v>187</v>
      </c>
      <c r="F66" s="30"/>
      <c r="G66" s="30"/>
      <c r="H66" s="25" t="s">
        <v>203</v>
      </c>
      <c r="I66" s="25" t="s">
        <v>444</v>
      </c>
      <c r="J66" s="26" t="s">
        <v>445</v>
      </c>
      <c r="K66" s="86">
        <f t="shared" ref="K66:K130" si="736">LEN(J66)</f>
        <v>13</v>
      </c>
      <c r="L66" s="26" t="s">
        <v>446</v>
      </c>
      <c r="M66" s="86">
        <f t="shared" ref="M66:M130" si="737">LEN(L66)</f>
        <v>13</v>
      </c>
      <c r="N66" s="26"/>
      <c r="O66" s="86">
        <f t="shared" ref="O66:O130" si="738">LEN(N66)</f>
        <v>0</v>
      </c>
      <c r="P66" s="26" t="s">
        <v>447</v>
      </c>
      <c r="Q66" s="86">
        <f t="shared" ref="Q66:Q130" si="739">LEN(P66)</f>
        <v>13</v>
      </c>
      <c r="R66" s="26" t="s">
        <v>448</v>
      </c>
      <c r="S66" s="86">
        <f t="shared" ref="S66:S130" si="740">LEN(R66)</f>
        <v>13</v>
      </c>
      <c r="T66" s="26" t="s">
        <v>449</v>
      </c>
      <c r="U66" s="86">
        <f t="shared" ref="U66:U130" si="741">LEN(T66)</f>
        <v>18</v>
      </c>
      <c r="V66" s="26" t="s">
        <v>450</v>
      </c>
      <c r="W66" s="86">
        <f t="shared" ref="W66:W130" si="742">LEN(V66)</f>
        <v>12</v>
      </c>
      <c r="X66" s="26"/>
      <c r="Y66" s="86">
        <f t="shared" ref="Y66:Y130" si="743">LEN(X66)</f>
        <v>0</v>
      </c>
      <c r="Z66" s="26" t="s">
        <v>451</v>
      </c>
      <c r="AA66" s="86">
        <f t="shared" ref="AA66:AA130" si="744">LEN(Z66)</f>
        <v>13</v>
      </c>
      <c r="AB66" s="26"/>
      <c r="AC66" s="86">
        <f t="shared" ref="AC66:AC130" si="745">LEN(AB66)</f>
        <v>0</v>
      </c>
      <c r="AD66" s="26"/>
      <c r="AE66" s="86">
        <f t="shared" ref="AE66:AE130" si="746">LEN(AD66)</f>
        <v>0</v>
      </c>
      <c r="AF66" s="26" t="s">
        <v>452</v>
      </c>
      <c r="AG66" s="86">
        <f t="shared" ref="AG66:AG130" si="747">LEN(AF66)</f>
        <v>13</v>
      </c>
      <c r="AH66" s="26" t="s">
        <v>446</v>
      </c>
      <c r="AI66" s="86">
        <f t="shared" ref="AI66:AI130" si="748">LEN(AH66)</f>
        <v>13</v>
      </c>
      <c r="AJ66" s="26" t="s">
        <v>453</v>
      </c>
      <c r="AK66" s="86">
        <f t="shared" ref="AK66:AK130" si="749">LEN(AJ66)</f>
        <v>13</v>
      </c>
      <c r="AL66" s="26" t="s">
        <v>451</v>
      </c>
      <c r="AM66" s="86">
        <f t="shared" ref="AM66:AM130" si="750">LEN(AL66)</f>
        <v>13</v>
      </c>
      <c r="AN66" s="26" t="s">
        <v>454</v>
      </c>
      <c r="AO66" s="86">
        <f t="shared" ref="AO66:AO130" si="751">LEN(AN66)</f>
        <v>13</v>
      </c>
      <c r="AP66" s="26" t="s">
        <v>451</v>
      </c>
      <c r="AQ66" s="86">
        <f t="shared" ref="AQ66:AQ130" si="752">LEN(AP66)</f>
        <v>13</v>
      </c>
      <c r="AR66" s="26" t="s">
        <v>443</v>
      </c>
      <c r="AS66" s="86">
        <f t="shared" ref="AS66" si="753">LEN(AR66)</f>
        <v>13</v>
      </c>
      <c r="AT66" s="26"/>
      <c r="AU66" s="86">
        <f t="shared" ref="AU66" si="754">LEN(AT66)</f>
        <v>0</v>
      </c>
      <c r="AV66" s="26"/>
      <c r="AW66" s="86">
        <f t="shared" ref="AW66" si="755">LEN(AV66)</f>
        <v>0</v>
      </c>
      <c r="AX66" s="26"/>
      <c r="AY66" s="86">
        <f t="shared" ref="AY66" si="756">LEN(AX66)</f>
        <v>0</v>
      </c>
      <c r="AZ66" s="26"/>
      <c r="BA66" s="86">
        <f t="shared" ref="BA66" si="757">LEN(AZ66)</f>
        <v>0</v>
      </c>
      <c r="BB66" s="26"/>
      <c r="BC66" s="86">
        <f t="shared" ref="BC66" si="758">LEN(BB66)</f>
        <v>0</v>
      </c>
      <c r="BD66" s="26"/>
      <c r="BE66" s="86">
        <f t="shared" ref="BE66" si="759">LEN(BD66)</f>
        <v>0</v>
      </c>
      <c r="BF66" s="26"/>
      <c r="BG66" s="86">
        <f t="shared" ref="BG66" si="760">LEN(BF66)</f>
        <v>0</v>
      </c>
      <c r="BH66" s="26"/>
      <c r="BI66" s="86">
        <f t="shared" ref="BI66" si="761">LEN(BH66)</f>
        <v>0</v>
      </c>
      <c r="BJ66" s="26"/>
      <c r="BK66" s="86">
        <f t="shared" ref="BK66" si="762">LEN(BJ66)</f>
        <v>0</v>
      </c>
      <c r="BL66" s="26"/>
      <c r="BM66" s="86">
        <f t="shared" ref="BM66" si="763">LEN(BL66)</f>
        <v>0</v>
      </c>
      <c r="BN66" s="26"/>
      <c r="BO66" s="86">
        <f t="shared" ref="BO66" si="764">LEN(BN66)</f>
        <v>0</v>
      </c>
      <c r="BP66" s="26"/>
      <c r="BQ66" s="86">
        <f t="shared" ref="BQ66" si="765">LEN(BP66)</f>
        <v>0</v>
      </c>
      <c r="BR66" s="26"/>
      <c r="BS66" s="86">
        <f t="shared" ref="BS66" si="766">LEN(BR66)</f>
        <v>0</v>
      </c>
    </row>
    <row r="67" spans="1:71" s="33" customFormat="1" ht="16.5">
      <c r="A67" s="203">
        <v>58</v>
      </c>
      <c r="B67" s="132"/>
      <c r="C67" s="20"/>
      <c r="D67" s="21" t="s">
        <v>265</v>
      </c>
      <c r="E67" s="25" t="s">
        <v>266</v>
      </c>
      <c r="F67" s="30" t="s">
        <v>288</v>
      </c>
      <c r="G67" s="30" t="s">
        <v>288</v>
      </c>
      <c r="H67" s="25" t="s">
        <v>203</v>
      </c>
      <c r="I67" s="25" t="s">
        <v>455</v>
      </c>
      <c r="J67" s="26" t="s">
        <v>265</v>
      </c>
      <c r="K67" s="86">
        <f t="shared" si="736"/>
        <v>3</v>
      </c>
      <c r="L67" s="26"/>
      <c r="M67" s="86">
        <f t="shared" si="737"/>
        <v>0</v>
      </c>
      <c r="N67" s="26"/>
      <c r="O67" s="86">
        <f t="shared" si="738"/>
        <v>0</v>
      </c>
      <c r="P67" s="26"/>
      <c r="Q67" s="86">
        <f t="shared" si="739"/>
        <v>0</v>
      </c>
      <c r="R67" s="26" t="s">
        <v>456</v>
      </c>
      <c r="S67" s="86">
        <f t="shared" si="740"/>
        <v>3</v>
      </c>
      <c r="T67" s="26" t="s">
        <v>292</v>
      </c>
      <c r="U67" s="86">
        <f t="shared" si="741"/>
        <v>3</v>
      </c>
      <c r="V67" s="26" t="s">
        <v>457</v>
      </c>
      <c r="W67" s="86">
        <f t="shared" si="742"/>
        <v>3</v>
      </c>
      <c r="X67" s="26" t="s">
        <v>458</v>
      </c>
      <c r="Y67" s="86">
        <f t="shared" si="743"/>
        <v>14</v>
      </c>
      <c r="Z67" s="26" t="s">
        <v>456</v>
      </c>
      <c r="AA67" s="86">
        <f t="shared" si="744"/>
        <v>3</v>
      </c>
      <c r="AB67" s="26"/>
      <c r="AC67" s="86">
        <f t="shared" si="745"/>
        <v>0</v>
      </c>
      <c r="AD67" s="26"/>
      <c r="AE67" s="86">
        <f t="shared" si="746"/>
        <v>0</v>
      </c>
      <c r="AF67" s="26" t="s">
        <v>459</v>
      </c>
      <c r="AG67" s="86">
        <f t="shared" si="747"/>
        <v>3</v>
      </c>
      <c r="AH67" s="26" t="s">
        <v>290</v>
      </c>
      <c r="AI67" s="86">
        <f t="shared" si="748"/>
        <v>3</v>
      </c>
      <c r="AJ67" s="26" t="s">
        <v>292</v>
      </c>
      <c r="AK67" s="86">
        <f t="shared" si="749"/>
        <v>3</v>
      </c>
      <c r="AL67" s="26" t="s">
        <v>456</v>
      </c>
      <c r="AM67" s="86">
        <f t="shared" si="750"/>
        <v>3</v>
      </c>
      <c r="AN67" s="26" t="s">
        <v>457</v>
      </c>
      <c r="AO67" s="86">
        <f t="shared" si="751"/>
        <v>3</v>
      </c>
      <c r="AP67" s="26" t="s">
        <v>456</v>
      </c>
      <c r="AQ67" s="86">
        <f t="shared" si="752"/>
        <v>3</v>
      </c>
      <c r="AR67" s="26" t="s">
        <v>265</v>
      </c>
      <c r="AS67" s="86">
        <f t="shared" ref="AS67" si="767">LEN(AR67)</f>
        <v>3</v>
      </c>
      <c r="AT67" s="26"/>
      <c r="AU67" s="86">
        <f t="shared" ref="AU67" si="768">LEN(AT67)</f>
        <v>0</v>
      </c>
      <c r="AV67" s="26"/>
      <c r="AW67" s="86">
        <f t="shared" ref="AW67" si="769">LEN(AV67)</f>
        <v>0</v>
      </c>
      <c r="AX67" s="26"/>
      <c r="AY67" s="86">
        <f t="shared" ref="AY67" si="770">LEN(AX67)</f>
        <v>0</v>
      </c>
      <c r="AZ67" s="26"/>
      <c r="BA67" s="86">
        <f t="shared" ref="BA67" si="771">LEN(AZ67)</f>
        <v>0</v>
      </c>
      <c r="BB67" s="26"/>
      <c r="BC67" s="86">
        <f t="shared" ref="BC67" si="772">LEN(BB67)</f>
        <v>0</v>
      </c>
      <c r="BD67" s="26"/>
      <c r="BE67" s="86">
        <f t="shared" ref="BE67" si="773">LEN(BD67)</f>
        <v>0</v>
      </c>
      <c r="BF67" s="26"/>
      <c r="BG67" s="86">
        <f t="shared" ref="BG67" si="774">LEN(BF67)</f>
        <v>0</v>
      </c>
      <c r="BH67" s="26"/>
      <c r="BI67" s="86">
        <f t="shared" ref="BI67" si="775">LEN(BH67)</f>
        <v>0</v>
      </c>
      <c r="BJ67" s="26"/>
      <c r="BK67" s="86">
        <f t="shared" ref="BK67" si="776">LEN(BJ67)</f>
        <v>0</v>
      </c>
      <c r="BL67" s="26"/>
      <c r="BM67" s="86">
        <f t="shared" ref="BM67" si="777">LEN(BL67)</f>
        <v>0</v>
      </c>
      <c r="BN67" s="26"/>
      <c r="BO67" s="86">
        <f t="shared" ref="BO67" si="778">LEN(BN67)</f>
        <v>0</v>
      </c>
      <c r="BP67" s="26"/>
      <c r="BQ67" s="86">
        <f t="shared" ref="BQ67" si="779">LEN(BP67)</f>
        <v>0</v>
      </c>
      <c r="BR67" s="26"/>
      <c r="BS67" s="86">
        <f t="shared" ref="BS67" si="780">LEN(BR67)</f>
        <v>0</v>
      </c>
    </row>
    <row r="68" spans="1:71">
      <c r="A68" s="203">
        <v>59</v>
      </c>
      <c r="B68" s="731" t="s">
        <v>460</v>
      </c>
      <c r="C68" s="733" t="s">
        <v>461</v>
      </c>
      <c r="D68" s="19" t="s">
        <v>461</v>
      </c>
      <c r="E68" s="25" t="s">
        <v>187</v>
      </c>
      <c r="F68" s="25"/>
      <c r="G68" s="25"/>
      <c r="H68" s="25" t="s">
        <v>188</v>
      </c>
      <c r="I68" s="25"/>
      <c r="J68" s="24" t="s">
        <v>461</v>
      </c>
      <c r="K68" s="86">
        <f t="shared" si="736"/>
        <v>3</v>
      </c>
      <c r="L68" s="24" t="s">
        <v>462</v>
      </c>
      <c r="M68" s="86">
        <f t="shared" si="737"/>
        <v>3</v>
      </c>
      <c r="N68" s="24" t="s">
        <v>463</v>
      </c>
      <c r="O68" s="86">
        <f t="shared" si="738"/>
        <v>3</v>
      </c>
      <c r="P68" s="24" t="s">
        <v>463</v>
      </c>
      <c r="Q68" s="86">
        <f t="shared" si="739"/>
        <v>3</v>
      </c>
      <c r="R68" s="24" t="s">
        <v>464</v>
      </c>
      <c r="S68" s="86">
        <f t="shared" si="740"/>
        <v>3</v>
      </c>
      <c r="T68" s="24" t="s">
        <v>465</v>
      </c>
      <c r="U68" s="86">
        <f t="shared" si="741"/>
        <v>3</v>
      </c>
      <c r="V68" s="24" t="s">
        <v>466</v>
      </c>
      <c r="W68" s="86">
        <f t="shared" si="742"/>
        <v>3</v>
      </c>
      <c r="X68" s="24" t="s">
        <v>467</v>
      </c>
      <c r="Y68" s="86">
        <f t="shared" si="743"/>
        <v>3</v>
      </c>
      <c r="Z68" s="24" t="s">
        <v>467</v>
      </c>
      <c r="AA68" s="86">
        <f t="shared" si="744"/>
        <v>3</v>
      </c>
      <c r="AB68" s="24" t="s">
        <v>467</v>
      </c>
      <c r="AC68" s="86">
        <f t="shared" si="745"/>
        <v>3</v>
      </c>
      <c r="AD68" s="24" t="s">
        <v>468</v>
      </c>
      <c r="AE68" s="86">
        <f t="shared" si="746"/>
        <v>3</v>
      </c>
      <c r="AF68" s="24" t="s">
        <v>469</v>
      </c>
      <c r="AG68" s="86">
        <f t="shared" si="747"/>
        <v>3</v>
      </c>
      <c r="AH68" s="24" t="s">
        <v>463</v>
      </c>
      <c r="AI68" s="86">
        <f t="shared" si="748"/>
        <v>3</v>
      </c>
      <c r="AJ68" s="24" t="s">
        <v>470</v>
      </c>
      <c r="AK68" s="86">
        <f t="shared" si="749"/>
        <v>3</v>
      </c>
      <c r="AL68" s="24" t="s">
        <v>467</v>
      </c>
      <c r="AM68" s="86">
        <f t="shared" si="750"/>
        <v>3</v>
      </c>
      <c r="AN68" s="24" t="s">
        <v>463</v>
      </c>
      <c r="AO68" s="86">
        <f t="shared" si="751"/>
        <v>3</v>
      </c>
      <c r="AP68" s="24" t="s">
        <v>467</v>
      </c>
      <c r="AQ68" s="86">
        <f t="shared" si="752"/>
        <v>3</v>
      </c>
      <c r="AR68" s="24" t="s">
        <v>461</v>
      </c>
      <c r="AS68" s="86">
        <f t="shared" ref="AS68" si="781">LEN(AR68)</f>
        <v>3</v>
      </c>
      <c r="AT68" s="24"/>
      <c r="AU68" s="86">
        <f t="shared" ref="AU68" si="782">LEN(AT68)</f>
        <v>0</v>
      </c>
      <c r="AV68" s="24"/>
      <c r="AW68" s="86">
        <f t="shared" ref="AW68" si="783">LEN(AV68)</f>
        <v>0</v>
      </c>
      <c r="AX68" s="24"/>
      <c r="AY68" s="86">
        <f t="shared" ref="AY68" si="784">LEN(AX68)</f>
        <v>0</v>
      </c>
      <c r="AZ68" s="24"/>
      <c r="BA68" s="86">
        <f t="shared" ref="BA68" si="785">LEN(AZ68)</f>
        <v>0</v>
      </c>
      <c r="BB68" s="24"/>
      <c r="BC68" s="86">
        <f t="shared" ref="BC68" si="786">LEN(BB68)</f>
        <v>0</v>
      </c>
      <c r="BD68" s="24"/>
      <c r="BE68" s="86">
        <f t="shared" ref="BE68" si="787">LEN(BD68)</f>
        <v>0</v>
      </c>
      <c r="BF68" s="24"/>
      <c r="BG68" s="86">
        <f t="shared" ref="BG68" si="788">LEN(BF68)</f>
        <v>0</v>
      </c>
      <c r="BH68" s="24"/>
      <c r="BI68" s="86">
        <f t="shared" ref="BI68" si="789">LEN(BH68)</f>
        <v>0</v>
      </c>
      <c r="BJ68" s="24"/>
      <c r="BK68" s="86">
        <f t="shared" ref="BK68" si="790">LEN(BJ68)</f>
        <v>0</v>
      </c>
      <c r="BL68" s="24"/>
      <c r="BM68" s="86">
        <f t="shared" ref="BM68" si="791">LEN(BL68)</f>
        <v>0</v>
      </c>
      <c r="BN68" s="24"/>
      <c r="BO68" s="86">
        <f t="shared" ref="BO68" si="792">LEN(BN68)</f>
        <v>0</v>
      </c>
      <c r="BP68" s="24"/>
      <c r="BQ68" s="86">
        <f t="shared" ref="BQ68" si="793">LEN(BP68)</f>
        <v>0</v>
      </c>
      <c r="BR68" s="24"/>
      <c r="BS68" s="86">
        <f t="shared" ref="BS68" si="794">LEN(BR68)</f>
        <v>0</v>
      </c>
    </row>
    <row r="69" spans="1:71">
      <c r="A69" s="203">
        <v>60</v>
      </c>
      <c r="B69" s="732"/>
      <c r="C69" s="734"/>
      <c r="D69" s="19" t="s">
        <v>265</v>
      </c>
      <c r="E69" s="25" t="s">
        <v>266</v>
      </c>
      <c r="F69" s="30" t="s">
        <v>288</v>
      </c>
      <c r="G69" s="30" t="s">
        <v>288</v>
      </c>
      <c r="H69" s="25" t="s">
        <v>188</v>
      </c>
      <c r="I69" s="25"/>
      <c r="J69" s="24" t="s">
        <v>265</v>
      </c>
      <c r="K69" s="86">
        <f t="shared" si="736"/>
        <v>3</v>
      </c>
      <c r="L69" s="24" t="s">
        <v>292</v>
      </c>
      <c r="M69" s="86">
        <f t="shared" si="737"/>
        <v>3</v>
      </c>
      <c r="N69" s="24" t="s">
        <v>471</v>
      </c>
      <c r="O69" s="86">
        <f t="shared" si="738"/>
        <v>3</v>
      </c>
      <c r="P69" s="24" t="s">
        <v>471</v>
      </c>
      <c r="Q69" s="86">
        <f t="shared" si="739"/>
        <v>3</v>
      </c>
      <c r="R69" s="24" t="s">
        <v>295</v>
      </c>
      <c r="S69" s="86">
        <f t="shared" si="740"/>
        <v>3</v>
      </c>
      <c r="T69" s="24" t="s">
        <v>291</v>
      </c>
      <c r="U69" s="86">
        <f t="shared" si="741"/>
        <v>3</v>
      </c>
      <c r="V69" s="24" t="s">
        <v>457</v>
      </c>
      <c r="W69" s="86">
        <f t="shared" si="742"/>
        <v>3</v>
      </c>
      <c r="X69" s="24" t="s">
        <v>290</v>
      </c>
      <c r="Y69" s="86">
        <f t="shared" si="743"/>
        <v>3</v>
      </c>
      <c r="Z69" s="24" t="s">
        <v>290</v>
      </c>
      <c r="AA69" s="86">
        <f t="shared" si="744"/>
        <v>3</v>
      </c>
      <c r="AB69" s="24" t="s">
        <v>290</v>
      </c>
      <c r="AC69" s="86">
        <f t="shared" si="745"/>
        <v>3</v>
      </c>
      <c r="AD69" s="24" t="s">
        <v>293</v>
      </c>
      <c r="AE69" s="86">
        <f t="shared" si="746"/>
        <v>3</v>
      </c>
      <c r="AF69" s="24" t="s">
        <v>459</v>
      </c>
      <c r="AG69" s="86">
        <f t="shared" si="747"/>
        <v>3</v>
      </c>
      <c r="AH69" s="24" t="s">
        <v>471</v>
      </c>
      <c r="AI69" s="86">
        <f t="shared" si="748"/>
        <v>3</v>
      </c>
      <c r="AJ69" s="24" t="s">
        <v>289</v>
      </c>
      <c r="AK69" s="86">
        <f t="shared" si="749"/>
        <v>3</v>
      </c>
      <c r="AL69" s="24" t="s">
        <v>290</v>
      </c>
      <c r="AM69" s="86">
        <f t="shared" si="750"/>
        <v>3</v>
      </c>
      <c r="AN69" s="24" t="s">
        <v>471</v>
      </c>
      <c r="AO69" s="86">
        <f t="shared" si="751"/>
        <v>3</v>
      </c>
      <c r="AP69" s="24" t="s">
        <v>290</v>
      </c>
      <c r="AQ69" s="86">
        <f t="shared" si="752"/>
        <v>3</v>
      </c>
      <c r="AR69" s="24" t="s">
        <v>265</v>
      </c>
      <c r="AS69" s="86">
        <f t="shared" ref="AS69" si="795">LEN(AR69)</f>
        <v>3</v>
      </c>
      <c r="AT69" s="24"/>
      <c r="AU69" s="86">
        <f t="shared" ref="AU69" si="796">LEN(AT69)</f>
        <v>0</v>
      </c>
      <c r="AV69" s="24"/>
      <c r="AW69" s="86">
        <f t="shared" ref="AW69" si="797">LEN(AV69)</f>
        <v>0</v>
      </c>
      <c r="AX69" s="24"/>
      <c r="AY69" s="86">
        <f t="shared" ref="AY69" si="798">LEN(AX69)</f>
        <v>0</v>
      </c>
      <c r="AZ69" s="24"/>
      <c r="BA69" s="86">
        <f t="shared" ref="BA69" si="799">LEN(AZ69)</f>
        <v>0</v>
      </c>
      <c r="BB69" s="24"/>
      <c r="BC69" s="86">
        <f t="shared" ref="BC69" si="800">LEN(BB69)</f>
        <v>0</v>
      </c>
      <c r="BD69" s="24"/>
      <c r="BE69" s="86">
        <f t="shared" ref="BE69" si="801">LEN(BD69)</f>
        <v>0</v>
      </c>
      <c r="BF69" s="24"/>
      <c r="BG69" s="86">
        <f t="shared" ref="BG69" si="802">LEN(BF69)</f>
        <v>0</v>
      </c>
      <c r="BH69" s="24"/>
      <c r="BI69" s="86">
        <f t="shared" ref="BI69" si="803">LEN(BH69)</f>
        <v>0</v>
      </c>
      <c r="BJ69" s="24"/>
      <c r="BK69" s="86">
        <f t="shared" ref="BK69" si="804">LEN(BJ69)</f>
        <v>0</v>
      </c>
      <c r="BL69" s="24"/>
      <c r="BM69" s="86">
        <f t="shared" ref="BM69" si="805">LEN(BL69)</f>
        <v>0</v>
      </c>
      <c r="BN69" s="24"/>
      <c r="BO69" s="86">
        <f t="shared" ref="BO69" si="806">LEN(BN69)</f>
        <v>0</v>
      </c>
      <c r="BP69" s="24"/>
      <c r="BQ69" s="86">
        <f t="shared" ref="BQ69" si="807">LEN(BP69)</f>
        <v>0</v>
      </c>
      <c r="BR69" s="24"/>
      <c r="BS69" s="86">
        <f t="shared" ref="BS69" si="808">LEN(BR69)</f>
        <v>0</v>
      </c>
    </row>
    <row r="70" spans="1:71">
      <c r="A70" s="203">
        <v>61</v>
      </c>
      <c r="B70" s="731" t="s">
        <v>472</v>
      </c>
      <c r="C70" s="733" t="s">
        <v>473</v>
      </c>
      <c r="D70" s="19" t="s">
        <v>474</v>
      </c>
      <c r="E70" s="25" t="s">
        <v>187</v>
      </c>
      <c r="F70" s="25"/>
      <c r="G70" s="25"/>
      <c r="H70" s="25" t="s">
        <v>188</v>
      </c>
      <c r="I70" s="23"/>
      <c r="J70" s="24" t="s">
        <v>474</v>
      </c>
      <c r="K70" s="86">
        <f t="shared" si="736"/>
        <v>4</v>
      </c>
      <c r="L70" s="24" t="s">
        <v>475</v>
      </c>
      <c r="M70" s="86">
        <f t="shared" si="737"/>
        <v>4</v>
      </c>
      <c r="N70" s="24" t="s">
        <v>476</v>
      </c>
      <c r="O70" s="86">
        <f t="shared" si="738"/>
        <v>4</v>
      </c>
      <c r="P70" s="24" t="s">
        <v>476</v>
      </c>
      <c r="Q70" s="86">
        <f t="shared" si="739"/>
        <v>4</v>
      </c>
      <c r="R70" s="24" t="s">
        <v>477</v>
      </c>
      <c r="S70" s="86">
        <f t="shared" si="740"/>
        <v>4</v>
      </c>
      <c r="T70" s="24" t="s">
        <v>478</v>
      </c>
      <c r="U70" s="86">
        <f t="shared" si="741"/>
        <v>4</v>
      </c>
      <c r="V70" s="24" t="s">
        <v>479</v>
      </c>
      <c r="W70" s="86">
        <f t="shared" si="742"/>
        <v>4</v>
      </c>
      <c r="X70" s="24" t="s">
        <v>480</v>
      </c>
      <c r="Y70" s="86">
        <f t="shared" si="743"/>
        <v>4</v>
      </c>
      <c r="Z70" s="24" t="s">
        <v>480</v>
      </c>
      <c r="AA70" s="86">
        <f t="shared" si="744"/>
        <v>4</v>
      </c>
      <c r="AB70" s="24" t="s">
        <v>481</v>
      </c>
      <c r="AC70" s="86">
        <f t="shared" si="745"/>
        <v>4</v>
      </c>
      <c r="AD70" s="24" t="s">
        <v>481</v>
      </c>
      <c r="AE70" s="86">
        <f t="shared" si="746"/>
        <v>4</v>
      </c>
      <c r="AF70" s="24" t="s">
        <v>482</v>
      </c>
      <c r="AG70" s="86">
        <f t="shared" si="747"/>
        <v>4</v>
      </c>
      <c r="AH70" s="24" t="s">
        <v>476</v>
      </c>
      <c r="AI70" s="86">
        <f t="shared" si="748"/>
        <v>4</v>
      </c>
      <c r="AJ70" s="24" t="s">
        <v>483</v>
      </c>
      <c r="AK70" s="86">
        <f t="shared" si="749"/>
        <v>4</v>
      </c>
      <c r="AL70" s="24" t="s">
        <v>480</v>
      </c>
      <c r="AM70" s="86">
        <f t="shared" si="750"/>
        <v>4</v>
      </c>
      <c r="AN70" s="24" t="s">
        <v>476</v>
      </c>
      <c r="AO70" s="86">
        <f t="shared" si="751"/>
        <v>4</v>
      </c>
      <c r="AP70" s="24" t="s">
        <v>480</v>
      </c>
      <c r="AQ70" s="86">
        <f t="shared" si="752"/>
        <v>4</v>
      </c>
      <c r="AR70" s="24" t="s">
        <v>474</v>
      </c>
      <c r="AS70" s="86">
        <f t="shared" ref="AS70" si="809">LEN(AR70)</f>
        <v>4</v>
      </c>
      <c r="AT70" s="24"/>
      <c r="AU70" s="86">
        <f t="shared" ref="AU70" si="810">LEN(AT70)</f>
        <v>0</v>
      </c>
      <c r="AV70" s="24"/>
      <c r="AW70" s="86">
        <f t="shared" ref="AW70" si="811">LEN(AV70)</f>
        <v>0</v>
      </c>
      <c r="AX70" s="24"/>
      <c r="AY70" s="86">
        <f t="shared" ref="AY70" si="812">LEN(AX70)</f>
        <v>0</v>
      </c>
      <c r="AZ70" s="24"/>
      <c r="BA70" s="86">
        <f t="shared" ref="BA70" si="813">LEN(AZ70)</f>
        <v>0</v>
      </c>
      <c r="BB70" s="24"/>
      <c r="BC70" s="86">
        <f t="shared" ref="BC70" si="814">LEN(BB70)</f>
        <v>0</v>
      </c>
      <c r="BD70" s="24"/>
      <c r="BE70" s="86">
        <f t="shared" ref="BE70" si="815">LEN(BD70)</f>
        <v>0</v>
      </c>
      <c r="BF70" s="24"/>
      <c r="BG70" s="86">
        <f t="shared" ref="BG70" si="816">LEN(BF70)</f>
        <v>0</v>
      </c>
      <c r="BH70" s="24"/>
      <c r="BI70" s="86">
        <f t="shared" ref="BI70" si="817">LEN(BH70)</f>
        <v>0</v>
      </c>
      <c r="BJ70" s="24"/>
      <c r="BK70" s="86">
        <f t="shared" ref="BK70" si="818">LEN(BJ70)</f>
        <v>0</v>
      </c>
      <c r="BL70" s="24"/>
      <c r="BM70" s="86">
        <f t="shared" ref="BM70" si="819">LEN(BL70)</f>
        <v>0</v>
      </c>
      <c r="BN70" s="24"/>
      <c r="BO70" s="86">
        <f t="shared" ref="BO70" si="820">LEN(BN70)</f>
        <v>0</v>
      </c>
      <c r="BP70" s="24"/>
      <c r="BQ70" s="86">
        <f t="shared" ref="BQ70" si="821">LEN(BP70)</f>
        <v>0</v>
      </c>
      <c r="BR70" s="24"/>
      <c r="BS70" s="86">
        <f t="shared" ref="BS70" si="822">LEN(BR70)</f>
        <v>0</v>
      </c>
    </row>
    <row r="71" spans="1:71" ht="27">
      <c r="A71" s="203">
        <v>62</v>
      </c>
      <c r="B71" s="739"/>
      <c r="C71" s="746"/>
      <c r="D71" s="19" t="s">
        <v>484</v>
      </c>
      <c r="E71" s="25" t="s">
        <v>187</v>
      </c>
      <c r="F71" s="25"/>
      <c r="G71" s="25"/>
      <c r="H71" s="25" t="s">
        <v>188</v>
      </c>
      <c r="I71" s="23"/>
      <c r="J71" s="24" t="s">
        <v>485</v>
      </c>
      <c r="K71" s="86">
        <f t="shared" si="736"/>
        <v>17</v>
      </c>
      <c r="L71" s="24" t="s">
        <v>485</v>
      </c>
      <c r="M71" s="86">
        <f t="shared" si="737"/>
        <v>17</v>
      </c>
      <c r="N71" s="24" t="s">
        <v>485</v>
      </c>
      <c r="O71" s="86">
        <f t="shared" si="738"/>
        <v>17</v>
      </c>
      <c r="P71" s="24" t="s">
        <v>486</v>
      </c>
      <c r="Q71" s="86">
        <f t="shared" si="739"/>
        <v>33</v>
      </c>
      <c r="R71" s="24" t="s">
        <v>487</v>
      </c>
      <c r="S71" s="86">
        <f t="shared" si="740"/>
        <v>9</v>
      </c>
      <c r="T71" s="24" t="s">
        <v>485</v>
      </c>
      <c r="U71" s="86">
        <f t="shared" si="741"/>
        <v>17</v>
      </c>
      <c r="V71" s="24" t="s">
        <v>488</v>
      </c>
      <c r="W71" s="86">
        <f t="shared" si="742"/>
        <v>24</v>
      </c>
      <c r="X71" s="24" t="s">
        <v>485</v>
      </c>
      <c r="Y71" s="86">
        <f t="shared" si="743"/>
        <v>17</v>
      </c>
      <c r="Z71" s="24" t="s">
        <v>485</v>
      </c>
      <c r="AA71" s="86">
        <f t="shared" si="744"/>
        <v>17</v>
      </c>
      <c r="AB71" s="24" t="s">
        <v>489</v>
      </c>
      <c r="AC71" s="86">
        <f t="shared" si="745"/>
        <v>24</v>
      </c>
      <c r="AD71" s="24" t="s">
        <v>485</v>
      </c>
      <c r="AE71" s="86">
        <f t="shared" si="746"/>
        <v>17</v>
      </c>
      <c r="AF71" s="24" t="s">
        <v>485</v>
      </c>
      <c r="AG71" s="86">
        <f t="shared" si="747"/>
        <v>17</v>
      </c>
      <c r="AH71" s="24" t="s">
        <v>485</v>
      </c>
      <c r="AI71" s="86">
        <f t="shared" si="748"/>
        <v>17</v>
      </c>
      <c r="AJ71" s="24" t="s">
        <v>485</v>
      </c>
      <c r="AK71" s="86">
        <f t="shared" si="749"/>
        <v>17</v>
      </c>
      <c r="AL71" s="24" t="s">
        <v>485</v>
      </c>
      <c r="AM71" s="86">
        <f t="shared" si="750"/>
        <v>17</v>
      </c>
      <c r="AN71" s="24" t="s">
        <v>485</v>
      </c>
      <c r="AO71" s="86">
        <f t="shared" si="751"/>
        <v>17</v>
      </c>
      <c r="AP71" s="24" t="s">
        <v>485</v>
      </c>
      <c r="AQ71" s="86">
        <f t="shared" si="752"/>
        <v>17</v>
      </c>
      <c r="AR71" s="24" t="s">
        <v>490</v>
      </c>
      <c r="AS71" s="86">
        <f t="shared" ref="AS71" si="823">LEN(AR71)</f>
        <v>9</v>
      </c>
      <c r="AT71" s="24"/>
      <c r="AU71" s="86">
        <f t="shared" ref="AU71" si="824">LEN(AT71)</f>
        <v>0</v>
      </c>
      <c r="AV71" s="24"/>
      <c r="AW71" s="86">
        <f t="shared" ref="AW71" si="825">LEN(AV71)</f>
        <v>0</v>
      </c>
      <c r="AX71" s="24"/>
      <c r="AY71" s="86">
        <f t="shared" ref="AY71" si="826">LEN(AX71)</f>
        <v>0</v>
      </c>
      <c r="AZ71" s="24"/>
      <c r="BA71" s="86">
        <f t="shared" ref="BA71" si="827">LEN(AZ71)</f>
        <v>0</v>
      </c>
      <c r="BB71" s="24"/>
      <c r="BC71" s="86">
        <f t="shared" ref="BC71" si="828">LEN(BB71)</f>
        <v>0</v>
      </c>
      <c r="BD71" s="24"/>
      <c r="BE71" s="86">
        <f t="shared" ref="BE71" si="829">LEN(BD71)</f>
        <v>0</v>
      </c>
      <c r="BF71" s="24"/>
      <c r="BG71" s="86">
        <f t="shared" ref="BG71" si="830">LEN(BF71)</f>
        <v>0</v>
      </c>
      <c r="BH71" s="24"/>
      <c r="BI71" s="86">
        <f t="shared" ref="BI71" si="831">LEN(BH71)</f>
        <v>0</v>
      </c>
      <c r="BJ71" s="24"/>
      <c r="BK71" s="86">
        <f t="shared" ref="BK71" si="832">LEN(BJ71)</f>
        <v>0</v>
      </c>
      <c r="BL71" s="24"/>
      <c r="BM71" s="86">
        <f t="shared" ref="BM71" si="833">LEN(BL71)</f>
        <v>0</v>
      </c>
      <c r="BN71" s="24"/>
      <c r="BO71" s="86">
        <f t="shared" ref="BO71" si="834">LEN(BN71)</f>
        <v>0</v>
      </c>
      <c r="BP71" s="24"/>
      <c r="BQ71" s="86">
        <f t="shared" ref="BQ71" si="835">LEN(BP71)</f>
        <v>0</v>
      </c>
      <c r="BR71" s="24"/>
      <c r="BS71" s="86">
        <f t="shared" ref="BS71" si="836">LEN(BR71)</f>
        <v>0</v>
      </c>
    </row>
    <row r="72" spans="1:71">
      <c r="A72" s="203">
        <v>63</v>
      </c>
      <c r="B72" s="739"/>
      <c r="C72" s="746"/>
      <c r="D72" s="19" t="s">
        <v>491</v>
      </c>
      <c r="E72" s="25" t="s">
        <v>187</v>
      </c>
      <c r="F72" s="30"/>
      <c r="G72" s="30"/>
      <c r="H72" s="25" t="s">
        <v>188</v>
      </c>
      <c r="I72" s="23"/>
      <c r="J72" s="24" t="s">
        <v>491</v>
      </c>
      <c r="K72" s="86">
        <f t="shared" si="736"/>
        <v>2</v>
      </c>
      <c r="L72" s="24" t="s">
        <v>492</v>
      </c>
      <c r="M72" s="86">
        <f t="shared" si="737"/>
        <v>2</v>
      </c>
      <c r="N72" s="24" t="s">
        <v>493</v>
      </c>
      <c r="O72" s="86">
        <f t="shared" si="738"/>
        <v>2</v>
      </c>
      <c r="P72" s="24" t="s">
        <v>493</v>
      </c>
      <c r="Q72" s="86">
        <f t="shared" si="739"/>
        <v>2</v>
      </c>
      <c r="R72" s="24" t="s">
        <v>494</v>
      </c>
      <c r="S72" s="86">
        <f t="shared" si="740"/>
        <v>2</v>
      </c>
      <c r="T72" s="24" t="s">
        <v>495</v>
      </c>
      <c r="U72" s="86">
        <f t="shared" si="741"/>
        <v>2</v>
      </c>
      <c r="V72" s="24" t="s">
        <v>496</v>
      </c>
      <c r="W72" s="86">
        <f t="shared" si="742"/>
        <v>2</v>
      </c>
      <c r="X72" s="24" t="s">
        <v>497</v>
      </c>
      <c r="Y72" s="86">
        <f t="shared" si="743"/>
        <v>2</v>
      </c>
      <c r="Z72" s="24" t="s">
        <v>497</v>
      </c>
      <c r="AA72" s="86">
        <f t="shared" si="744"/>
        <v>2</v>
      </c>
      <c r="AB72" s="24" t="s">
        <v>497</v>
      </c>
      <c r="AC72" s="86">
        <f t="shared" si="745"/>
        <v>2</v>
      </c>
      <c r="AD72" s="24" t="s">
        <v>498</v>
      </c>
      <c r="AE72" s="86">
        <f t="shared" si="746"/>
        <v>2</v>
      </c>
      <c r="AF72" s="24" t="s">
        <v>499</v>
      </c>
      <c r="AG72" s="86">
        <f t="shared" si="747"/>
        <v>2</v>
      </c>
      <c r="AH72" s="24" t="s">
        <v>493</v>
      </c>
      <c r="AI72" s="86">
        <f t="shared" si="748"/>
        <v>2</v>
      </c>
      <c r="AJ72" s="24" t="s">
        <v>500</v>
      </c>
      <c r="AK72" s="86">
        <f t="shared" si="749"/>
        <v>2</v>
      </c>
      <c r="AL72" s="24" t="s">
        <v>497</v>
      </c>
      <c r="AM72" s="86">
        <f t="shared" si="750"/>
        <v>2</v>
      </c>
      <c r="AN72" s="24" t="s">
        <v>493</v>
      </c>
      <c r="AO72" s="86">
        <f t="shared" si="751"/>
        <v>2</v>
      </c>
      <c r="AP72" s="24" t="s">
        <v>497</v>
      </c>
      <c r="AQ72" s="86">
        <f t="shared" si="752"/>
        <v>2</v>
      </c>
      <c r="AR72" s="24" t="s">
        <v>491</v>
      </c>
      <c r="AS72" s="86">
        <f t="shared" ref="AS72" si="837">LEN(AR72)</f>
        <v>2</v>
      </c>
      <c r="AT72" s="24"/>
      <c r="AU72" s="86">
        <f t="shared" ref="AU72" si="838">LEN(AT72)</f>
        <v>0</v>
      </c>
      <c r="AV72" s="24"/>
      <c r="AW72" s="86">
        <f t="shared" ref="AW72" si="839">LEN(AV72)</f>
        <v>0</v>
      </c>
      <c r="AX72" s="24"/>
      <c r="AY72" s="86">
        <f t="shared" ref="AY72" si="840">LEN(AX72)</f>
        <v>0</v>
      </c>
      <c r="AZ72" s="24"/>
      <c r="BA72" s="86">
        <f t="shared" ref="BA72" si="841">LEN(AZ72)</f>
        <v>0</v>
      </c>
      <c r="BB72" s="24"/>
      <c r="BC72" s="86">
        <f t="shared" ref="BC72" si="842">LEN(BB72)</f>
        <v>0</v>
      </c>
      <c r="BD72" s="24"/>
      <c r="BE72" s="86">
        <f t="shared" ref="BE72" si="843">LEN(BD72)</f>
        <v>0</v>
      </c>
      <c r="BF72" s="24"/>
      <c r="BG72" s="86">
        <f t="shared" ref="BG72" si="844">LEN(BF72)</f>
        <v>0</v>
      </c>
      <c r="BH72" s="24"/>
      <c r="BI72" s="86">
        <f t="shared" ref="BI72" si="845">LEN(BH72)</f>
        <v>0</v>
      </c>
      <c r="BJ72" s="24"/>
      <c r="BK72" s="86">
        <f t="shared" ref="BK72" si="846">LEN(BJ72)</f>
        <v>0</v>
      </c>
      <c r="BL72" s="24"/>
      <c r="BM72" s="86">
        <f t="shared" ref="BM72" si="847">LEN(BL72)</f>
        <v>0</v>
      </c>
      <c r="BN72" s="24"/>
      <c r="BO72" s="86">
        <f t="shared" ref="BO72" si="848">LEN(BN72)</f>
        <v>0</v>
      </c>
      <c r="BP72" s="24"/>
      <c r="BQ72" s="86">
        <f t="shared" ref="BQ72" si="849">LEN(BP72)</f>
        <v>0</v>
      </c>
      <c r="BR72" s="24"/>
      <c r="BS72" s="86">
        <f t="shared" ref="BS72" si="850">LEN(BR72)</f>
        <v>0</v>
      </c>
    </row>
    <row r="73" spans="1:71">
      <c r="A73" s="203">
        <v>64</v>
      </c>
      <c r="B73" s="739"/>
      <c r="C73" s="746"/>
      <c r="D73" s="19" t="s">
        <v>501</v>
      </c>
      <c r="E73" s="25" t="s">
        <v>266</v>
      </c>
      <c r="F73" s="30" t="s">
        <v>288</v>
      </c>
      <c r="G73" s="30" t="s">
        <v>288</v>
      </c>
      <c r="H73" s="25" t="s">
        <v>188</v>
      </c>
      <c r="I73" s="23"/>
      <c r="J73" s="24" t="s">
        <v>501</v>
      </c>
      <c r="K73" s="86">
        <f t="shared" si="736"/>
        <v>5</v>
      </c>
      <c r="L73" s="24" t="s">
        <v>502</v>
      </c>
      <c r="M73" s="86">
        <f t="shared" si="737"/>
        <v>5</v>
      </c>
      <c r="N73" s="24" t="s">
        <v>503</v>
      </c>
      <c r="O73" s="86">
        <f t="shared" si="738"/>
        <v>5</v>
      </c>
      <c r="P73" s="24" t="s">
        <v>503</v>
      </c>
      <c r="Q73" s="86">
        <f t="shared" si="739"/>
        <v>5</v>
      </c>
      <c r="R73" s="24" t="s">
        <v>504</v>
      </c>
      <c r="S73" s="86">
        <f t="shared" si="740"/>
        <v>5</v>
      </c>
      <c r="T73" s="24" t="s">
        <v>505</v>
      </c>
      <c r="U73" s="86">
        <f t="shared" si="741"/>
        <v>5</v>
      </c>
      <c r="V73" s="24" t="s">
        <v>506</v>
      </c>
      <c r="W73" s="86">
        <f t="shared" si="742"/>
        <v>5</v>
      </c>
      <c r="X73" s="24" t="s">
        <v>507</v>
      </c>
      <c r="Y73" s="86">
        <f t="shared" si="743"/>
        <v>5</v>
      </c>
      <c r="Z73" s="24" t="s">
        <v>507</v>
      </c>
      <c r="AA73" s="86">
        <f t="shared" si="744"/>
        <v>5</v>
      </c>
      <c r="AB73" s="24" t="s">
        <v>507</v>
      </c>
      <c r="AC73" s="86">
        <f t="shared" si="745"/>
        <v>5</v>
      </c>
      <c r="AD73" s="24" t="s">
        <v>508</v>
      </c>
      <c r="AE73" s="86">
        <f t="shared" si="746"/>
        <v>5</v>
      </c>
      <c r="AF73" s="24" t="s">
        <v>509</v>
      </c>
      <c r="AG73" s="86">
        <f t="shared" si="747"/>
        <v>5</v>
      </c>
      <c r="AH73" s="24" t="s">
        <v>503</v>
      </c>
      <c r="AI73" s="86">
        <f t="shared" si="748"/>
        <v>5</v>
      </c>
      <c r="AJ73" s="24" t="s">
        <v>510</v>
      </c>
      <c r="AK73" s="86">
        <f t="shared" si="749"/>
        <v>5</v>
      </c>
      <c r="AL73" s="24" t="s">
        <v>507</v>
      </c>
      <c r="AM73" s="86">
        <f t="shared" si="750"/>
        <v>5</v>
      </c>
      <c r="AN73" s="24" t="s">
        <v>503</v>
      </c>
      <c r="AO73" s="86">
        <f t="shared" si="751"/>
        <v>5</v>
      </c>
      <c r="AP73" s="24" t="s">
        <v>507</v>
      </c>
      <c r="AQ73" s="86">
        <f t="shared" si="752"/>
        <v>5</v>
      </c>
      <c r="AR73" s="24" t="s">
        <v>501</v>
      </c>
      <c r="AS73" s="86">
        <f t="shared" ref="AS73" si="851">LEN(AR73)</f>
        <v>5</v>
      </c>
      <c r="AT73" s="24"/>
      <c r="AU73" s="86">
        <f t="shared" ref="AU73" si="852">LEN(AT73)</f>
        <v>0</v>
      </c>
      <c r="AV73" s="24"/>
      <c r="AW73" s="86">
        <f t="shared" ref="AW73" si="853">LEN(AV73)</f>
        <v>0</v>
      </c>
      <c r="AX73" s="24"/>
      <c r="AY73" s="86">
        <f t="shared" ref="AY73" si="854">LEN(AX73)</f>
        <v>0</v>
      </c>
      <c r="AZ73" s="24"/>
      <c r="BA73" s="86">
        <f t="shared" ref="BA73" si="855">LEN(AZ73)</f>
        <v>0</v>
      </c>
      <c r="BB73" s="24"/>
      <c r="BC73" s="86">
        <f t="shared" ref="BC73" si="856">LEN(BB73)</f>
        <v>0</v>
      </c>
      <c r="BD73" s="24"/>
      <c r="BE73" s="86">
        <f t="shared" ref="BE73" si="857">LEN(BD73)</f>
        <v>0</v>
      </c>
      <c r="BF73" s="24"/>
      <c r="BG73" s="86">
        <f t="shared" ref="BG73" si="858">LEN(BF73)</f>
        <v>0</v>
      </c>
      <c r="BH73" s="24"/>
      <c r="BI73" s="86">
        <f t="shared" ref="BI73" si="859">LEN(BH73)</f>
        <v>0</v>
      </c>
      <c r="BJ73" s="24"/>
      <c r="BK73" s="86">
        <f t="shared" ref="BK73" si="860">LEN(BJ73)</f>
        <v>0</v>
      </c>
      <c r="BL73" s="24"/>
      <c r="BM73" s="86">
        <f t="shared" ref="BM73" si="861">LEN(BL73)</f>
        <v>0</v>
      </c>
      <c r="BN73" s="24"/>
      <c r="BO73" s="86">
        <f t="shared" ref="BO73" si="862">LEN(BN73)</f>
        <v>0</v>
      </c>
      <c r="BP73" s="24"/>
      <c r="BQ73" s="86">
        <f t="shared" ref="BQ73" si="863">LEN(BP73)</f>
        <v>0</v>
      </c>
      <c r="BR73" s="24"/>
      <c r="BS73" s="86">
        <f t="shared" ref="BS73" si="864">LEN(BR73)</f>
        <v>0</v>
      </c>
    </row>
    <row r="74" spans="1:71" ht="27">
      <c r="A74" s="203">
        <v>65</v>
      </c>
      <c r="B74" s="739"/>
      <c r="C74" s="746"/>
      <c r="D74" s="19" t="s">
        <v>511</v>
      </c>
      <c r="E74" s="25" t="s">
        <v>187</v>
      </c>
      <c r="F74" s="30"/>
      <c r="G74" s="30"/>
      <c r="H74" s="25" t="s">
        <v>188</v>
      </c>
      <c r="I74" s="23"/>
      <c r="J74" s="24" t="s">
        <v>511</v>
      </c>
      <c r="K74" s="86">
        <f t="shared" si="736"/>
        <v>25</v>
      </c>
      <c r="L74" s="24" t="s">
        <v>512</v>
      </c>
      <c r="M74" s="86">
        <f t="shared" si="737"/>
        <v>25</v>
      </c>
      <c r="N74" s="24" t="s">
        <v>513</v>
      </c>
      <c r="O74" s="86">
        <f t="shared" si="738"/>
        <v>25</v>
      </c>
      <c r="P74" s="24" t="s">
        <v>513</v>
      </c>
      <c r="Q74" s="86">
        <f t="shared" si="739"/>
        <v>25</v>
      </c>
      <c r="R74" s="24" t="s">
        <v>514</v>
      </c>
      <c r="S74" s="86">
        <f t="shared" si="740"/>
        <v>25</v>
      </c>
      <c r="T74" s="24" t="s">
        <v>515</v>
      </c>
      <c r="U74" s="86">
        <f t="shared" si="741"/>
        <v>25</v>
      </c>
      <c r="V74" s="24" t="s">
        <v>516</v>
      </c>
      <c r="W74" s="86">
        <f t="shared" si="742"/>
        <v>25</v>
      </c>
      <c r="X74" s="24" t="s">
        <v>517</v>
      </c>
      <c r="Y74" s="86">
        <f t="shared" si="743"/>
        <v>25</v>
      </c>
      <c r="Z74" s="24" t="s">
        <v>517</v>
      </c>
      <c r="AA74" s="86">
        <f t="shared" si="744"/>
        <v>25</v>
      </c>
      <c r="AB74" s="24" t="s">
        <v>517</v>
      </c>
      <c r="AC74" s="86">
        <f t="shared" si="745"/>
        <v>25</v>
      </c>
      <c r="AD74" s="24" t="s">
        <v>518</v>
      </c>
      <c r="AE74" s="86">
        <f t="shared" si="746"/>
        <v>25</v>
      </c>
      <c r="AF74" s="24" t="s">
        <v>519</v>
      </c>
      <c r="AG74" s="86">
        <f t="shared" si="747"/>
        <v>25</v>
      </c>
      <c r="AH74" s="24" t="s">
        <v>513</v>
      </c>
      <c r="AI74" s="86">
        <f t="shared" si="748"/>
        <v>25</v>
      </c>
      <c r="AJ74" s="24" t="s">
        <v>520</v>
      </c>
      <c r="AK74" s="86">
        <f t="shared" si="749"/>
        <v>25</v>
      </c>
      <c r="AL74" s="24" t="s">
        <v>517</v>
      </c>
      <c r="AM74" s="86">
        <f t="shared" si="750"/>
        <v>25</v>
      </c>
      <c r="AN74" s="24" t="s">
        <v>513</v>
      </c>
      <c r="AO74" s="86">
        <f t="shared" si="751"/>
        <v>25</v>
      </c>
      <c r="AP74" s="24" t="s">
        <v>517</v>
      </c>
      <c r="AQ74" s="86">
        <f t="shared" si="752"/>
        <v>25</v>
      </c>
      <c r="AR74" s="24" t="s">
        <v>511</v>
      </c>
      <c r="AS74" s="86">
        <f t="shared" ref="AS74" si="865">LEN(AR74)</f>
        <v>25</v>
      </c>
      <c r="AT74" s="24"/>
      <c r="AU74" s="86">
        <f t="shared" ref="AU74" si="866">LEN(AT74)</f>
        <v>0</v>
      </c>
      <c r="AV74" s="24"/>
      <c r="AW74" s="86">
        <f t="shared" ref="AW74" si="867">LEN(AV74)</f>
        <v>0</v>
      </c>
      <c r="AX74" s="24"/>
      <c r="AY74" s="86">
        <f t="shared" ref="AY74" si="868">LEN(AX74)</f>
        <v>0</v>
      </c>
      <c r="AZ74" s="24"/>
      <c r="BA74" s="86">
        <f t="shared" ref="BA74" si="869">LEN(AZ74)</f>
        <v>0</v>
      </c>
      <c r="BB74" s="24"/>
      <c r="BC74" s="86">
        <f t="shared" ref="BC74" si="870">LEN(BB74)</f>
        <v>0</v>
      </c>
      <c r="BD74" s="24"/>
      <c r="BE74" s="86">
        <f t="shared" ref="BE74" si="871">LEN(BD74)</f>
        <v>0</v>
      </c>
      <c r="BF74" s="24"/>
      <c r="BG74" s="86">
        <f t="shared" ref="BG74" si="872">LEN(BF74)</f>
        <v>0</v>
      </c>
      <c r="BH74" s="24"/>
      <c r="BI74" s="86">
        <f t="shared" ref="BI74" si="873">LEN(BH74)</f>
        <v>0</v>
      </c>
      <c r="BJ74" s="24"/>
      <c r="BK74" s="86">
        <f t="shared" ref="BK74" si="874">LEN(BJ74)</f>
        <v>0</v>
      </c>
      <c r="BL74" s="24"/>
      <c r="BM74" s="86">
        <f t="shared" ref="BM74" si="875">LEN(BL74)</f>
        <v>0</v>
      </c>
      <c r="BN74" s="24"/>
      <c r="BO74" s="86">
        <f t="shared" ref="BO74" si="876">LEN(BN74)</f>
        <v>0</v>
      </c>
      <c r="BP74" s="24"/>
      <c r="BQ74" s="86">
        <f t="shared" ref="BQ74" si="877">LEN(BP74)</f>
        <v>0</v>
      </c>
      <c r="BR74" s="24"/>
      <c r="BS74" s="86">
        <f t="shared" ref="BS74" si="878">LEN(BR74)</f>
        <v>0</v>
      </c>
    </row>
    <row r="75" spans="1:71">
      <c r="A75" s="203">
        <v>66</v>
      </c>
      <c r="B75" s="739"/>
      <c r="C75" s="746"/>
      <c r="D75" s="19" t="s">
        <v>521</v>
      </c>
      <c r="E75" s="25" t="s">
        <v>266</v>
      </c>
      <c r="F75" s="30" t="s">
        <v>288</v>
      </c>
      <c r="G75" s="30" t="s">
        <v>288</v>
      </c>
      <c r="H75" s="25" t="s">
        <v>188</v>
      </c>
      <c r="I75" s="23"/>
      <c r="J75" s="24" t="s">
        <v>521</v>
      </c>
      <c r="K75" s="86">
        <f t="shared" si="736"/>
        <v>5</v>
      </c>
      <c r="L75" s="24" t="s">
        <v>522</v>
      </c>
      <c r="M75" s="86">
        <f t="shared" si="737"/>
        <v>5</v>
      </c>
      <c r="N75" s="24" t="s">
        <v>523</v>
      </c>
      <c r="O75" s="86">
        <f t="shared" si="738"/>
        <v>5</v>
      </c>
      <c r="P75" s="24" t="s">
        <v>523</v>
      </c>
      <c r="Q75" s="86">
        <f t="shared" si="739"/>
        <v>5</v>
      </c>
      <c r="R75" s="24" t="s">
        <v>524</v>
      </c>
      <c r="S75" s="86">
        <f t="shared" si="740"/>
        <v>5</v>
      </c>
      <c r="T75" s="24" t="s">
        <v>525</v>
      </c>
      <c r="U75" s="86">
        <f t="shared" si="741"/>
        <v>5</v>
      </c>
      <c r="V75" s="24" t="s">
        <v>526</v>
      </c>
      <c r="W75" s="86">
        <f t="shared" si="742"/>
        <v>5</v>
      </c>
      <c r="X75" s="24" t="s">
        <v>527</v>
      </c>
      <c r="Y75" s="86">
        <f t="shared" si="743"/>
        <v>5</v>
      </c>
      <c r="Z75" s="24" t="s">
        <v>527</v>
      </c>
      <c r="AA75" s="86">
        <f t="shared" si="744"/>
        <v>5</v>
      </c>
      <c r="AB75" s="24" t="s">
        <v>527</v>
      </c>
      <c r="AC75" s="86">
        <f t="shared" si="745"/>
        <v>5</v>
      </c>
      <c r="AD75" s="24" t="s">
        <v>528</v>
      </c>
      <c r="AE75" s="86">
        <f t="shared" si="746"/>
        <v>5</v>
      </c>
      <c r="AF75" s="24" t="s">
        <v>529</v>
      </c>
      <c r="AG75" s="86">
        <f t="shared" si="747"/>
        <v>5</v>
      </c>
      <c r="AH75" s="24" t="s">
        <v>523</v>
      </c>
      <c r="AI75" s="86">
        <f t="shared" si="748"/>
        <v>5</v>
      </c>
      <c r="AJ75" s="24" t="s">
        <v>530</v>
      </c>
      <c r="AK75" s="86">
        <f t="shared" si="749"/>
        <v>5</v>
      </c>
      <c r="AL75" s="24" t="s">
        <v>527</v>
      </c>
      <c r="AM75" s="86">
        <f t="shared" si="750"/>
        <v>5</v>
      </c>
      <c r="AN75" s="24" t="s">
        <v>523</v>
      </c>
      <c r="AO75" s="86">
        <f t="shared" si="751"/>
        <v>5</v>
      </c>
      <c r="AP75" s="24" t="s">
        <v>527</v>
      </c>
      <c r="AQ75" s="86">
        <f t="shared" si="752"/>
        <v>5</v>
      </c>
      <c r="AR75" s="24" t="s">
        <v>521</v>
      </c>
      <c r="AS75" s="86">
        <f t="shared" ref="AS75" si="879">LEN(AR75)</f>
        <v>5</v>
      </c>
      <c r="AT75" s="24"/>
      <c r="AU75" s="86">
        <f t="shared" ref="AU75" si="880">LEN(AT75)</f>
        <v>0</v>
      </c>
      <c r="AV75" s="24"/>
      <c r="AW75" s="86">
        <f t="shared" ref="AW75" si="881">LEN(AV75)</f>
        <v>0</v>
      </c>
      <c r="AX75" s="24"/>
      <c r="AY75" s="86">
        <f t="shared" ref="AY75" si="882">LEN(AX75)</f>
        <v>0</v>
      </c>
      <c r="AZ75" s="24"/>
      <c r="BA75" s="86">
        <f t="shared" ref="BA75" si="883">LEN(AZ75)</f>
        <v>0</v>
      </c>
      <c r="BB75" s="24"/>
      <c r="BC75" s="86">
        <f t="shared" ref="BC75" si="884">LEN(BB75)</f>
        <v>0</v>
      </c>
      <c r="BD75" s="24"/>
      <c r="BE75" s="86">
        <f t="shared" ref="BE75" si="885">LEN(BD75)</f>
        <v>0</v>
      </c>
      <c r="BF75" s="24"/>
      <c r="BG75" s="86">
        <f t="shared" ref="BG75" si="886">LEN(BF75)</f>
        <v>0</v>
      </c>
      <c r="BH75" s="24"/>
      <c r="BI75" s="86">
        <f t="shared" ref="BI75" si="887">LEN(BH75)</f>
        <v>0</v>
      </c>
      <c r="BJ75" s="24"/>
      <c r="BK75" s="86">
        <f t="shared" ref="BK75" si="888">LEN(BJ75)</f>
        <v>0</v>
      </c>
      <c r="BL75" s="24"/>
      <c r="BM75" s="86">
        <f t="shared" ref="BM75" si="889">LEN(BL75)</f>
        <v>0</v>
      </c>
      <c r="BN75" s="24"/>
      <c r="BO75" s="86">
        <f t="shared" ref="BO75" si="890">LEN(BN75)</f>
        <v>0</v>
      </c>
      <c r="BP75" s="24"/>
      <c r="BQ75" s="86">
        <f t="shared" ref="BQ75" si="891">LEN(BP75)</f>
        <v>0</v>
      </c>
      <c r="BR75" s="24"/>
      <c r="BS75" s="86">
        <f t="shared" ref="BS75" si="892">LEN(BR75)</f>
        <v>0</v>
      </c>
    </row>
    <row r="76" spans="1:71">
      <c r="A76" s="203">
        <v>67</v>
      </c>
      <c r="B76" s="732"/>
      <c r="C76" s="734"/>
      <c r="D76" s="19" t="s">
        <v>531</v>
      </c>
      <c r="E76" s="25" t="s">
        <v>187</v>
      </c>
      <c r="F76" s="30"/>
      <c r="G76" s="30"/>
      <c r="H76" s="25" t="s">
        <v>188</v>
      </c>
      <c r="I76" s="23"/>
      <c r="J76" s="24" t="s">
        <v>532</v>
      </c>
      <c r="K76" s="86">
        <f t="shared" si="736"/>
        <v>1</v>
      </c>
      <c r="L76" s="24" t="s">
        <v>532</v>
      </c>
      <c r="M76" s="86">
        <f t="shared" si="737"/>
        <v>1</v>
      </c>
      <c r="N76" s="24" t="s">
        <v>533</v>
      </c>
      <c r="O76" s="86">
        <f t="shared" si="738"/>
        <v>1</v>
      </c>
      <c r="P76" s="24" t="s">
        <v>532</v>
      </c>
      <c r="Q76" s="86">
        <f t="shared" si="739"/>
        <v>1</v>
      </c>
      <c r="R76" s="24" t="s">
        <v>534</v>
      </c>
      <c r="S76" s="86">
        <f t="shared" si="740"/>
        <v>1</v>
      </c>
      <c r="T76" s="24" t="s">
        <v>532</v>
      </c>
      <c r="U76" s="86">
        <f t="shared" si="741"/>
        <v>1</v>
      </c>
      <c r="V76" s="24" t="s">
        <v>532</v>
      </c>
      <c r="W76" s="86">
        <f t="shared" si="742"/>
        <v>1</v>
      </c>
      <c r="X76" s="24" t="s">
        <v>535</v>
      </c>
      <c r="Y76" s="86">
        <f t="shared" si="743"/>
        <v>1</v>
      </c>
      <c r="Z76" s="24" t="s">
        <v>532</v>
      </c>
      <c r="AA76" s="86">
        <f t="shared" si="744"/>
        <v>1</v>
      </c>
      <c r="AB76" s="24" t="s">
        <v>532</v>
      </c>
      <c r="AC76" s="86">
        <f t="shared" si="745"/>
        <v>1</v>
      </c>
      <c r="AD76" s="24" t="s">
        <v>532</v>
      </c>
      <c r="AE76" s="86">
        <f t="shared" si="746"/>
        <v>1</v>
      </c>
      <c r="AF76" s="24" t="s">
        <v>532</v>
      </c>
      <c r="AG76" s="86">
        <f t="shared" si="747"/>
        <v>1</v>
      </c>
      <c r="AH76" s="24" t="s">
        <v>532</v>
      </c>
      <c r="AI76" s="86">
        <f t="shared" si="748"/>
        <v>1</v>
      </c>
      <c r="AJ76" s="24" t="s">
        <v>532</v>
      </c>
      <c r="AK76" s="86">
        <f t="shared" si="749"/>
        <v>1</v>
      </c>
      <c r="AL76" s="24" t="s">
        <v>532</v>
      </c>
      <c r="AM76" s="86">
        <f t="shared" si="750"/>
        <v>1</v>
      </c>
      <c r="AN76" s="24" t="s">
        <v>532</v>
      </c>
      <c r="AO76" s="86">
        <f t="shared" si="751"/>
        <v>1</v>
      </c>
      <c r="AP76" s="24" t="s">
        <v>532</v>
      </c>
      <c r="AQ76" s="86">
        <f t="shared" si="752"/>
        <v>1</v>
      </c>
      <c r="AR76" s="24" t="s">
        <v>536</v>
      </c>
      <c r="AS76" s="86">
        <f t="shared" ref="AS76" si="893">LEN(AR76)</f>
        <v>1</v>
      </c>
      <c r="AT76" s="24"/>
      <c r="AU76" s="86">
        <f t="shared" ref="AU76" si="894">LEN(AT76)</f>
        <v>0</v>
      </c>
      <c r="AV76" s="24"/>
      <c r="AW76" s="86">
        <f t="shared" ref="AW76" si="895">LEN(AV76)</f>
        <v>0</v>
      </c>
      <c r="AX76" s="24"/>
      <c r="AY76" s="86">
        <f t="shared" ref="AY76" si="896">LEN(AX76)</f>
        <v>0</v>
      </c>
      <c r="AZ76" s="24"/>
      <c r="BA76" s="86">
        <f t="shared" ref="BA76" si="897">LEN(AZ76)</f>
        <v>0</v>
      </c>
      <c r="BB76" s="24"/>
      <c r="BC76" s="86">
        <f t="shared" ref="BC76" si="898">LEN(BB76)</f>
        <v>0</v>
      </c>
      <c r="BD76" s="24"/>
      <c r="BE76" s="86">
        <f t="shared" ref="BE76" si="899">LEN(BD76)</f>
        <v>0</v>
      </c>
      <c r="BF76" s="24"/>
      <c r="BG76" s="86">
        <f t="shared" ref="BG76" si="900">LEN(BF76)</f>
        <v>0</v>
      </c>
      <c r="BH76" s="24"/>
      <c r="BI76" s="86">
        <f t="shared" ref="BI76" si="901">LEN(BH76)</f>
        <v>0</v>
      </c>
      <c r="BJ76" s="24"/>
      <c r="BK76" s="86">
        <f t="shared" ref="BK76" si="902">LEN(BJ76)</f>
        <v>0</v>
      </c>
      <c r="BL76" s="24"/>
      <c r="BM76" s="86">
        <f t="shared" ref="BM76" si="903">LEN(BL76)</f>
        <v>0</v>
      </c>
      <c r="BN76" s="24"/>
      <c r="BO76" s="86">
        <f t="shared" ref="BO76" si="904">LEN(BN76)</f>
        <v>0</v>
      </c>
      <c r="BP76" s="24"/>
      <c r="BQ76" s="86">
        <f t="shared" ref="BQ76" si="905">LEN(BP76)</f>
        <v>0</v>
      </c>
      <c r="BR76" s="24"/>
      <c r="BS76" s="86">
        <f t="shared" ref="BS76" si="906">LEN(BR76)</f>
        <v>0</v>
      </c>
    </row>
    <row r="77" spans="1:71">
      <c r="A77" s="203">
        <v>68</v>
      </c>
      <c r="B77" s="731" t="s">
        <v>537</v>
      </c>
      <c r="C77" s="733" t="s">
        <v>538</v>
      </c>
      <c r="D77" s="19" t="s">
        <v>474</v>
      </c>
      <c r="E77" s="25" t="s">
        <v>187</v>
      </c>
      <c r="F77" s="30"/>
      <c r="G77" s="30"/>
      <c r="H77" s="25" t="s">
        <v>188</v>
      </c>
      <c r="I77" s="23"/>
      <c r="J77" s="24" t="s">
        <v>474</v>
      </c>
      <c r="K77" s="86">
        <f t="shared" si="736"/>
        <v>4</v>
      </c>
      <c r="L77" s="24" t="s">
        <v>475</v>
      </c>
      <c r="M77" s="86">
        <f t="shared" si="737"/>
        <v>4</v>
      </c>
      <c r="N77" s="24" t="s">
        <v>476</v>
      </c>
      <c r="O77" s="86">
        <f t="shared" si="738"/>
        <v>4</v>
      </c>
      <c r="P77" s="24" t="s">
        <v>476</v>
      </c>
      <c r="Q77" s="86">
        <f t="shared" si="739"/>
        <v>4</v>
      </c>
      <c r="R77" s="24" t="s">
        <v>477</v>
      </c>
      <c r="S77" s="86">
        <f t="shared" si="740"/>
        <v>4</v>
      </c>
      <c r="T77" s="24" t="s">
        <v>478</v>
      </c>
      <c r="U77" s="86">
        <f t="shared" si="741"/>
        <v>4</v>
      </c>
      <c r="V77" s="24" t="s">
        <v>479</v>
      </c>
      <c r="W77" s="86">
        <f t="shared" si="742"/>
        <v>4</v>
      </c>
      <c r="X77" s="24" t="s">
        <v>480</v>
      </c>
      <c r="Y77" s="86">
        <f t="shared" si="743"/>
        <v>4</v>
      </c>
      <c r="Z77" s="24" t="s">
        <v>480</v>
      </c>
      <c r="AA77" s="86">
        <f t="shared" si="744"/>
        <v>4</v>
      </c>
      <c r="AB77" s="24" t="s">
        <v>481</v>
      </c>
      <c r="AC77" s="86">
        <f t="shared" si="745"/>
        <v>4</v>
      </c>
      <c r="AD77" s="24" t="s">
        <v>481</v>
      </c>
      <c r="AE77" s="86">
        <f t="shared" si="746"/>
        <v>4</v>
      </c>
      <c r="AF77" s="24" t="s">
        <v>482</v>
      </c>
      <c r="AG77" s="86">
        <f t="shared" si="747"/>
        <v>4</v>
      </c>
      <c r="AH77" s="24" t="s">
        <v>476</v>
      </c>
      <c r="AI77" s="86">
        <f t="shared" si="748"/>
        <v>4</v>
      </c>
      <c r="AJ77" s="24" t="s">
        <v>483</v>
      </c>
      <c r="AK77" s="86">
        <f t="shared" si="749"/>
        <v>4</v>
      </c>
      <c r="AL77" s="24" t="s">
        <v>480</v>
      </c>
      <c r="AM77" s="86">
        <f t="shared" si="750"/>
        <v>4</v>
      </c>
      <c r="AN77" s="24" t="s">
        <v>476</v>
      </c>
      <c r="AO77" s="86">
        <f t="shared" si="751"/>
        <v>4</v>
      </c>
      <c r="AP77" s="24" t="s">
        <v>480</v>
      </c>
      <c r="AQ77" s="86">
        <f t="shared" si="752"/>
        <v>4</v>
      </c>
      <c r="AR77" s="24" t="s">
        <v>474</v>
      </c>
      <c r="AS77" s="86">
        <f t="shared" ref="AS77" si="907">LEN(AR77)</f>
        <v>4</v>
      </c>
      <c r="AT77" s="24"/>
      <c r="AU77" s="86">
        <f t="shared" ref="AU77" si="908">LEN(AT77)</f>
        <v>0</v>
      </c>
      <c r="AV77" s="24"/>
      <c r="AW77" s="86">
        <f t="shared" ref="AW77" si="909">LEN(AV77)</f>
        <v>0</v>
      </c>
      <c r="AX77" s="24"/>
      <c r="AY77" s="86">
        <f t="shared" ref="AY77" si="910">LEN(AX77)</f>
        <v>0</v>
      </c>
      <c r="AZ77" s="24"/>
      <c r="BA77" s="86">
        <f t="shared" ref="BA77" si="911">LEN(AZ77)</f>
        <v>0</v>
      </c>
      <c r="BB77" s="24"/>
      <c r="BC77" s="86">
        <f t="shared" ref="BC77" si="912">LEN(BB77)</f>
        <v>0</v>
      </c>
      <c r="BD77" s="24"/>
      <c r="BE77" s="86">
        <f t="shared" ref="BE77" si="913">LEN(BD77)</f>
        <v>0</v>
      </c>
      <c r="BF77" s="24"/>
      <c r="BG77" s="86">
        <f t="shared" ref="BG77" si="914">LEN(BF77)</f>
        <v>0</v>
      </c>
      <c r="BH77" s="24"/>
      <c r="BI77" s="86">
        <f t="shared" ref="BI77" si="915">LEN(BH77)</f>
        <v>0</v>
      </c>
      <c r="BJ77" s="24"/>
      <c r="BK77" s="86">
        <f t="shared" ref="BK77" si="916">LEN(BJ77)</f>
        <v>0</v>
      </c>
      <c r="BL77" s="24"/>
      <c r="BM77" s="86">
        <f t="shared" ref="BM77" si="917">LEN(BL77)</f>
        <v>0</v>
      </c>
      <c r="BN77" s="24"/>
      <c r="BO77" s="86">
        <f t="shared" ref="BO77" si="918">LEN(BN77)</f>
        <v>0</v>
      </c>
      <c r="BP77" s="24"/>
      <c r="BQ77" s="86">
        <f t="shared" ref="BQ77" si="919">LEN(BP77)</f>
        <v>0</v>
      </c>
      <c r="BR77" s="24"/>
      <c r="BS77" s="86">
        <f t="shared" ref="BS77" si="920">LEN(BR77)</f>
        <v>0</v>
      </c>
    </row>
    <row r="78" spans="1:71" ht="27">
      <c r="A78" s="203">
        <v>69</v>
      </c>
      <c r="B78" s="739"/>
      <c r="C78" s="746"/>
      <c r="D78" s="19"/>
      <c r="E78" s="25"/>
      <c r="F78" s="30"/>
      <c r="G78" s="30"/>
      <c r="H78" s="25" t="s">
        <v>203</v>
      </c>
      <c r="I78" s="23" t="s">
        <v>539</v>
      </c>
      <c r="J78" s="24"/>
      <c r="K78" s="86">
        <f t="shared" si="736"/>
        <v>0</v>
      </c>
      <c r="L78" s="24"/>
      <c r="M78" s="86">
        <f t="shared" si="737"/>
        <v>0</v>
      </c>
      <c r="N78" s="24"/>
      <c r="O78" s="86">
        <f t="shared" si="738"/>
        <v>0</v>
      </c>
      <c r="P78" s="24" t="s">
        <v>486</v>
      </c>
      <c r="Q78" s="86">
        <f t="shared" si="739"/>
        <v>33</v>
      </c>
      <c r="R78" s="24" t="s">
        <v>540</v>
      </c>
      <c r="S78" s="86">
        <f t="shared" si="740"/>
        <v>15</v>
      </c>
      <c r="T78" s="24"/>
      <c r="U78" s="86">
        <f t="shared" si="741"/>
        <v>0</v>
      </c>
      <c r="V78" s="24" t="s">
        <v>488</v>
      </c>
      <c r="W78" s="86">
        <f t="shared" si="742"/>
        <v>24</v>
      </c>
      <c r="X78" s="24" t="s">
        <v>541</v>
      </c>
      <c r="Y78" s="86">
        <f t="shared" si="743"/>
        <v>21</v>
      </c>
      <c r="Z78" s="24"/>
      <c r="AA78" s="86">
        <f t="shared" si="744"/>
        <v>0</v>
      </c>
      <c r="AB78" s="24" t="s">
        <v>489</v>
      </c>
      <c r="AC78" s="86">
        <f t="shared" si="745"/>
        <v>24</v>
      </c>
      <c r="AD78" s="24"/>
      <c r="AE78" s="86">
        <f t="shared" si="746"/>
        <v>0</v>
      </c>
      <c r="AF78" s="24"/>
      <c r="AG78" s="86">
        <f t="shared" si="747"/>
        <v>0</v>
      </c>
      <c r="AH78" s="24"/>
      <c r="AI78" s="86">
        <f t="shared" si="748"/>
        <v>0</v>
      </c>
      <c r="AJ78" s="24"/>
      <c r="AK78" s="86">
        <f t="shared" si="749"/>
        <v>0</v>
      </c>
      <c r="AL78" s="24"/>
      <c r="AM78" s="86">
        <f t="shared" si="750"/>
        <v>0</v>
      </c>
      <c r="AN78" s="24"/>
      <c r="AO78" s="86">
        <f t="shared" si="751"/>
        <v>0</v>
      </c>
      <c r="AP78" s="24"/>
      <c r="AQ78" s="86">
        <f t="shared" si="752"/>
        <v>0</v>
      </c>
      <c r="AR78" s="24"/>
      <c r="AS78" s="86">
        <f t="shared" ref="AS78" si="921">LEN(AR78)</f>
        <v>0</v>
      </c>
      <c r="AT78" s="24"/>
      <c r="AU78" s="86">
        <f t="shared" ref="AU78" si="922">LEN(AT78)</f>
        <v>0</v>
      </c>
      <c r="AV78" s="24"/>
      <c r="AW78" s="86">
        <f t="shared" ref="AW78" si="923">LEN(AV78)</f>
        <v>0</v>
      </c>
      <c r="AX78" s="24"/>
      <c r="AY78" s="86">
        <f t="shared" ref="AY78" si="924">LEN(AX78)</f>
        <v>0</v>
      </c>
      <c r="AZ78" s="24"/>
      <c r="BA78" s="86">
        <f t="shared" ref="BA78" si="925">LEN(AZ78)</f>
        <v>0</v>
      </c>
      <c r="BB78" s="24"/>
      <c r="BC78" s="86">
        <f t="shared" ref="BC78" si="926">LEN(BB78)</f>
        <v>0</v>
      </c>
      <c r="BD78" s="24"/>
      <c r="BE78" s="86">
        <f t="shared" ref="BE78" si="927">LEN(BD78)</f>
        <v>0</v>
      </c>
      <c r="BF78" s="24"/>
      <c r="BG78" s="86">
        <f t="shared" ref="BG78" si="928">LEN(BF78)</f>
        <v>0</v>
      </c>
      <c r="BH78" s="24"/>
      <c r="BI78" s="86">
        <f t="shared" ref="BI78" si="929">LEN(BH78)</f>
        <v>0</v>
      </c>
      <c r="BJ78" s="24"/>
      <c r="BK78" s="86">
        <f t="shared" ref="BK78" si="930">LEN(BJ78)</f>
        <v>0</v>
      </c>
      <c r="BL78" s="24"/>
      <c r="BM78" s="86">
        <f t="shared" ref="BM78" si="931">LEN(BL78)</f>
        <v>0</v>
      </c>
      <c r="BN78" s="24"/>
      <c r="BO78" s="86">
        <f t="shared" ref="BO78" si="932">LEN(BN78)</f>
        <v>0</v>
      </c>
      <c r="BP78" s="24"/>
      <c r="BQ78" s="86">
        <f t="shared" ref="BQ78" si="933">LEN(BP78)</f>
        <v>0</v>
      </c>
      <c r="BR78" s="24"/>
      <c r="BS78" s="86">
        <f t="shared" ref="BS78" si="934">LEN(BR78)</f>
        <v>0</v>
      </c>
    </row>
    <row r="79" spans="1:71">
      <c r="A79" s="203">
        <v>70</v>
      </c>
      <c r="B79" s="739"/>
      <c r="C79" s="746"/>
      <c r="D79" s="19" t="s">
        <v>491</v>
      </c>
      <c r="E79" s="25" t="s">
        <v>187</v>
      </c>
      <c r="F79" s="30"/>
      <c r="G79" s="30"/>
      <c r="H79" s="25" t="s">
        <v>188</v>
      </c>
      <c r="I79" s="23"/>
      <c r="J79" s="24" t="s">
        <v>491</v>
      </c>
      <c r="K79" s="86">
        <f t="shared" si="736"/>
        <v>2</v>
      </c>
      <c r="L79" s="24" t="s">
        <v>492</v>
      </c>
      <c r="M79" s="86">
        <f t="shared" si="737"/>
        <v>2</v>
      </c>
      <c r="N79" s="24" t="s">
        <v>493</v>
      </c>
      <c r="O79" s="86">
        <f t="shared" si="738"/>
        <v>2</v>
      </c>
      <c r="P79" s="24" t="s">
        <v>493</v>
      </c>
      <c r="Q79" s="86">
        <f t="shared" si="739"/>
        <v>2</v>
      </c>
      <c r="R79" s="24" t="s">
        <v>494</v>
      </c>
      <c r="S79" s="86">
        <f t="shared" si="740"/>
        <v>2</v>
      </c>
      <c r="T79" s="24" t="s">
        <v>495</v>
      </c>
      <c r="U79" s="86">
        <f t="shared" si="741"/>
        <v>2</v>
      </c>
      <c r="V79" s="24" t="s">
        <v>496</v>
      </c>
      <c r="W79" s="86">
        <f t="shared" si="742"/>
        <v>2</v>
      </c>
      <c r="X79" s="24" t="s">
        <v>497</v>
      </c>
      <c r="Y79" s="86">
        <f t="shared" si="743"/>
        <v>2</v>
      </c>
      <c r="Z79" s="24" t="s">
        <v>497</v>
      </c>
      <c r="AA79" s="86">
        <f t="shared" si="744"/>
        <v>2</v>
      </c>
      <c r="AB79" s="24" t="s">
        <v>497</v>
      </c>
      <c r="AC79" s="86">
        <f t="shared" si="745"/>
        <v>2</v>
      </c>
      <c r="AD79" s="24" t="s">
        <v>498</v>
      </c>
      <c r="AE79" s="86">
        <f t="shared" si="746"/>
        <v>2</v>
      </c>
      <c r="AF79" s="24" t="s">
        <v>499</v>
      </c>
      <c r="AG79" s="86">
        <f t="shared" si="747"/>
        <v>2</v>
      </c>
      <c r="AH79" s="24" t="s">
        <v>493</v>
      </c>
      <c r="AI79" s="86">
        <f t="shared" si="748"/>
        <v>2</v>
      </c>
      <c r="AJ79" s="24" t="s">
        <v>500</v>
      </c>
      <c r="AK79" s="86">
        <f t="shared" si="749"/>
        <v>2</v>
      </c>
      <c r="AL79" s="24" t="s">
        <v>497</v>
      </c>
      <c r="AM79" s="86">
        <f t="shared" si="750"/>
        <v>2</v>
      </c>
      <c r="AN79" s="24" t="s">
        <v>493</v>
      </c>
      <c r="AO79" s="86">
        <f t="shared" si="751"/>
        <v>2</v>
      </c>
      <c r="AP79" s="24" t="s">
        <v>497</v>
      </c>
      <c r="AQ79" s="86">
        <f t="shared" si="752"/>
        <v>2</v>
      </c>
      <c r="AR79" s="24" t="s">
        <v>491</v>
      </c>
      <c r="AS79" s="86">
        <f t="shared" ref="AS79" si="935">LEN(AR79)</f>
        <v>2</v>
      </c>
      <c r="AT79" s="24"/>
      <c r="AU79" s="86">
        <f t="shared" ref="AU79" si="936">LEN(AT79)</f>
        <v>0</v>
      </c>
      <c r="AV79" s="24"/>
      <c r="AW79" s="86">
        <f t="shared" ref="AW79" si="937">LEN(AV79)</f>
        <v>0</v>
      </c>
      <c r="AX79" s="24"/>
      <c r="AY79" s="86">
        <f t="shared" ref="AY79" si="938">LEN(AX79)</f>
        <v>0</v>
      </c>
      <c r="AZ79" s="24"/>
      <c r="BA79" s="86">
        <f t="shared" ref="BA79" si="939">LEN(AZ79)</f>
        <v>0</v>
      </c>
      <c r="BB79" s="24"/>
      <c r="BC79" s="86">
        <f t="shared" ref="BC79" si="940">LEN(BB79)</f>
        <v>0</v>
      </c>
      <c r="BD79" s="24"/>
      <c r="BE79" s="86">
        <f t="shared" ref="BE79" si="941">LEN(BD79)</f>
        <v>0</v>
      </c>
      <c r="BF79" s="24"/>
      <c r="BG79" s="86">
        <f t="shared" ref="BG79" si="942">LEN(BF79)</f>
        <v>0</v>
      </c>
      <c r="BH79" s="24"/>
      <c r="BI79" s="86">
        <f t="shared" ref="BI79" si="943">LEN(BH79)</f>
        <v>0</v>
      </c>
      <c r="BJ79" s="24"/>
      <c r="BK79" s="86">
        <f t="shared" ref="BK79" si="944">LEN(BJ79)</f>
        <v>0</v>
      </c>
      <c r="BL79" s="24"/>
      <c r="BM79" s="86">
        <f t="shared" ref="BM79" si="945">LEN(BL79)</f>
        <v>0</v>
      </c>
      <c r="BN79" s="24"/>
      <c r="BO79" s="86">
        <f t="shared" ref="BO79" si="946">LEN(BN79)</f>
        <v>0</v>
      </c>
      <c r="BP79" s="24"/>
      <c r="BQ79" s="86">
        <f t="shared" ref="BQ79" si="947">LEN(BP79)</f>
        <v>0</v>
      </c>
      <c r="BR79" s="24"/>
      <c r="BS79" s="86">
        <f t="shared" ref="BS79" si="948">LEN(BR79)</f>
        <v>0</v>
      </c>
    </row>
    <row r="80" spans="1:71">
      <c r="A80" s="203">
        <v>71</v>
      </c>
      <c r="B80" s="739"/>
      <c r="C80" s="746"/>
      <c r="D80" s="19" t="s">
        <v>501</v>
      </c>
      <c r="E80" s="25" t="s">
        <v>266</v>
      </c>
      <c r="F80" s="30" t="s">
        <v>288</v>
      </c>
      <c r="G80" s="30" t="s">
        <v>288</v>
      </c>
      <c r="H80" s="25" t="s">
        <v>188</v>
      </c>
      <c r="I80" s="23"/>
      <c r="J80" s="24" t="s">
        <v>501</v>
      </c>
      <c r="K80" s="86">
        <f t="shared" si="736"/>
        <v>5</v>
      </c>
      <c r="L80" s="24" t="s">
        <v>502</v>
      </c>
      <c r="M80" s="86">
        <f t="shared" si="737"/>
        <v>5</v>
      </c>
      <c r="N80" s="24" t="s">
        <v>503</v>
      </c>
      <c r="O80" s="86">
        <f t="shared" si="738"/>
        <v>5</v>
      </c>
      <c r="P80" s="24" t="s">
        <v>503</v>
      </c>
      <c r="Q80" s="86">
        <f t="shared" si="739"/>
        <v>5</v>
      </c>
      <c r="R80" s="24" t="s">
        <v>504</v>
      </c>
      <c r="S80" s="86">
        <f t="shared" si="740"/>
        <v>5</v>
      </c>
      <c r="T80" s="24" t="s">
        <v>505</v>
      </c>
      <c r="U80" s="86">
        <f t="shared" si="741"/>
        <v>5</v>
      </c>
      <c r="V80" s="24" t="s">
        <v>506</v>
      </c>
      <c r="W80" s="86">
        <f t="shared" si="742"/>
        <v>5</v>
      </c>
      <c r="X80" s="24" t="s">
        <v>507</v>
      </c>
      <c r="Y80" s="86">
        <f t="shared" si="743"/>
        <v>5</v>
      </c>
      <c r="Z80" s="24" t="s">
        <v>507</v>
      </c>
      <c r="AA80" s="86">
        <f t="shared" si="744"/>
        <v>5</v>
      </c>
      <c r="AB80" s="24" t="s">
        <v>507</v>
      </c>
      <c r="AC80" s="86">
        <f t="shared" si="745"/>
        <v>5</v>
      </c>
      <c r="AD80" s="24" t="s">
        <v>508</v>
      </c>
      <c r="AE80" s="86">
        <f t="shared" si="746"/>
        <v>5</v>
      </c>
      <c r="AF80" s="24" t="s">
        <v>509</v>
      </c>
      <c r="AG80" s="86">
        <f t="shared" si="747"/>
        <v>5</v>
      </c>
      <c r="AH80" s="24" t="s">
        <v>503</v>
      </c>
      <c r="AI80" s="86">
        <f t="shared" si="748"/>
        <v>5</v>
      </c>
      <c r="AJ80" s="24" t="s">
        <v>510</v>
      </c>
      <c r="AK80" s="86">
        <f t="shared" si="749"/>
        <v>5</v>
      </c>
      <c r="AL80" s="24" t="s">
        <v>507</v>
      </c>
      <c r="AM80" s="86">
        <f t="shared" si="750"/>
        <v>5</v>
      </c>
      <c r="AN80" s="24" t="s">
        <v>503</v>
      </c>
      <c r="AO80" s="86">
        <f t="shared" si="751"/>
        <v>5</v>
      </c>
      <c r="AP80" s="24" t="s">
        <v>507</v>
      </c>
      <c r="AQ80" s="86">
        <f t="shared" si="752"/>
        <v>5</v>
      </c>
      <c r="AR80" s="24" t="s">
        <v>501</v>
      </c>
      <c r="AS80" s="86">
        <f t="shared" ref="AS80" si="949">LEN(AR80)</f>
        <v>5</v>
      </c>
      <c r="AT80" s="24"/>
      <c r="AU80" s="86">
        <f t="shared" ref="AU80" si="950">LEN(AT80)</f>
        <v>0</v>
      </c>
      <c r="AV80" s="24"/>
      <c r="AW80" s="86">
        <f t="shared" ref="AW80" si="951">LEN(AV80)</f>
        <v>0</v>
      </c>
      <c r="AX80" s="24"/>
      <c r="AY80" s="86">
        <f t="shared" ref="AY80" si="952">LEN(AX80)</f>
        <v>0</v>
      </c>
      <c r="AZ80" s="24"/>
      <c r="BA80" s="86">
        <f t="shared" ref="BA80" si="953">LEN(AZ80)</f>
        <v>0</v>
      </c>
      <c r="BB80" s="24"/>
      <c r="BC80" s="86">
        <f t="shared" ref="BC80" si="954">LEN(BB80)</f>
        <v>0</v>
      </c>
      <c r="BD80" s="24"/>
      <c r="BE80" s="86">
        <f t="shared" ref="BE80" si="955">LEN(BD80)</f>
        <v>0</v>
      </c>
      <c r="BF80" s="24"/>
      <c r="BG80" s="86">
        <f t="shared" ref="BG80" si="956">LEN(BF80)</f>
        <v>0</v>
      </c>
      <c r="BH80" s="24"/>
      <c r="BI80" s="86">
        <f t="shared" ref="BI80" si="957">LEN(BH80)</f>
        <v>0</v>
      </c>
      <c r="BJ80" s="24"/>
      <c r="BK80" s="86">
        <f t="shared" ref="BK80" si="958">LEN(BJ80)</f>
        <v>0</v>
      </c>
      <c r="BL80" s="24"/>
      <c r="BM80" s="86">
        <f t="shared" ref="BM80" si="959">LEN(BL80)</f>
        <v>0</v>
      </c>
      <c r="BN80" s="24"/>
      <c r="BO80" s="86">
        <f t="shared" ref="BO80" si="960">LEN(BN80)</f>
        <v>0</v>
      </c>
      <c r="BP80" s="24"/>
      <c r="BQ80" s="86">
        <f t="shared" ref="BQ80" si="961">LEN(BP80)</f>
        <v>0</v>
      </c>
      <c r="BR80" s="24"/>
      <c r="BS80" s="86">
        <f t="shared" ref="BS80" si="962">LEN(BR80)</f>
        <v>0</v>
      </c>
    </row>
    <row r="81" spans="1:71" s="35" customFormat="1" ht="27">
      <c r="A81" s="203">
        <v>72</v>
      </c>
      <c r="B81" s="739"/>
      <c r="C81" s="746"/>
      <c r="D81" s="19" t="s">
        <v>511</v>
      </c>
      <c r="E81" s="25" t="s">
        <v>187</v>
      </c>
      <c r="F81" s="30"/>
      <c r="G81" s="30"/>
      <c r="H81" s="25" t="s">
        <v>188</v>
      </c>
      <c r="I81" s="23"/>
      <c r="J81" s="24" t="s">
        <v>511</v>
      </c>
      <c r="K81" s="86">
        <f t="shared" si="736"/>
        <v>25</v>
      </c>
      <c r="L81" s="24" t="s">
        <v>512</v>
      </c>
      <c r="M81" s="86">
        <f t="shared" si="737"/>
        <v>25</v>
      </c>
      <c r="N81" s="24" t="s">
        <v>513</v>
      </c>
      <c r="O81" s="86">
        <f t="shared" si="738"/>
        <v>25</v>
      </c>
      <c r="P81" s="24" t="s">
        <v>513</v>
      </c>
      <c r="Q81" s="86">
        <f t="shared" si="739"/>
        <v>25</v>
      </c>
      <c r="R81" s="24" t="s">
        <v>514</v>
      </c>
      <c r="S81" s="86">
        <f t="shared" si="740"/>
        <v>25</v>
      </c>
      <c r="T81" s="24" t="s">
        <v>515</v>
      </c>
      <c r="U81" s="86">
        <f t="shared" si="741"/>
        <v>25</v>
      </c>
      <c r="V81" s="24" t="s">
        <v>516</v>
      </c>
      <c r="W81" s="86">
        <f t="shared" si="742"/>
        <v>25</v>
      </c>
      <c r="X81" s="24" t="s">
        <v>517</v>
      </c>
      <c r="Y81" s="86">
        <f t="shared" si="743"/>
        <v>25</v>
      </c>
      <c r="Z81" s="24" t="s">
        <v>517</v>
      </c>
      <c r="AA81" s="86">
        <f t="shared" si="744"/>
        <v>25</v>
      </c>
      <c r="AB81" s="24" t="s">
        <v>517</v>
      </c>
      <c r="AC81" s="86">
        <f t="shared" si="745"/>
        <v>25</v>
      </c>
      <c r="AD81" s="24" t="s">
        <v>518</v>
      </c>
      <c r="AE81" s="86">
        <f t="shared" si="746"/>
        <v>25</v>
      </c>
      <c r="AF81" s="24" t="s">
        <v>519</v>
      </c>
      <c r="AG81" s="86">
        <f t="shared" si="747"/>
        <v>25</v>
      </c>
      <c r="AH81" s="24" t="s">
        <v>513</v>
      </c>
      <c r="AI81" s="86">
        <f t="shared" si="748"/>
        <v>25</v>
      </c>
      <c r="AJ81" s="24" t="s">
        <v>520</v>
      </c>
      <c r="AK81" s="86">
        <f t="shared" si="749"/>
        <v>25</v>
      </c>
      <c r="AL81" s="24" t="s">
        <v>517</v>
      </c>
      <c r="AM81" s="86">
        <f t="shared" si="750"/>
        <v>25</v>
      </c>
      <c r="AN81" s="24" t="s">
        <v>513</v>
      </c>
      <c r="AO81" s="86">
        <f t="shared" si="751"/>
        <v>25</v>
      </c>
      <c r="AP81" s="24" t="s">
        <v>517</v>
      </c>
      <c r="AQ81" s="86">
        <f t="shared" si="752"/>
        <v>25</v>
      </c>
      <c r="AR81" s="24" t="s">
        <v>511</v>
      </c>
      <c r="AS81" s="86">
        <f t="shared" ref="AS81" si="963">LEN(AR81)</f>
        <v>25</v>
      </c>
      <c r="AT81" s="24"/>
      <c r="AU81" s="86">
        <f t="shared" ref="AU81" si="964">LEN(AT81)</f>
        <v>0</v>
      </c>
      <c r="AV81" s="24"/>
      <c r="AW81" s="86">
        <f t="shared" ref="AW81" si="965">LEN(AV81)</f>
        <v>0</v>
      </c>
      <c r="AX81" s="24"/>
      <c r="AY81" s="86">
        <f t="shared" ref="AY81" si="966">LEN(AX81)</f>
        <v>0</v>
      </c>
      <c r="AZ81" s="24"/>
      <c r="BA81" s="86">
        <f t="shared" ref="BA81" si="967">LEN(AZ81)</f>
        <v>0</v>
      </c>
      <c r="BB81" s="24"/>
      <c r="BC81" s="86">
        <f t="shared" ref="BC81" si="968">LEN(BB81)</f>
        <v>0</v>
      </c>
      <c r="BD81" s="24"/>
      <c r="BE81" s="86">
        <f t="shared" ref="BE81" si="969">LEN(BD81)</f>
        <v>0</v>
      </c>
      <c r="BF81" s="24"/>
      <c r="BG81" s="86">
        <f t="shared" ref="BG81" si="970">LEN(BF81)</f>
        <v>0</v>
      </c>
      <c r="BH81" s="24"/>
      <c r="BI81" s="86">
        <f t="shared" ref="BI81" si="971">LEN(BH81)</f>
        <v>0</v>
      </c>
      <c r="BJ81" s="24"/>
      <c r="BK81" s="86">
        <f t="shared" ref="BK81" si="972">LEN(BJ81)</f>
        <v>0</v>
      </c>
      <c r="BL81" s="24"/>
      <c r="BM81" s="86">
        <f t="shared" ref="BM81" si="973">LEN(BL81)</f>
        <v>0</v>
      </c>
      <c r="BN81" s="24"/>
      <c r="BO81" s="86">
        <f t="shared" ref="BO81" si="974">LEN(BN81)</f>
        <v>0</v>
      </c>
      <c r="BP81" s="24"/>
      <c r="BQ81" s="86">
        <f t="shared" ref="BQ81" si="975">LEN(BP81)</f>
        <v>0</v>
      </c>
      <c r="BR81" s="24"/>
      <c r="BS81" s="86">
        <f t="shared" ref="BS81" si="976">LEN(BR81)</f>
        <v>0</v>
      </c>
    </row>
    <row r="82" spans="1:71" s="35" customFormat="1">
      <c r="A82" s="203">
        <v>73</v>
      </c>
      <c r="B82" s="739"/>
      <c r="C82" s="746"/>
      <c r="D82" s="19" t="s">
        <v>521</v>
      </c>
      <c r="E82" s="25" t="s">
        <v>266</v>
      </c>
      <c r="F82" s="30" t="s">
        <v>288</v>
      </c>
      <c r="G82" s="30" t="s">
        <v>288</v>
      </c>
      <c r="H82" s="25" t="s">
        <v>188</v>
      </c>
      <c r="I82" s="23"/>
      <c r="J82" s="24" t="s">
        <v>521</v>
      </c>
      <c r="K82" s="86">
        <f t="shared" si="736"/>
        <v>5</v>
      </c>
      <c r="L82" s="24" t="s">
        <v>522</v>
      </c>
      <c r="M82" s="86">
        <f t="shared" si="737"/>
        <v>5</v>
      </c>
      <c r="N82" s="24" t="s">
        <v>523</v>
      </c>
      <c r="O82" s="86">
        <f t="shared" si="738"/>
        <v>5</v>
      </c>
      <c r="P82" s="24" t="s">
        <v>523</v>
      </c>
      <c r="Q82" s="86">
        <f t="shared" si="739"/>
        <v>5</v>
      </c>
      <c r="R82" s="24" t="s">
        <v>524</v>
      </c>
      <c r="S82" s="86">
        <f t="shared" si="740"/>
        <v>5</v>
      </c>
      <c r="T82" s="24" t="s">
        <v>525</v>
      </c>
      <c r="U82" s="86">
        <f t="shared" si="741"/>
        <v>5</v>
      </c>
      <c r="V82" s="24" t="s">
        <v>526</v>
      </c>
      <c r="W82" s="86">
        <f t="shared" si="742"/>
        <v>5</v>
      </c>
      <c r="X82" s="24" t="s">
        <v>527</v>
      </c>
      <c r="Y82" s="86">
        <f t="shared" si="743"/>
        <v>5</v>
      </c>
      <c r="Z82" s="24" t="s">
        <v>527</v>
      </c>
      <c r="AA82" s="86">
        <f t="shared" si="744"/>
        <v>5</v>
      </c>
      <c r="AB82" s="24" t="s">
        <v>527</v>
      </c>
      <c r="AC82" s="86">
        <f t="shared" si="745"/>
        <v>5</v>
      </c>
      <c r="AD82" s="24" t="s">
        <v>528</v>
      </c>
      <c r="AE82" s="86">
        <f t="shared" si="746"/>
        <v>5</v>
      </c>
      <c r="AF82" s="24" t="s">
        <v>529</v>
      </c>
      <c r="AG82" s="86">
        <f t="shared" si="747"/>
        <v>5</v>
      </c>
      <c r="AH82" s="24" t="s">
        <v>523</v>
      </c>
      <c r="AI82" s="86">
        <f t="shared" si="748"/>
        <v>5</v>
      </c>
      <c r="AJ82" s="24" t="s">
        <v>530</v>
      </c>
      <c r="AK82" s="86">
        <f t="shared" si="749"/>
        <v>5</v>
      </c>
      <c r="AL82" s="24" t="s">
        <v>527</v>
      </c>
      <c r="AM82" s="86">
        <f t="shared" si="750"/>
        <v>5</v>
      </c>
      <c r="AN82" s="24" t="s">
        <v>523</v>
      </c>
      <c r="AO82" s="86">
        <f t="shared" si="751"/>
        <v>5</v>
      </c>
      <c r="AP82" s="24" t="s">
        <v>527</v>
      </c>
      <c r="AQ82" s="86">
        <f t="shared" si="752"/>
        <v>5</v>
      </c>
      <c r="AR82" s="24" t="s">
        <v>521</v>
      </c>
      <c r="AS82" s="86">
        <f t="shared" ref="AS82" si="977">LEN(AR82)</f>
        <v>5</v>
      </c>
      <c r="AT82" s="24"/>
      <c r="AU82" s="86">
        <f t="shared" ref="AU82" si="978">LEN(AT82)</f>
        <v>0</v>
      </c>
      <c r="AV82" s="24"/>
      <c r="AW82" s="86">
        <f t="shared" ref="AW82" si="979">LEN(AV82)</f>
        <v>0</v>
      </c>
      <c r="AX82" s="24"/>
      <c r="AY82" s="86">
        <f t="shared" ref="AY82" si="980">LEN(AX82)</f>
        <v>0</v>
      </c>
      <c r="AZ82" s="24"/>
      <c r="BA82" s="86">
        <f t="shared" ref="BA82" si="981">LEN(AZ82)</f>
        <v>0</v>
      </c>
      <c r="BB82" s="24"/>
      <c r="BC82" s="86">
        <f t="shared" ref="BC82" si="982">LEN(BB82)</f>
        <v>0</v>
      </c>
      <c r="BD82" s="24"/>
      <c r="BE82" s="86">
        <f t="shared" ref="BE82" si="983">LEN(BD82)</f>
        <v>0</v>
      </c>
      <c r="BF82" s="24"/>
      <c r="BG82" s="86">
        <f t="shared" ref="BG82" si="984">LEN(BF82)</f>
        <v>0</v>
      </c>
      <c r="BH82" s="24"/>
      <c r="BI82" s="86">
        <f t="shared" ref="BI82" si="985">LEN(BH82)</f>
        <v>0</v>
      </c>
      <c r="BJ82" s="24"/>
      <c r="BK82" s="86">
        <f t="shared" ref="BK82" si="986">LEN(BJ82)</f>
        <v>0</v>
      </c>
      <c r="BL82" s="24"/>
      <c r="BM82" s="86">
        <f t="shared" ref="BM82" si="987">LEN(BL82)</f>
        <v>0</v>
      </c>
      <c r="BN82" s="24"/>
      <c r="BO82" s="86">
        <f t="shared" ref="BO82" si="988">LEN(BN82)</f>
        <v>0</v>
      </c>
      <c r="BP82" s="24"/>
      <c r="BQ82" s="86">
        <f t="shared" ref="BQ82" si="989">LEN(BP82)</f>
        <v>0</v>
      </c>
      <c r="BR82" s="24"/>
      <c r="BS82" s="86">
        <f t="shared" ref="BS82" si="990">LEN(BR82)</f>
        <v>0</v>
      </c>
    </row>
    <row r="83" spans="1:71" s="35" customFormat="1">
      <c r="A83" s="203">
        <v>74</v>
      </c>
      <c r="B83" s="732"/>
      <c r="C83" s="734"/>
      <c r="D83" s="19" t="s">
        <v>531</v>
      </c>
      <c r="E83" s="25" t="s">
        <v>187</v>
      </c>
      <c r="F83" s="30"/>
      <c r="G83" s="30"/>
      <c r="H83" s="25" t="s">
        <v>188</v>
      </c>
      <c r="I83" s="23"/>
      <c r="J83" s="24" t="s">
        <v>532</v>
      </c>
      <c r="K83" s="86">
        <f t="shared" si="736"/>
        <v>1</v>
      </c>
      <c r="L83" s="24" t="s">
        <v>532</v>
      </c>
      <c r="M83" s="86">
        <f t="shared" si="737"/>
        <v>1</v>
      </c>
      <c r="N83" s="24" t="s">
        <v>533</v>
      </c>
      <c r="O83" s="86">
        <f t="shared" si="738"/>
        <v>1</v>
      </c>
      <c r="P83" s="24" t="s">
        <v>532</v>
      </c>
      <c r="Q83" s="86">
        <f t="shared" si="739"/>
        <v>1</v>
      </c>
      <c r="R83" s="24" t="s">
        <v>534</v>
      </c>
      <c r="S83" s="86">
        <f t="shared" si="740"/>
        <v>1</v>
      </c>
      <c r="T83" s="24" t="s">
        <v>532</v>
      </c>
      <c r="U83" s="86">
        <f t="shared" si="741"/>
        <v>1</v>
      </c>
      <c r="V83" s="24" t="s">
        <v>532</v>
      </c>
      <c r="W83" s="86">
        <f t="shared" si="742"/>
        <v>1</v>
      </c>
      <c r="X83" s="24" t="s">
        <v>535</v>
      </c>
      <c r="Y83" s="86">
        <f t="shared" si="743"/>
        <v>1</v>
      </c>
      <c r="Z83" s="24" t="s">
        <v>532</v>
      </c>
      <c r="AA83" s="86">
        <f t="shared" si="744"/>
        <v>1</v>
      </c>
      <c r="AB83" s="24" t="s">
        <v>532</v>
      </c>
      <c r="AC83" s="86">
        <f t="shared" si="745"/>
        <v>1</v>
      </c>
      <c r="AD83" s="24" t="s">
        <v>532</v>
      </c>
      <c r="AE83" s="86">
        <f t="shared" si="746"/>
        <v>1</v>
      </c>
      <c r="AF83" s="24" t="s">
        <v>532</v>
      </c>
      <c r="AG83" s="86">
        <f t="shared" si="747"/>
        <v>1</v>
      </c>
      <c r="AH83" s="24" t="s">
        <v>532</v>
      </c>
      <c r="AI83" s="86">
        <f t="shared" si="748"/>
        <v>1</v>
      </c>
      <c r="AJ83" s="24" t="s">
        <v>532</v>
      </c>
      <c r="AK83" s="86">
        <f t="shared" si="749"/>
        <v>1</v>
      </c>
      <c r="AL83" s="24" t="s">
        <v>532</v>
      </c>
      <c r="AM83" s="86">
        <f t="shared" si="750"/>
        <v>1</v>
      </c>
      <c r="AN83" s="24" t="s">
        <v>532</v>
      </c>
      <c r="AO83" s="86">
        <f t="shared" si="751"/>
        <v>1</v>
      </c>
      <c r="AP83" s="24" t="s">
        <v>532</v>
      </c>
      <c r="AQ83" s="86">
        <f t="shared" si="752"/>
        <v>1</v>
      </c>
      <c r="AR83" s="24" t="s">
        <v>532</v>
      </c>
      <c r="AS83" s="86">
        <f t="shared" ref="AS83" si="991">LEN(AR83)</f>
        <v>1</v>
      </c>
      <c r="AT83" s="24"/>
      <c r="AU83" s="86">
        <f t="shared" ref="AU83" si="992">LEN(AT83)</f>
        <v>0</v>
      </c>
      <c r="AV83" s="24"/>
      <c r="AW83" s="86">
        <f t="shared" ref="AW83" si="993">LEN(AV83)</f>
        <v>0</v>
      </c>
      <c r="AX83" s="24"/>
      <c r="AY83" s="86">
        <f t="shared" ref="AY83" si="994">LEN(AX83)</f>
        <v>0</v>
      </c>
      <c r="AZ83" s="24"/>
      <c r="BA83" s="86">
        <f t="shared" ref="BA83" si="995">LEN(AZ83)</f>
        <v>0</v>
      </c>
      <c r="BB83" s="24"/>
      <c r="BC83" s="86">
        <f t="shared" ref="BC83" si="996">LEN(BB83)</f>
        <v>0</v>
      </c>
      <c r="BD83" s="24"/>
      <c r="BE83" s="86">
        <f t="shared" ref="BE83" si="997">LEN(BD83)</f>
        <v>0</v>
      </c>
      <c r="BF83" s="24"/>
      <c r="BG83" s="86">
        <f t="shared" ref="BG83" si="998">LEN(BF83)</f>
        <v>0</v>
      </c>
      <c r="BH83" s="24"/>
      <c r="BI83" s="86">
        <f t="shared" ref="BI83" si="999">LEN(BH83)</f>
        <v>0</v>
      </c>
      <c r="BJ83" s="24"/>
      <c r="BK83" s="86">
        <f t="shared" ref="BK83" si="1000">LEN(BJ83)</f>
        <v>0</v>
      </c>
      <c r="BL83" s="24"/>
      <c r="BM83" s="86">
        <f t="shared" ref="BM83" si="1001">LEN(BL83)</f>
        <v>0</v>
      </c>
      <c r="BN83" s="24"/>
      <c r="BO83" s="86">
        <f t="shared" ref="BO83" si="1002">LEN(BN83)</f>
        <v>0</v>
      </c>
      <c r="BP83" s="24"/>
      <c r="BQ83" s="86">
        <f t="shared" ref="BQ83" si="1003">LEN(BP83)</f>
        <v>0</v>
      </c>
      <c r="BR83" s="24"/>
      <c r="BS83" s="86">
        <f t="shared" ref="BS83" si="1004">LEN(BR83)</f>
        <v>0</v>
      </c>
    </row>
    <row r="84" spans="1:71" s="35" customFormat="1">
      <c r="A84" s="203">
        <v>75</v>
      </c>
      <c r="B84" s="731" t="s">
        <v>542</v>
      </c>
      <c r="C84" s="733" t="s">
        <v>543</v>
      </c>
      <c r="D84" s="22" t="s">
        <v>544</v>
      </c>
      <c r="E84" s="23" t="s">
        <v>43</v>
      </c>
      <c r="F84" s="25" t="s">
        <v>323</v>
      </c>
      <c r="G84" s="30" t="s">
        <v>545</v>
      </c>
      <c r="H84" s="23" t="s">
        <v>203</v>
      </c>
      <c r="I84" s="23" t="s">
        <v>546</v>
      </c>
      <c r="J84" s="24"/>
      <c r="K84" s="86">
        <f t="shared" si="736"/>
        <v>0</v>
      </c>
      <c r="L84" s="24"/>
      <c r="M84" s="86">
        <f t="shared" si="737"/>
        <v>0</v>
      </c>
      <c r="N84" s="24"/>
      <c r="O84" s="86">
        <f t="shared" si="738"/>
        <v>0</v>
      </c>
      <c r="P84" s="24" t="s">
        <v>22</v>
      </c>
      <c r="Q84" s="86">
        <f t="shared" si="739"/>
        <v>1</v>
      </c>
      <c r="R84" s="24"/>
      <c r="S84" s="86">
        <f t="shared" si="740"/>
        <v>0</v>
      </c>
      <c r="T84" s="24"/>
      <c r="U84" s="86">
        <f t="shared" si="741"/>
        <v>0</v>
      </c>
      <c r="V84" s="24" t="s">
        <v>22</v>
      </c>
      <c r="W84" s="86">
        <f t="shared" si="742"/>
        <v>1</v>
      </c>
      <c r="X84" s="24"/>
      <c r="Y84" s="86">
        <f t="shared" si="743"/>
        <v>0</v>
      </c>
      <c r="Z84" s="24"/>
      <c r="AA84" s="86">
        <f t="shared" si="744"/>
        <v>0</v>
      </c>
      <c r="AB84" s="24" t="s">
        <v>22</v>
      </c>
      <c r="AC84" s="86">
        <f t="shared" si="745"/>
        <v>1</v>
      </c>
      <c r="AD84" s="24"/>
      <c r="AE84" s="86">
        <f t="shared" si="746"/>
        <v>0</v>
      </c>
      <c r="AF84" s="24"/>
      <c r="AG84" s="86">
        <f t="shared" si="747"/>
        <v>0</v>
      </c>
      <c r="AH84" s="24"/>
      <c r="AI84" s="86">
        <f t="shared" si="748"/>
        <v>0</v>
      </c>
      <c r="AJ84" s="24"/>
      <c r="AK84" s="86">
        <f t="shared" si="749"/>
        <v>0</v>
      </c>
      <c r="AL84" s="24"/>
      <c r="AM84" s="86">
        <f t="shared" si="750"/>
        <v>0</v>
      </c>
      <c r="AN84" s="24"/>
      <c r="AO84" s="86">
        <f t="shared" si="751"/>
        <v>0</v>
      </c>
      <c r="AP84" s="24"/>
      <c r="AQ84" s="86">
        <f t="shared" si="752"/>
        <v>0</v>
      </c>
      <c r="AR84" s="24"/>
      <c r="AS84" s="86">
        <f t="shared" ref="AS84" si="1005">LEN(AR84)</f>
        <v>0</v>
      </c>
      <c r="AT84" s="24"/>
      <c r="AU84" s="86">
        <f t="shared" ref="AU84" si="1006">LEN(AT84)</f>
        <v>0</v>
      </c>
      <c r="AV84" s="24"/>
      <c r="AW84" s="86">
        <f t="shared" ref="AW84" si="1007">LEN(AV84)</f>
        <v>0</v>
      </c>
      <c r="AX84" s="24"/>
      <c r="AY84" s="86">
        <f t="shared" ref="AY84" si="1008">LEN(AX84)</f>
        <v>0</v>
      </c>
      <c r="AZ84" s="24"/>
      <c r="BA84" s="86">
        <f t="shared" ref="BA84" si="1009">LEN(AZ84)</f>
        <v>0</v>
      </c>
      <c r="BB84" s="24"/>
      <c r="BC84" s="86">
        <f t="shared" ref="BC84" si="1010">LEN(BB84)</f>
        <v>0</v>
      </c>
      <c r="BD84" s="24"/>
      <c r="BE84" s="86">
        <f t="shared" ref="BE84" si="1011">LEN(BD84)</f>
        <v>0</v>
      </c>
      <c r="BF84" s="24"/>
      <c r="BG84" s="86">
        <f t="shared" ref="BG84" si="1012">LEN(BF84)</f>
        <v>0</v>
      </c>
      <c r="BH84" s="24"/>
      <c r="BI84" s="86">
        <f t="shared" ref="BI84" si="1013">LEN(BH84)</f>
        <v>0</v>
      </c>
      <c r="BJ84" s="24"/>
      <c r="BK84" s="86">
        <f t="shared" ref="BK84" si="1014">LEN(BJ84)</f>
        <v>0</v>
      </c>
      <c r="BL84" s="24"/>
      <c r="BM84" s="86">
        <f t="shared" ref="BM84" si="1015">LEN(BL84)</f>
        <v>0</v>
      </c>
      <c r="BN84" s="24"/>
      <c r="BO84" s="86">
        <f t="shared" ref="BO84" si="1016">LEN(BN84)</f>
        <v>0</v>
      </c>
      <c r="BP84" s="24"/>
      <c r="BQ84" s="86">
        <f t="shared" ref="BQ84" si="1017">LEN(BP84)</f>
        <v>0</v>
      </c>
      <c r="BR84" s="24"/>
      <c r="BS84" s="86">
        <f t="shared" ref="BS84" si="1018">LEN(BR84)</f>
        <v>0</v>
      </c>
    </row>
    <row r="85" spans="1:71" s="35" customFormat="1" ht="54">
      <c r="A85" s="203">
        <v>76</v>
      </c>
      <c r="B85" s="732"/>
      <c r="C85" s="734"/>
      <c r="D85" s="19" t="s">
        <v>547</v>
      </c>
      <c r="E85" s="23" t="s">
        <v>187</v>
      </c>
      <c r="F85" s="25"/>
      <c r="G85" s="30"/>
      <c r="H85" s="23" t="s">
        <v>203</v>
      </c>
      <c r="I85" s="95"/>
      <c r="J85" s="24" t="s">
        <v>547</v>
      </c>
      <c r="K85" s="86">
        <f t="shared" si="736"/>
        <v>50</v>
      </c>
      <c r="L85" s="24" t="s">
        <v>548</v>
      </c>
      <c r="M85" s="86">
        <f t="shared" si="737"/>
        <v>50</v>
      </c>
      <c r="N85" s="24" t="s">
        <v>548</v>
      </c>
      <c r="O85" s="86">
        <f t="shared" si="738"/>
        <v>50</v>
      </c>
      <c r="P85" s="24"/>
      <c r="Q85" s="86">
        <f t="shared" si="739"/>
        <v>0</v>
      </c>
      <c r="R85" s="24" t="s">
        <v>548</v>
      </c>
      <c r="S85" s="86">
        <f t="shared" si="740"/>
        <v>50</v>
      </c>
      <c r="T85" s="24" t="s">
        <v>548</v>
      </c>
      <c r="U85" s="86">
        <f t="shared" si="741"/>
        <v>50</v>
      </c>
      <c r="V85" s="24"/>
      <c r="W85" s="86">
        <f t="shared" si="742"/>
        <v>0</v>
      </c>
      <c r="X85" s="24" t="s">
        <v>549</v>
      </c>
      <c r="Y85" s="86">
        <f t="shared" si="743"/>
        <v>39</v>
      </c>
      <c r="Z85" s="24" t="s">
        <v>548</v>
      </c>
      <c r="AA85" s="86">
        <f t="shared" si="744"/>
        <v>50</v>
      </c>
      <c r="AB85" s="24"/>
      <c r="AC85" s="86">
        <f t="shared" si="745"/>
        <v>0</v>
      </c>
      <c r="AD85" s="24" t="s">
        <v>548</v>
      </c>
      <c r="AE85" s="86">
        <f t="shared" si="746"/>
        <v>50</v>
      </c>
      <c r="AF85" s="24" t="s">
        <v>548</v>
      </c>
      <c r="AG85" s="86">
        <f t="shared" si="747"/>
        <v>50</v>
      </c>
      <c r="AH85" s="24" t="s">
        <v>548</v>
      </c>
      <c r="AI85" s="86">
        <f t="shared" si="748"/>
        <v>50</v>
      </c>
      <c r="AJ85" s="24" t="s">
        <v>548</v>
      </c>
      <c r="AK85" s="86">
        <f t="shared" si="749"/>
        <v>50</v>
      </c>
      <c r="AL85" s="24" t="s">
        <v>548</v>
      </c>
      <c r="AM85" s="86">
        <f t="shared" si="750"/>
        <v>50</v>
      </c>
      <c r="AN85" s="24" t="s">
        <v>548</v>
      </c>
      <c r="AO85" s="86">
        <f t="shared" si="751"/>
        <v>50</v>
      </c>
      <c r="AP85" s="24" t="s">
        <v>548</v>
      </c>
      <c r="AQ85" s="86">
        <f t="shared" si="752"/>
        <v>50</v>
      </c>
      <c r="AR85" s="24" t="s">
        <v>548</v>
      </c>
      <c r="AS85" s="86">
        <f t="shared" ref="AS85" si="1019">LEN(AR85)</f>
        <v>50</v>
      </c>
      <c r="AT85" s="24"/>
      <c r="AU85" s="86">
        <f t="shared" ref="AU85" si="1020">LEN(AT85)</f>
        <v>0</v>
      </c>
      <c r="AV85" s="24"/>
      <c r="AW85" s="86">
        <f t="shared" ref="AW85" si="1021">LEN(AV85)</f>
        <v>0</v>
      </c>
      <c r="AX85" s="24"/>
      <c r="AY85" s="86">
        <f t="shared" ref="AY85" si="1022">LEN(AX85)</f>
        <v>0</v>
      </c>
      <c r="AZ85" s="24"/>
      <c r="BA85" s="86">
        <f t="shared" ref="BA85" si="1023">LEN(AZ85)</f>
        <v>0</v>
      </c>
      <c r="BB85" s="24"/>
      <c r="BC85" s="86">
        <f t="shared" ref="BC85" si="1024">LEN(BB85)</f>
        <v>0</v>
      </c>
      <c r="BD85" s="24"/>
      <c r="BE85" s="86">
        <f t="shared" ref="BE85" si="1025">LEN(BD85)</f>
        <v>0</v>
      </c>
      <c r="BF85" s="24"/>
      <c r="BG85" s="86">
        <f t="shared" ref="BG85" si="1026">LEN(BF85)</f>
        <v>0</v>
      </c>
      <c r="BH85" s="24"/>
      <c r="BI85" s="86">
        <f t="shared" ref="BI85" si="1027">LEN(BH85)</f>
        <v>0</v>
      </c>
      <c r="BJ85" s="24"/>
      <c r="BK85" s="86">
        <f t="shared" ref="BK85" si="1028">LEN(BJ85)</f>
        <v>0</v>
      </c>
      <c r="BL85" s="24"/>
      <c r="BM85" s="86">
        <f t="shared" ref="BM85" si="1029">LEN(BL85)</f>
        <v>0</v>
      </c>
      <c r="BN85" s="24"/>
      <c r="BO85" s="86">
        <f t="shared" ref="BO85" si="1030">LEN(BN85)</f>
        <v>0</v>
      </c>
      <c r="BP85" s="24"/>
      <c r="BQ85" s="86">
        <f t="shared" ref="BQ85" si="1031">LEN(BP85)</f>
        <v>0</v>
      </c>
      <c r="BR85" s="24"/>
      <c r="BS85" s="86">
        <f t="shared" ref="BS85" si="1032">LEN(BR85)</f>
        <v>0</v>
      </c>
    </row>
    <row r="86" spans="1:71" s="35" customFormat="1">
      <c r="A86" s="203">
        <v>77</v>
      </c>
      <c r="B86" s="731" t="s">
        <v>550</v>
      </c>
      <c r="C86" s="733" t="s">
        <v>551</v>
      </c>
      <c r="D86" s="19" t="s">
        <v>552</v>
      </c>
      <c r="E86" s="23" t="s">
        <v>187</v>
      </c>
      <c r="F86" s="30"/>
      <c r="G86" s="30"/>
      <c r="H86" s="25" t="s">
        <v>188</v>
      </c>
      <c r="I86" s="23"/>
      <c r="J86" s="24" t="s">
        <v>552</v>
      </c>
      <c r="K86" s="86">
        <f t="shared" si="736"/>
        <v>3</v>
      </c>
      <c r="L86" s="24" t="s">
        <v>553</v>
      </c>
      <c r="M86" s="86">
        <f t="shared" si="737"/>
        <v>3</v>
      </c>
      <c r="N86" s="24" t="s">
        <v>554</v>
      </c>
      <c r="O86" s="86">
        <f t="shared" si="738"/>
        <v>3</v>
      </c>
      <c r="P86" s="24" t="s">
        <v>554</v>
      </c>
      <c r="Q86" s="86">
        <f t="shared" si="739"/>
        <v>3</v>
      </c>
      <c r="R86" s="24" t="s">
        <v>555</v>
      </c>
      <c r="S86" s="86">
        <f t="shared" si="740"/>
        <v>3</v>
      </c>
      <c r="T86" s="24" t="s">
        <v>556</v>
      </c>
      <c r="U86" s="86">
        <f t="shared" si="741"/>
        <v>3</v>
      </c>
      <c r="V86" s="24" t="s">
        <v>557</v>
      </c>
      <c r="W86" s="86">
        <f t="shared" si="742"/>
        <v>3</v>
      </c>
      <c r="X86" s="24" t="s">
        <v>558</v>
      </c>
      <c r="Y86" s="86">
        <f t="shared" si="743"/>
        <v>3</v>
      </c>
      <c r="Z86" s="24" t="s">
        <v>558</v>
      </c>
      <c r="AA86" s="86">
        <f t="shared" si="744"/>
        <v>3</v>
      </c>
      <c r="AB86" s="24" t="s">
        <v>558</v>
      </c>
      <c r="AC86" s="86">
        <f t="shared" si="745"/>
        <v>3</v>
      </c>
      <c r="AD86" s="24" t="s">
        <v>559</v>
      </c>
      <c r="AE86" s="86">
        <f t="shared" si="746"/>
        <v>3</v>
      </c>
      <c r="AF86" s="24" t="s">
        <v>560</v>
      </c>
      <c r="AG86" s="86">
        <f t="shared" si="747"/>
        <v>3</v>
      </c>
      <c r="AH86" s="24" t="s">
        <v>554</v>
      </c>
      <c r="AI86" s="86">
        <f t="shared" si="748"/>
        <v>3</v>
      </c>
      <c r="AJ86" s="24" t="s">
        <v>561</v>
      </c>
      <c r="AK86" s="86">
        <f t="shared" si="749"/>
        <v>3</v>
      </c>
      <c r="AL86" s="24" t="s">
        <v>558</v>
      </c>
      <c r="AM86" s="86">
        <f t="shared" si="750"/>
        <v>3</v>
      </c>
      <c r="AN86" s="24" t="s">
        <v>554</v>
      </c>
      <c r="AO86" s="86">
        <f t="shared" si="751"/>
        <v>3</v>
      </c>
      <c r="AP86" s="24" t="s">
        <v>558</v>
      </c>
      <c r="AQ86" s="86">
        <f t="shared" si="752"/>
        <v>3</v>
      </c>
      <c r="AR86" s="24" t="s">
        <v>552</v>
      </c>
      <c r="AS86" s="86">
        <f t="shared" ref="AS86" si="1033">LEN(AR86)</f>
        <v>3</v>
      </c>
      <c r="AT86" s="24"/>
      <c r="AU86" s="86">
        <f t="shared" ref="AU86" si="1034">LEN(AT86)</f>
        <v>0</v>
      </c>
      <c r="AV86" s="24"/>
      <c r="AW86" s="86">
        <f t="shared" ref="AW86" si="1035">LEN(AV86)</f>
        <v>0</v>
      </c>
      <c r="AX86" s="24"/>
      <c r="AY86" s="86">
        <f t="shared" ref="AY86" si="1036">LEN(AX86)</f>
        <v>0</v>
      </c>
      <c r="AZ86" s="24"/>
      <c r="BA86" s="86">
        <f t="shared" ref="BA86" si="1037">LEN(AZ86)</f>
        <v>0</v>
      </c>
      <c r="BB86" s="24"/>
      <c r="BC86" s="86">
        <f t="shared" ref="BC86" si="1038">LEN(BB86)</f>
        <v>0</v>
      </c>
      <c r="BD86" s="24"/>
      <c r="BE86" s="86">
        <f t="shared" ref="BE86" si="1039">LEN(BD86)</f>
        <v>0</v>
      </c>
      <c r="BF86" s="24"/>
      <c r="BG86" s="86">
        <f t="shared" ref="BG86" si="1040">LEN(BF86)</f>
        <v>0</v>
      </c>
      <c r="BH86" s="24"/>
      <c r="BI86" s="86">
        <f t="shared" ref="BI86" si="1041">LEN(BH86)</f>
        <v>0</v>
      </c>
      <c r="BJ86" s="24"/>
      <c r="BK86" s="86">
        <f t="shared" ref="BK86" si="1042">LEN(BJ86)</f>
        <v>0</v>
      </c>
      <c r="BL86" s="24"/>
      <c r="BM86" s="86">
        <f t="shared" ref="BM86" si="1043">LEN(BL86)</f>
        <v>0</v>
      </c>
      <c r="BN86" s="24"/>
      <c r="BO86" s="86">
        <f t="shared" ref="BO86" si="1044">LEN(BN86)</f>
        <v>0</v>
      </c>
      <c r="BP86" s="24"/>
      <c r="BQ86" s="86">
        <f t="shared" ref="BQ86" si="1045">LEN(BP86)</f>
        <v>0</v>
      </c>
      <c r="BR86" s="24"/>
      <c r="BS86" s="86">
        <f t="shared" ref="BS86" si="1046">LEN(BR86)</f>
        <v>0</v>
      </c>
    </row>
    <row r="87" spans="1:71" s="35" customFormat="1">
      <c r="A87" s="203">
        <v>78</v>
      </c>
      <c r="B87" s="739"/>
      <c r="C87" s="746"/>
      <c r="D87" s="19" t="s">
        <v>491</v>
      </c>
      <c r="E87" s="25" t="s">
        <v>187</v>
      </c>
      <c r="F87" s="30"/>
      <c r="G87" s="30"/>
      <c r="H87" s="25" t="s">
        <v>188</v>
      </c>
      <c r="I87" s="23"/>
      <c r="J87" s="24" t="s">
        <v>491</v>
      </c>
      <c r="K87" s="86">
        <f t="shared" si="736"/>
        <v>2</v>
      </c>
      <c r="L87" s="24" t="s">
        <v>492</v>
      </c>
      <c r="M87" s="86">
        <f t="shared" si="737"/>
        <v>2</v>
      </c>
      <c r="N87" s="24" t="s">
        <v>493</v>
      </c>
      <c r="O87" s="86">
        <f t="shared" si="738"/>
        <v>2</v>
      </c>
      <c r="P87" s="24" t="s">
        <v>493</v>
      </c>
      <c r="Q87" s="86">
        <f t="shared" si="739"/>
        <v>2</v>
      </c>
      <c r="R87" s="24" t="s">
        <v>494</v>
      </c>
      <c r="S87" s="86">
        <f t="shared" si="740"/>
        <v>2</v>
      </c>
      <c r="T87" s="24" t="s">
        <v>495</v>
      </c>
      <c r="U87" s="86">
        <f t="shared" si="741"/>
        <v>2</v>
      </c>
      <c r="V87" s="24" t="s">
        <v>496</v>
      </c>
      <c r="W87" s="86">
        <f t="shared" si="742"/>
        <v>2</v>
      </c>
      <c r="X87" s="24" t="s">
        <v>497</v>
      </c>
      <c r="Y87" s="86">
        <f t="shared" si="743"/>
        <v>2</v>
      </c>
      <c r="Z87" s="24" t="s">
        <v>497</v>
      </c>
      <c r="AA87" s="86">
        <f t="shared" si="744"/>
        <v>2</v>
      </c>
      <c r="AB87" s="24" t="s">
        <v>497</v>
      </c>
      <c r="AC87" s="86">
        <f t="shared" si="745"/>
        <v>2</v>
      </c>
      <c r="AD87" s="24" t="s">
        <v>498</v>
      </c>
      <c r="AE87" s="86">
        <f t="shared" si="746"/>
        <v>2</v>
      </c>
      <c r="AF87" s="24" t="s">
        <v>499</v>
      </c>
      <c r="AG87" s="86">
        <f t="shared" si="747"/>
        <v>2</v>
      </c>
      <c r="AH87" s="24" t="s">
        <v>493</v>
      </c>
      <c r="AI87" s="86">
        <f t="shared" si="748"/>
        <v>2</v>
      </c>
      <c r="AJ87" s="24" t="s">
        <v>500</v>
      </c>
      <c r="AK87" s="86">
        <f t="shared" si="749"/>
        <v>2</v>
      </c>
      <c r="AL87" s="24" t="s">
        <v>497</v>
      </c>
      <c r="AM87" s="86">
        <f t="shared" si="750"/>
        <v>2</v>
      </c>
      <c r="AN87" s="24" t="s">
        <v>493</v>
      </c>
      <c r="AO87" s="86">
        <f t="shared" si="751"/>
        <v>2</v>
      </c>
      <c r="AP87" s="24" t="s">
        <v>497</v>
      </c>
      <c r="AQ87" s="86">
        <f t="shared" si="752"/>
        <v>2</v>
      </c>
      <c r="AR87" s="24" t="s">
        <v>491</v>
      </c>
      <c r="AS87" s="86">
        <f t="shared" ref="AS87" si="1047">LEN(AR87)</f>
        <v>2</v>
      </c>
      <c r="AT87" s="24"/>
      <c r="AU87" s="86">
        <f t="shared" ref="AU87" si="1048">LEN(AT87)</f>
        <v>0</v>
      </c>
      <c r="AV87" s="24"/>
      <c r="AW87" s="86">
        <f t="shared" ref="AW87" si="1049">LEN(AV87)</f>
        <v>0</v>
      </c>
      <c r="AX87" s="24"/>
      <c r="AY87" s="86">
        <f t="shared" ref="AY87" si="1050">LEN(AX87)</f>
        <v>0</v>
      </c>
      <c r="AZ87" s="24"/>
      <c r="BA87" s="86">
        <f t="shared" ref="BA87" si="1051">LEN(AZ87)</f>
        <v>0</v>
      </c>
      <c r="BB87" s="24"/>
      <c r="BC87" s="86">
        <f t="shared" ref="BC87" si="1052">LEN(BB87)</f>
        <v>0</v>
      </c>
      <c r="BD87" s="24"/>
      <c r="BE87" s="86">
        <f t="shared" ref="BE87" si="1053">LEN(BD87)</f>
        <v>0</v>
      </c>
      <c r="BF87" s="24"/>
      <c r="BG87" s="86">
        <f t="shared" ref="BG87" si="1054">LEN(BF87)</f>
        <v>0</v>
      </c>
      <c r="BH87" s="24"/>
      <c r="BI87" s="86">
        <f t="shared" ref="BI87" si="1055">LEN(BH87)</f>
        <v>0</v>
      </c>
      <c r="BJ87" s="24"/>
      <c r="BK87" s="86">
        <f t="shared" ref="BK87" si="1056">LEN(BJ87)</f>
        <v>0</v>
      </c>
      <c r="BL87" s="24"/>
      <c r="BM87" s="86">
        <f t="shared" ref="BM87" si="1057">LEN(BL87)</f>
        <v>0</v>
      </c>
      <c r="BN87" s="24"/>
      <c r="BO87" s="86">
        <f t="shared" ref="BO87" si="1058">LEN(BN87)</f>
        <v>0</v>
      </c>
      <c r="BP87" s="24"/>
      <c r="BQ87" s="86">
        <f t="shared" ref="BQ87" si="1059">LEN(BP87)</f>
        <v>0</v>
      </c>
      <c r="BR87" s="24"/>
      <c r="BS87" s="86">
        <f t="shared" ref="BS87" si="1060">LEN(BR87)</f>
        <v>0</v>
      </c>
    </row>
    <row r="88" spans="1:71" s="35" customFormat="1">
      <c r="A88" s="203">
        <v>79</v>
      </c>
      <c r="B88" s="739"/>
      <c r="C88" s="746"/>
      <c r="D88" s="19" t="s">
        <v>501</v>
      </c>
      <c r="E88" s="25" t="s">
        <v>266</v>
      </c>
      <c r="F88" s="30" t="s">
        <v>288</v>
      </c>
      <c r="G88" s="30" t="s">
        <v>288</v>
      </c>
      <c r="H88" s="25" t="s">
        <v>188</v>
      </c>
      <c r="I88" s="25"/>
      <c r="J88" s="24" t="s">
        <v>501</v>
      </c>
      <c r="K88" s="86">
        <f t="shared" si="736"/>
        <v>5</v>
      </c>
      <c r="L88" s="24" t="s">
        <v>502</v>
      </c>
      <c r="M88" s="86">
        <f t="shared" si="737"/>
        <v>5</v>
      </c>
      <c r="N88" s="24" t="s">
        <v>503</v>
      </c>
      <c r="O88" s="86">
        <f t="shared" si="738"/>
        <v>5</v>
      </c>
      <c r="P88" s="24" t="s">
        <v>503</v>
      </c>
      <c r="Q88" s="86">
        <f t="shared" si="739"/>
        <v>5</v>
      </c>
      <c r="R88" s="24" t="s">
        <v>504</v>
      </c>
      <c r="S88" s="86">
        <f t="shared" si="740"/>
        <v>5</v>
      </c>
      <c r="T88" s="24" t="s">
        <v>505</v>
      </c>
      <c r="U88" s="86">
        <f t="shared" si="741"/>
        <v>5</v>
      </c>
      <c r="V88" s="24" t="s">
        <v>506</v>
      </c>
      <c r="W88" s="86">
        <f t="shared" si="742"/>
        <v>5</v>
      </c>
      <c r="X88" s="24" t="s">
        <v>507</v>
      </c>
      <c r="Y88" s="86">
        <f t="shared" si="743"/>
        <v>5</v>
      </c>
      <c r="Z88" s="24" t="s">
        <v>507</v>
      </c>
      <c r="AA88" s="86">
        <f t="shared" si="744"/>
        <v>5</v>
      </c>
      <c r="AB88" s="24" t="s">
        <v>507</v>
      </c>
      <c r="AC88" s="86">
        <f t="shared" si="745"/>
        <v>5</v>
      </c>
      <c r="AD88" s="24" t="s">
        <v>508</v>
      </c>
      <c r="AE88" s="86">
        <f t="shared" si="746"/>
        <v>5</v>
      </c>
      <c r="AF88" s="24" t="s">
        <v>509</v>
      </c>
      <c r="AG88" s="86">
        <f t="shared" si="747"/>
        <v>5</v>
      </c>
      <c r="AH88" s="24" t="s">
        <v>503</v>
      </c>
      <c r="AI88" s="86">
        <f t="shared" si="748"/>
        <v>5</v>
      </c>
      <c r="AJ88" s="24" t="s">
        <v>510</v>
      </c>
      <c r="AK88" s="86">
        <f t="shared" si="749"/>
        <v>5</v>
      </c>
      <c r="AL88" s="24" t="s">
        <v>507</v>
      </c>
      <c r="AM88" s="86">
        <f t="shared" si="750"/>
        <v>5</v>
      </c>
      <c r="AN88" s="24" t="s">
        <v>503</v>
      </c>
      <c r="AO88" s="86">
        <f t="shared" si="751"/>
        <v>5</v>
      </c>
      <c r="AP88" s="24" t="s">
        <v>507</v>
      </c>
      <c r="AQ88" s="86">
        <f t="shared" si="752"/>
        <v>5</v>
      </c>
      <c r="AR88" s="24" t="s">
        <v>501</v>
      </c>
      <c r="AS88" s="86">
        <f t="shared" ref="AS88" si="1061">LEN(AR88)</f>
        <v>5</v>
      </c>
      <c r="AT88" s="24"/>
      <c r="AU88" s="86">
        <f t="shared" ref="AU88" si="1062">LEN(AT88)</f>
        <v>0</v>
      </c>
      <c r="AV88" s="24"/>
      <c r="AW88" s="86">
        <f t="shared" ref="AW88" si="1063">LEN(AV88)</f>
        <v>0</v>
      </c>
      <c r="AX88" s="24"/>
      <c r="AY88" s="86">
        <f t="shared" ref="AY88" si="1064">LEN(AX88)</f>
        <v>0</v>
      </c>
      <c r="AZ88" s="24"/>
      <c r="BA88" s="86">
        <f t="shared" ref="BA88" si="1065">LEN(AZ88)</f>
        <v>0</v>
      </c>
      <c r="BB88" s="24"/>
      <c r="BC88" s="86">
        <f t="shared" ref="BC88" si="1066">LEN(BB88)</f>
        <v>0</v>
      </c>
      <c r="BD88" s="24"/>
      <c r="BE88" s="86">
        <f t="shared" ref="BE88" si="1067">LEN(BD88)</f>
        <v>0</v>
      </c>
      <c r="BF88" s="24"/>
      <c r="BG88" s="86">
        <f t="shared" ref="BG88" si="1068">LEN(BF88)</f>
        <v>0</v>
      </c>
      <c r="BH88" s="24"/>
      <c r="BI88" s="86">
        <f t="shared" ref="BI88" si="1069">LEN(BH88)</f>
        <v>0</v>
      </c>
      <c r="BJ88" s="24"/>
      <c r="BK88" s="86">
        <f t="shared" ref="BK88" si="1070">LEN(BJ88)</f>
        <v>0</v>
      </c>
      <c r="BL88" s="24"/>
      <c r="BM88" s="86">
        <f t="shared" ref="BM88" si="1071">LEN(BL88)</f>
        <v>0</v>
      </c>
      <c r="BN88" s="24"/>
      <c r="BO88" s="86">
        <f t="shared" ref="BO88" si="1072">LEN(BN88)</f>
        <v>0</v>
      </c>
      <c r="BP88" s="24"/>
      <c r="BQ88" s="86">
        <f t="shared" ref="BQ88" si="1073">LEN(BP88)</f>
        <v>0</v>
      </c>
      <c r="BR88" s="24"/>
      <c r="BS88" s="86">
        <f t="shared" ref="BS88" si="1074">LEN(BR88)</f>
        <v>0</v>
      </c>
    </row>
    <row r="89" spans="1:71" s="35" customFormat="1">
      <c r="A89" s="203">
        <v>80</v>
      </c>
      <c r="B89" s="739"/>
      <c r="C89" s="746"/>
      <c r="D89" s="19" t="s">
        <v>562</v>
      </c>
      <c r="E89" s="25" t="s">
        <v>187</v>
      </c>
      <c r="F89" s="30"/>
      <c r="G89" s="30"/>
      <c r="H89" s="25" t="s">
        <v>188</v>
      </c>
      <c r="I89" s="23"/>
      <c r="J89" s="24" t="s">
        <v>562</v>
      </c>
      <c r="K89" s="86">
        <f t="shared" si="736"/>
        <v>2</v>
      </c>
      <c r="L89" s="24" t="s">
        <v>563</v>
      </c>
      <c r="M89" s="86">
        <f t="shared" si="737"/>
        <v>2</v>
      </c>
      <c r="N89" s="24" t="s">
        <v>564</v>
      </c>
      <c r="O89" s="86">
        <f t="shared" si="738"/>
        <v>2</v>
      </c>
      <c r="P89" s="24" t="s">
        <v>564</v>
      </c>
      <c r="Q89" s="86">
        <f t="shared" si="739"/>
        <v>2</v>
      </c>
      <c r="R89" s="24" t="s">
        <v>565</v>
      </c>
      <c r="S89" s="86">
        <f t="shared" si="740"/>
        <v>2</v>
      </c>
      <c r="T89" s="24" t="s">
        <v>566</v>
      </c>
      <c r="U89" s="86">
        <f t="shared" si="741"/>
        <v>2</v>
      </c>
      <c r="V89" s="24" t="s">
        <v>567</v>
      </c>
      <c r="W89" s="86">
        <f t="shared" si="742"/>
        <v>2</v>
      </c>
      <c r="X89" s="24" t="s">
        <v>568</v>
      </c>
      <c r="Y89" s="86">
        <f t="shared" si="743"/>
        <v>2</v>
      </c>
      <c r="Z89" s="24" t="s">
        <v>568</v>
      </c>
      <c r="AA89" s="86">
        <f t="shared" si="744"/>
        <v>2</v>
      </c>
      <c r="AB89" s="24" t="s">
        <v>568</v>
      </c>
      <c r="AC89" s="86">
        <f t="shared" si="745"/>
        <v>2</v>
      </c>
      <c r="AD89" s="24" t="s">
        <v>569</v>
      </c>
      <c r="AE89" s="86">
        <f t="shared" si="746"/>
        <v>2</v>
      </c>
      <c r="AF89" s="24" t="s">
        <v>570</v>
      </c>
      <c r="AG89" s="86">
        <f t="shared" si="747"/>
        <v>2</v>
      </c>
      <c r="AH89" s="24" t="s">
        <v>564</v>
      </c>
      <c r="AI89" s="86">
        <f t="shared" si="748"/>
        <v>2</v>
      </c>
      <c r="AJ89" s="24" t="s">
        <v>571</v>
      </c>
      <c r="AK89" s="86">
        <f t="shared" si="749"/>
        <v>2</v>
      </c>
      <c r="AL89" s="24" t="s">
        <v>568</v>
      </c>
      <c r="AM89" s="86">
        <f t="shared" si="750"/>
        <v>2</v>
      </c>
      <c r="AN89" s="24" t="s">
        <v>564</v>
      </c>
      <c r="AO89" s="86">
        <f t="shared" si="751"/>
        <v>2</v>
      </c>
      <c r="AP89" s="24" t="s">
        <v>568</v>
      </c>
      <c r="AQ89" s="86">
        <f t="shared" si="752"/>
        <v>2</v>
      </c>
      <c r="AR89" s="24" t="s">
        <v>562</v>
      </c>
      <c r="AS89" s="86">
        <f t="shared" ref="AS89" si="1075">LEN(AR89)</f>
        <v>2</v>
      </c>
      <c r="AT89" s="24"/>
      <c r="AU89" s="86">
        <f t="shared" ref="AU89" si="1076">LEN(AT89)</f>
        <v>0</v>
      </c>
      <c r="AV89" s="24"/>
      <c r="AW89" s="86">
        <f t="shared" ref="AW89" si="1077">LEN(AV89)</f>
        <v>0</v>
      </c>
      <c r="AX89" s="24"/>
      <c r="AY89" s="86">
        <f t="shared" ref="AY89" si="1078">LEN(AX89)</f>
        <v>0</v>
      </c>
      <c r="AZ89" s="24"/>
      <c r="BA89" s="86">
        <f t="shared" ref="BA89" si="1079">LEN(AZ89)</f>
        <v>0</v>
      </c>
      <c r="BB89" s="24"/>
      <c r="BC89" s="86">
        <f t="shared" ref="BC89" si="1080">LEN(BB89)</f>
        <v>0</v>
      </c>
      <c r="BD89" s="24"/>
      <c r="BE89" s="86">
        <f t="shared" ref="BE89" si="1081">LEN(BD89)</f>
        <v>0</v>
      </c>
      <c r="BF89" s="24"/>
      <c r="BG89" s="86">
        <f t="shared" ref="BG89" si="1082">LEN(BF89)</f>
        <v>0</v>
      </c>
      <c r="BH89" s="24"/>
      <c r="BI89" s="86">
        <f t="shared" ref="BI89" si="1083">LEN(BH89)</f>
        <v>0</v>
      </c>
      <c r="BJ89" s="24"/>
      <c r="BK89" s="86">
        <f t="shared" ref="BK89" si="1084">LEN(BJ89)</f>
        <v>0</v>
      </c>
      <c r="BL89" s="24"/>
      <c r="BM89" s="86">
        <f t="shared" ref="BM89" si="1085">LEN(BL89)</f>
        <v>0</v>
      </c>
      <c r="BN89" s="24"/>
      <c r="BO89" s="86">
        <f t="shared" ref="BO89" si="1086">LEN(BN89)</f>
        <v>0</v>
      </c>
      <c r="BP89" s="24"/>
      <c r="BQ89" s="86">
        <f t="shared" ref="BQ89" si="1087">LEN(BP89)</f>
        <v>0</v>
      </c>
      <c r="BR89" s="24"/>
      <c r="BS89" s="86">
        <f t="shared" ref="BS89" si="1088">LEN(BR89)</f>
        <v>0</v>
      </c>
    </row>
    <row r="90" spans="1:71" s="35" customFormat="1">
      <c r="A90" s="203">
        <v>81</v>
      </c>
      <c r="B90" s="739"/>
      <c r="C90" s="746"/>
      <c r="D90" s="19" t="s">
        <v>521</v>
      </c>
      <c r="E90" s="25" t="s">
        <v>266</v>
      </c>
      <c r="F90" s="30" t="s">
        <v>288</v>
      </c>
      <c r="G90" s="30" t="s">
        <v>288</v>
      </c>
      <c r="H90" s="25" t="s">
        <v>188</v>
      </c>
      <c r="I90" s="25"/>
      <c r="J90" s="24" t="s">
        <v>521</v>
      </c>
      <c r="K90" s="86">
        <f t="shared" si="736"/>
        <v>5</v>
      </c>
      <c r="L90" s="24" t="s">
        <v>522</v>
      </c>
      <c r="M90" s="86">
        <f t="shared" si="737"/>
        <v>5</v>
      </c>
      <c r="N90" s="24" t="s">
        <v>523</v>
      </c>
      <c r="O90" s="86">
        <f t="shared" si="738"/>
        <v>5</v>
      </c>
      <c r="P90" s="24" t="s">
        <v>523</v>
      </c>
      <c r="Q90" s="86">
        <f t="shared" si="739"/>
        <v>5</v>
      </c>
      <c r="R90" s="24" t="s">
        <v>524</v>
      </c>
      <c r="S90" s="86">
        <f t="shared" si="740"/>
        <v>5</v>
      </c>
      <c r="T90" s="24" t="s">
        <v>525</v>
      </c>
      <c r="U90" s="86">
        <f t="shared" si="741"/>
        <v>5</v>
      </c>
      <c r="V90" s="24" t="s">
        <v>526</v>
      </c>
      <c r="W90" s="86">
        <f t="shared" si="742"/>
        <v>5</v>
      </c>
      <c r="X90" s="24" t="s">
        <v>527</v>
      </c>
      <c r="Y90" s="86">
        <f t="shared" si="743"/>
        <v>5</v>
      </c>
      <c r="Z90" s="24" t="s">
        <v>527</v>
      </c>
      <c r="AA90" s="86">
        <f t="shared" si="744"/>
        <v>5</v>
      </c>
      <c r="AB90" s="24" t="s">
        <v>527</v>
      </c>
      <c r="AC90" s="86">
        <f t="shared" si="745"/>
        <v>5</v>
      </c>
      <c r="AD90" s="24" t="s">
        <v>528</v>
      </c>
      <c r="AE90" s="86">
        <f t="shared" si="746"/>
        <v>5</v>
      </c>
      <c r="AF90" s="24" t="s">
        <v>529</v>
      </c>
      <c r="AG90" s="86">
        <f t="shared" si="747"/>
        <v>5</v>
      </c>
      <c r="AH90" s="24" t="s">
        <v>523</v>
      </c>
      <c r="AI90" s="86">
        <f t="shared" si="748"/>
        <v>5</v>
      </c>
      <c r="AJ90" s="24" t="s">
        <v>530</v>
      </c>
      <c r="AK90" s="86">
        <f t="shared" si="749"/>
        <v>5</v>
      </c>
      <c r="AL90" s="24" t="s">
        <v>527</v>
      </c>
      <c r="AM90" s="86">
        <f t="shared" si="750"/>
        <v>5</v>
      </c>
      <c r="AN90" s="24" t="s">
        <v>523</v>
      </c>
      <c r="AO90" s="86">
        <f t="shared" si="751"/>
        <v>5</v>
      </c>
      <c r="AP90" s="24" t="s">
        <v>527</v>
      </c>
      <c r="AQ90" s="86">
        <f t="shared" si="752"/>
        <v>5</v>
      </c>
      <c r="AR90" s="24" t="s">
        <v>521</v>
      </c>
      <c r="AS90" s="86">
        <f t="shared" ref="AS90" si="1089">LEN(AR90)</f>
        <v>5</v>
      </c>
      <c r="AT90" s="24"/>
      <c r="AU90" s="86">
        <f t="shared" ref="AU90" si="1090">LEN(AT90)</f>
        <v>0</v>
      </c>
      <c r="AV90" s="24"/>
      <c r="AW90" s="86">
        <f t="shared" ref="AW90" si="1091">LEN(AV90)</f>
        <v>0</v>
      </c>
      <c r="AX90" s="24"/>
      <c r="AY90" s="86">
        <f t="shared" ref="AY90" si="1092">LEN(AX90)</f>
        <v>0</v>
      </c>
      <c r="AZ90" s="24"/>
      <c r="BA90" s="86">
        <f t="shared" ref="BA90" si="1093">LEN(AZ90)</f>
        <v>0</v>
      </c>
      <c r="BB90" s="24"/>
      <c r="BC90" s="86">
        <f t="shared" ref="BC90" si="1094">LEN(BB90)</f>
        <v>0</v>
      </c>
      <c r="BD90" s="24"/>
      <c r="BE90" s="86">
        <f t="shared" ref="BE90" si="1095">LEN(BD90)</f>
        <v>0</v>
      </c>
      <c r="BF90" s="24"/>
      <c r="BG90" s="86">
        <f t="shared" ref="BG90" si="1096">LEN(BF90)</f>
        <v>0</v>
      </c>
      <c r="BH90" s="24"/>
      <c r="BI90" s="86">
        <f t="shared" ref="BI90" si="1097">LEN(BH90)</f>
        <v>0</v>
      </c>
      <c r="BJ90" s="24"/>
      <c r="BK90" s="86">
        <f t="shared" ref="BK90" si="1098">LEN(BJ90)</f>
        <v>0</v>
      </c>
      <c r="BL90" s="24"/>
      <c r="BM90" s="86">
        <f t="shared" ref="BM90" si="1099">LEN(BL90)</f>
        <v>0</v>
      </c>
      <c r="BN90" s="24"/>
      <c r="BO90" s="86">
        <f t="shared" ref="BO90" si="1100">LEN(BN90)</f>
        <v>0</v>
      </c>
      <c r="BP90" s="24"/>
      <c r="BQ90" s="86">
        <f t="shared" ref="BQ90" si="1101">LEN(BP90)</f>
        <v>0</v>
      </c>
      <c r="BR90" s="24"/>
      <c r="BS90" s="86">
        <f t="shared" ref="BS90" si="1102">LEN(BR90)</f>
        <v>0</v>
      </c>
    </row>
    <row r="91" spans="1:71" s="35" customFormat="1">
      <c r="A91" s="203">
        <v>82</v>
      </c>
      <c r="B91" s="732"/>
      <c r="C91" s="734"/>
      <c r="D91" s="19" t="s">
        <v>531</v>
      </c>
      <c r="E91" s="25" t="s">
        <v>187</v>
      </c>
      <c r="F91" s="30"/>
      <c r="G91" s="30"/>
      <c r="H91" s="25" t="s">
        <v>188</v>
      </c>
      <c r="I91" s="25"/>
      <c r="J91" s="24" t="s">
        <v>532</v>
      </c>
      <c r="K91" s="86">
        <f t="shared" si="736"/>
        <v>1</v>
      </c>
      <c r="L91" s="24" t="s">
        <v>532</v>
      </c>
      <c r="M91" s="86">
        <f t="shared" si="737"/>
        <v>1</v>
      </c>
      <c r="N91" s="24" t="s">
        <v>533</v>
      </c>
      <c r="O91" s="86">
        <f t="shared" si="738"/>
        <v>1</v>
      </c>
      <c r="P91" s="24" t="s">
        <v>532</v>
      </c>
      <c r="Q91" s="86">
        <f t="shared" si="739"/>
        <v>1</v>
      </c>
      <c r="R91" s="24" t="s">
        <v>534</v>
      </c>
      <c r="S91" s="86">
        <f t="shared" si="740"/>
        <v>1</v>
      </c>
      <c r="T91" s="24" t="s">
        <v>532</v>
      </c>
      <c r="U91" s="86">
        <f t="shared" si="741"/>
        <v>1</v>
      </c>
      <c r="V91" s="24" t="s">
        <v>532</v>
      </c>
      <c r="W91" s="86">
        <f t="shared" si="742"/>
        <v>1</v>
      </c>
      <c r="X91" s="24" t="s">
        <v>535</v>
      </c>
      <c r="Y91" s="86">
        <f t="shared" si="743"/>
        <v>1</v>
      </c>
      <c r="Z91" s="24" t="s">
        <v>532</v>
      </c>
      <c r="AA91" s="86">
        <f t="shared" si="744"/>
        <v>1</v>
      </c>
      <c r="AB91" s="24" t="s">
        <v>532</v>
      </c>
      <c r="AC91" s="86">
        <f t="shared" si="745"/>
        <v>1</v>
      </c>
      <c r="AD91" s="24" t="s">
        <v>532</v>
      </c>
      <c r="AE91" s="86">
        <f t="shared" si="746"/>
        <v>1</v>
      </c>
      <c r="AF91" s="24" t="s">
        <v>532</v>
      </c>
      <c r="AG91" s="86">
        <f t="shared" si="747"/>
        <v>1</v>
      </c>
      <c r="AH91" s="24" t="s">
        <v>532</v>
      </c>
      <c r="AI91" s="86">
        <f t="shared" si="748"/>
        <v>1</v>
      </c>
      <c r="AJ91" s="24" t="s">
        <v>532</v>
      </c>
      <c r="AK91" s="86">
        <f t="shared" si="749"/>
        <v>1</v>
      </c>
      <c r="AL91" s="24" t="s">
        <v>532</v>
      </c>
      <c r="AM91" s="86">
        <f t="shared" si="750"/>
        <v>1</v>
      </c>
      <c r="AN91" s="24" t="s">
        <v>533</v>
      </c>
      <c r="AO91" s="86">
        <f t="shared" si="751"/>
        <v>1</v>
      </c>
      <c r="AP91" s="24" t="s">
        <v>532</v>
      </c>
      <c r="AQ91" s="86">
        <f t="shared" si="752"/>
        <v>1</v>
      </c>
      <c r="AR91" s="24" t="s">
        <v>532</v>
      </c>
      <c r="AS91" s="86">
        <f t="shared" ref="AS91" si="1103">LEN(AR91)</f>
        <v>1</v>
      </c>
      <c r="AT91" s="24"/>
      <c r="AU91" s="86">
        <f t="shared" ref="AU91" si="1104">LEN(AT91)</f>
        <v>0</v>
      </c>
      <c r="AV91" s="24"/>
      <c r="AW91" s="86">
        <f t="shared" ref="AW91" si="1105">LEN(AV91)</f>
        <v>0</v>
      </c>
      <c r="AX91" s="24"/>
      <c r="AY91" s="86">
        <f t="shared" ref="AY91" si="1106">LEN(AX91)</f>
        <v>0</v>
      </c>
      <c r="AZ91" s="24"/>
      <c r="BA91" s="86">
        <f t="shared" ref="BA91" si="1107">LEN(AZ91)</f>
        <v>0</v>
      </c>
      <c r="BB91" s="24"/>
      <c r="BC91" s="86">
        <f t="shared" ref="BC91" si="1108">LEN(BB91)</f>
        <v>0</v>
      </c>
      <c r="BD91" s="24"/>
      <c r="BE91" s="86">
        <f t="shared" ref="BE91" si="1109">LEN(BD91)</f>
        <v>0</v>
      </c>
      <c r="BF91" s="24"/>
      <c r="BG91" s="86">
        <f t="shared" ref="BG91" si="1110">LEN(BF91)</f>
        <v>0</v>
      </c>
      <c r="BH91" s="24"/>
      <c r="BI91" s="86">
        <f t="shared" ref="BI91" si="1111">LEN(BH91)</f>
        <v>0</v>
      </c>
      <c r="BJ91" s="24"/>
      <c r="BK91" s="86">
        <f t="shared" ref="BK91" si="1112">LEN(BJ91)</f>
        <v>0</v>
      </c>
      <c r="BL91" s="24"/>
      <c r="BM91" s="86">
        <f t="shared" ref="BM91" si="1113">LEN(BL91)</f>
        <v>0</v>
      </c>
      <c r="BN91" s="24"/>
      <c r="BO91" s="86">
        <f t="shared" ref="BO91" si="1114">LEN(BN91)</f>
        <v>0</v>
      </c>
      <c r="BP91" s="24"/>
      <c r="BQ91" s="86">
        <f t="shared" ref="BQ91" si="1115">LEN(BP91)</f>
        <v>0</v>
      </c>
      <c r="BR91" s="24"/>
      <c r="BS91" s="86">
        <f t="shared" ref="BS91" si="1116">LEN(BR91)</f>
        <v>0</v>
      </c>
    </row>
    <row r="92" spans="1:71" s="35" customFormat="1">
      <c r="A92" s="203">
        <v>83</v>
      </c>
      <c r="B92" s="731" t="s">
        <v>572</v>
      </c>
      <c r="C92" s="733" t="s">
        <v>573</v>
      </c>
      <c r="D92" s="19" t="s">
        <v>574</v>
      </c>
      <c r="E92" s="23" t="s">
        <v>187</v>
      </c>
      <c r="F92" s="30"/>
      <c r="G92" s="30"/>
      <c r="H92" s="25" t="s">
        <v>188</v>
      </c>
      <c r="I92" s="23"/>
      <c r="J92" s="24" t="s">
        <v>574</v>
      </c>
      <c r="K92" s="86">
        <f t="shared" si="736"/>
        <v>5</v>
      </c>
      <c r="L92" s="24" t="s">
        <v>575</v>
      </c>
      <c r="M92" s="86">
        <f t="shared" si="737"/>
        <v>5</v>
      </c>
      <c r="N92" s="24" t="s">
        <v>576</v>
      </c>
      <c r="O92" s="86">
        <f t="shared" si="738"/>
        <v>5</v>
      </c>
      <c r="P92" s="24" t="s">
        <v>576</v>
      </c>
      <c r="Q92" s="86">
        <f t="shared" si="739"/>
        <v>5</v>
      </c>
      <c r="R92" s="24" t="s">
        <v>577</v>
      </c>
      <c r="S92" s="86">
        <f t="shared" si="740"/>
        <v>5</v>
      </c>
      <c r="T92" s="24" t="s">
        <v>578</v>
      </c>
      <c r="U92" s="86">
        <f t="shared" si="741"/>
        <v>5</v>
      </c>
      <c r="V92" s="24" t="s">
        <v>579</v>
      </c>
      <c r="W92" s="86">
        <f t="shared" si="742"/>
        <v>5</v>
      </c>
      <c r="X92" s="24" t="s">
        <v>580</v>
      </c>
      <c r="Y92" s="86">
        <f t="shared" si="743"/>
        <v>5</v>
      </c>
      <c r="Z92" s="24" t="s">
        <v>580</v>
      </c>
      <c r="AA92" s="86">
        <f t="shared" si="744"/>
        <v>5</v>
      </c>
      <c r="AB92" s="24" t="s">
        <v>580</v>
      </c>
      <c r="AC92" s="86">
        <f t="shared" si="745"/>
        <v>5</v>
      </c>
      <c r="AD92" s="24" t="s">
        <v>581</v>
      </c>
      <c r="AE92" s="86">
        <f t="shared" si="746"/>
        <v>5</v>
      </c>
      <c r="AF92" s="24" t="s">
        <v>582</v>
      </c>
      <c r="AG92" s="86">
        <f t="shared" si="747"/>
        <v>5</v>
      </c>
      <c r="AH92" s="24" t="s">
        <v>576</v>
      </c>
      <c r="AI92" s="86">
        <f t="shared" si="748"/>
        <v>5</v>
      </c>
      <c r="AJ92" s="24" t="s">
        <v>583</v>
      </c>
      <c r="AK92" s="86">
        <f t="shared" si="749"/>
        <v>5</v>
      </c>
      <c r="AL92" s="24" t="s">
        <v>580</v>
      </c>
      <c r="AM92" s="86">
        <f t="shared" si="750"/>
        <v>5</v>
      </c>
      <c r="AN92" s="24" t="s">
        <v>576</v>
      </c>
      <c r="AO92" s="86">
        <f t="shared" si="751"/>
        <v>5</v>
      </c>
      <c r="AP92" s="24" t="s">
        <v>580</v>
      </c>
      <c r="AQ92" s="86">
        <f t="shared" si="752"/>
        <v>5</v>
      </c>
      <c r="AR92" s="24" t="s">
        <v>574</v>
      </c>
      <c r="AS92" s="86">
        <f t="shared" ref="AS92" si="1117">LEN(AR92)</f>
        <v>5</v>
      </c>
      <c r="AT92" s="24"/>
      <c r="AU92" s="86">
        <f t="shared" ref="AU92" si="1118">LEN(AT92)</f>
        <v>0</v>
      </c>
      <c r="AV92" s="24"/>
      <c r="AW92" s="86">
        <f t="shared" ref="AW92" si="1119">LEN(AV92)</f>
        <v>0</v>
      </c>
      <c r="AX92" s="24"/>
      <c r="AY92" s="86">
        <f t="shared" ref="AY92" si="1120">LEN(AX92)</f>
        <v>0</v>
      </c>
      <c r="AZ92" s="24"/>
      <c r="BA92" s="86">
        <f t="shared" ref="BA92" si="1121">LEN(AZ92)</f>
        <v>0</v>
      </c>
      <c r="BB92" s="24"/>
      <c r="BC92" s="86">
        <f t="shared" ref="BC92" si="1122">LEN(BB92)</f>
        <v>0</v>
      </c>
      <c r="BD92" s="24"/>
      <c r="BE92" s="86">
        <f t="shared" ref="BE92" si="1123">LEN(BD92)</f>
        <v>0</v>
      </c>
      <c r="BF92" s="24"/>
      <c r="BG92" s="86">
        <f t="shared" ref="BG92" si="1124">LEN(BF92)</f>
        <v>0</v>
      </c>
      <c r="BH92" s="24"/>
      <c r="BI92" s="86">
        <f t="shared" ref="BI92" si="1125">LEN(BH92)</f>
        <v>0</v>
      </c>
      <c r="BJ92" s="24"/>
      <c r="BK92" s="86">
        <f t="shared" ref="BK92" si="1126">LEN(BJ92)</f>
        <v>0</v>
      </c>
      <c r="BL92" s="24"/>
      <c r="BM92" s="86">
        <f t="shared" ref="BM92" si="1127">LEN(BL92)</f>
        <v>0</v>
      </c>
      <c r="BN92" s="24"/>
      <c r="BO92" s="86">
        <f t="shared" ref="BO92" si="1128">LEN(BN92)</f>
        <v>0</v>
      </c>
      <c r="BP92" s="24"/>
      <c r="BQ92" s="86">
        <f t="shared" ref="BQ92" si="1129">LEN(BP92)</f>
        <v>0</v>
      </c>
      <c r="BR92" s="24"/>
      <c r="BS92" s="86">
        <f t="shared" ref="BS92" si="1130">LEN(BR92)</f>
        <v>0</v>
      </c>
    </row>
    <row r="93" spans="1:71" s="35" customFormat="1" ht="27">
      <c r="A93" s="203">
        <v>84</v>
      </c>
      <c r="B93" s="739"/>
      <c r="C93" s="746"/>
      <c r="D93" s="19" t="s">
        <v>584</v>
      </c>
      <c r="E93" s="23" t="s">
        <v>187</v>
      </c>
      <c r="F93" s="30"/>
      <c r="G93" s="30"/>
      <c r="H93" s="25" t="s">
        <v>188</v>
      </c>
      <c r="I93" s="23"/>
      <c r="J93" s="24" t="s">
        <v>585</v>
      </c>
      <c r="K93" s="86">
        <f t="shared" si="736"/>
        <v>19</v>
      </c>
      <c r="L93" s="24" t="s">
        <v>585</v>
      </c>
      <c r="M93" s="86">
        <f t="shared" si="737"/>
        <v>19</v>
      </c>
      <c r="N93" s="24" t="s">
        <v>585</v>
      </c>
      <c r="O93" s="86">
        <f t="shared" si="738"/>
        <v>19</v>
      </c>
      <c r="P93" s="24" t="s">
        <v>586</v>
      </c>
      <c r="Q93" s="86">
        <f t="shared" si="739"/>
        <v>19</v>
      </c>
      <c r="R93" s="24" t="s">
        <v>585</v>
      </c>
      <c r="S93" s="86">
        <f t="shared" si="740"/>
        <v>19</v>
      </c>
      <c r="T93" s="24" t="s">
        <v>585</v>
      </c>
      <c r="U93" s="86">
        <f t="shared" si="741"/>
        <v>19</v>
      </c>
      <c r="V93" s="24" t="s">
        <v>587</v>
      </c>
      <c r="W93" s="86">
        <f t="shared" si="742"/>
        <v>20</v>
      </c>
      <c r="X93" s="24" t="s">
        <v>585</v>
      </c>
      <c r="Y93" s="86">
        <f t="shared" si="743"/>
        <v>19</v>
      </c>
      <c r="Z93" s="24" t="s">
        <v>585</v>
      </c>
      <c r="AA93" s="86">
        <f t="shared" si="744"/>
        <v>19</v>
      </c>
      <c r="AB93" s="24" t="s">
        <v>585</v>
      </c>
      <c r="AC93" s="86">
        <f t="shared" si="745"/>
        <v>19</v>
      </c>
      <c r="AD93" s="24" t="s">
        <v>585</v>
      </c>
      <c r="AE93" s="86">
        <f t="shared" si="746"/>
        <v>19</v>
      </c>
      <c r="AF93" s="24" t="s">
        <v>585</v>
      </c>
      <c r="AG93" s="86">
        <f t="shared" si="747"/>
        <v>19</v>
      </c>
      <c r="AH93" s="24" t="s">
        <v>585</v>
      </c>
      <c r="AI93" s="86">
        <f t="shared" si="748"/>
        <v>19</v>
      </c>
      <c r="AJ93" s="24" t="s">
        <v>588</v>
      </c>
      <c r="AK93" s="86">
        <f t="shared" si="749"/>
        <v>19</v>
      </c>
      <c r="AL93" s="24" t="s">
        <v>585</v>
      </c>
      <c r="AM93" s="86">
        <f t="shared" si="750"/>
        <v>19</v>
      </c>
      <c r="AN93" s="24" t="s">
        <v>585</v>
      </c>
      <c r="AO93" s="86">
        <f t="shared" si="751"/>
        <v>19</v>
      </c>
      <c r="AP93" s="24" t="s">
        <v>585</v>
      </c>
      <c r="AQ93" s="86">
        <f t="shared" si="752"/>
        <v>19</v>
      </c>
      <c r="AR93" s="24" t="s">
        <v>585</v>
      </c>
      <c r="AS93" s="86">
        <f t="shared" ref="AS93" si="1131">LEN(AR93)</f>
        <v>19</v>
      </c>
      <c r="AT93" s="24"/>
      <c r="AU93" s="86">
        <f t="shared" ref="AU93" si="1132">LEN(AT93)</f>
        <v>0</v>
      </c>
      <c r="AV93" s="24"/>
      <c r="AW93" s="86">
        <f t="shared" ref="AW93" si="1133">LEN(AV93)</f>
        <v>0</v>
      </c>
      <c r="AX93" s="24"/>
      <c r="AY93" s="86">
        <f t="shared" ref="AY93" si="1134">LEN(AX93)</f>
        <v>0</v>
      </c>
      <c r="AZ93" s="24"/>
      <c r="BA93" s="86">
        <f t="shared" ref="BA93" si="1135">LEN(AZ93)</f>
        <v>0</v>
      </c>
      <c r="BB93" s="24"/>
      <c r="BC93" s="86">
        <f t="shared" ref="BC93" si="1136">LEN(BB93)</f>
        <v>0</v>
      </c>
      <c r="BD93" s="24"/>
      <c r="BE93" s="86">
        <f t="shared" ref="BE93" si="1137">LEN(BD93)</f>
        <v>0</v>
      </c>
      <c r="BF93" s="24"/>
      <c r="BG93" s="86">
        <f t="shared" ref="BG93" si="1138">LEN(BF93)</f>
        <v>0</v>
      </c>
      <c r="BH93" s="24"/>
      <c r="BI93" s="86">
        <f t="shared" ref="BI93" si="1139">LEN(BH93)</f>
        <v>0</v>
      </c>
      <c r="BJ93" s="24"/>
      <c r="BK93" s="86">
        <f t="shared" ref="BK93" si="1140">LEN(BJ93)</f>
        <v>0</v>
      </c>
      <c r="BL93" s="24"/>
      <c r="BM93" s="86">
        <f t="shared" ref="BM93" si="1141">LEN(BL93)</f>
        <v>0</v>
      </c>
      <c r="BN93" s="24"/>
      <c r="BO93" s="86">
        <f t="shared" ref="BO93" si="1142">LEN(BN93)</f>
        <v>0</v>
      </c>
      <c r="BP93" s="24"/>
      <c r="BQ93" s="86">
        <f t="shared" ref="BQ93" si="1143">LEN(BP93)</f>
        <v>0</v>
      </c>
      <c r="BR93" s="24"/>
      <c r="BS93" s="86">
        <f t="shared" ref="BS93" si="1144">LEN(BR93)</f>
        <v>0</v>
      </c>
    </row>
    <row r="94" spans="1:71" s="35" customFormat="1">
      <c r="A94" s="203">
        <v>85</v>
      </c>
      <c r="B94" s="739"/>
      <c r="C94" s="746"/>
      <c r="D94" s="19" t="s">
        <v>491</v>
      </c>
      <c r="E94" s="25" t="s">
        <v>187</v>
      </c>
      <c r="F94" s="30"/>
      <c r="G94" s="30"/>
      <c r="H94" s="25" t="s">
        <v>188</v>
      </c>
      <c r="I94" s="23"/>
      <c r="J94" s="24" t="s">
        <v>491</v>
      </c>
      <c r="K94" s="86">
        <f t="shared" si="736"/>
        <v>2</v>
      </c>
      <c r="L94" s="24" t="s">
        <v>492</v>
      </c>
      <c r="M94" s="86">
        <f t="shared" si="737"/>
        <v>2</v>
      </c>
      <c r="N94" s="24" t="s">
        <v>493</v>
      </c>
      <c r="O94" s="86">
        <f t="shared" si="738"/>
        <v>2</v>
      </c>
      <c r="P94" s="24" t="s">
        <v>493</v>
      </c>
      <c r="Q94" s="86">
        <f t="shared" si="739"/>
        <v>2</v>
      </c>
      <c r="R94" s="24" t="s">
        <v>494</v>
      </c>
      <c r="S94" s="86">
        <f t="shared" si="740"/>
        <v>2</v>
      </c>
      <c r="T94" s="24" t="s">
        <v>495</v>
      </c>
      <c r="U94" s="86">
        <f t="shared" si="741"/>
        <v>2</v>
      </c>
      <c r="V94" s="24" t="s">
        <v>496</v>
      </c>
      <c r="W94" s="86">
        <f t="shared" si="742"/>
        <v>2</v>
      </c>
      <c r="X94" s="24" t="s">
        <v>497</v>
      </c>
      <c r="Y94" s="86">
        <f t="shared" si="743"/>
        <v>2</v>
      </c>
      <c r="Z94" s="24" t="s">
        <v>497</v>
      </c>
      <c r="AA94" s="86">
        <f t="shared" si="744"/>
        <v>2</v>
      </c>
      <c r="AB94" s="24" t="s">
        <v>497</v>
      </c>
      <c r="AC94" s="86">
        <f t="shared" si="745"/>
        <v>2</v>
      </c>
      <c r="AD94" s="24" t="s">
        <v>498</v>
      </c>
      <c r="AE94" s="86">
        <f t="shared" si="746"/>
        <v>2</v>
      </c>
      <c r="AF94" s="24" t="s">
        <v>499</v>
      </c>
      <c r="AG94" s="86">
        <f t="shared" si="747"/>
        <v>2</v>
      </c>
      <c r="AH94" s="24" t="s">
        <v>493</v>
      </c>
      <c r="AI94" s="86">
        <f t="shared" si="748"/>
        <v>2</v>
      </c>
      <c r="AJ94" s="24" t="s">
        <v>500</v>
      </c>
      <c r="AK94" s="86">
        <f t="shared" si="749"/>
        <v>2</v>
      </c>
      <c r="AL94" s="24" t="s">
        <v>497</v>
      </c>
      <c r="AM94" s="86">
        <f t="shared" si="750"/>
        <v>2</v>
      </c>
      <c r="AN94" s="24" t="s">
        <v>493</v>
      </c>
      <c r="AO94" s="86">
        <f t="shared" si="751"/>
        <v>2</v>
      </c>
      <c r="AP94" s="24" t="s">
        <v>497</v>
      </c>
      <c r="AQ94" s="86">
        <f t="shared" si="752"/>
        <v>2</v>
      </c>
      <c r="AR94" s="24" t="s">
        <v>491</v>
      </c>
      <c r="AS94" s="86">
        <f t="shared" ref="AS94" si="1145">LEN(AR94)</f>
        <v>2</v>
      </c>
      <c r="AT94" s="24"/>
      <c r="AU94" s="86">
        <f t="shared" ref="AU94" si="1146">LEN(AT94)</f>
        <v>0</v>
      </c>
      <c r="AV94" s="24"/>
      <c r="AW94" s="86">
        <f t="shared" ref="AW94" si="1147">LEN(AV94)</f>
        <v>0</v>
      </c>
      <c r="AX94" s="24"/>
      <c r="AY94" s="86">
        <f t="shared" ref="AY94" si="1148">LEN(AX94)</f>
        <v>0</v>
      </c>
      <c r="AZ94" s="24"/>
      <c r="BA94" s="86">
        <f t="shared" ref="BA94" si="1149">LEN(AZ94)</f>
        <v>0</v>
      </c>
      <c r="BB94" s="24"/>
      <c r="BC94" s="86">
        <f t="shared" ref="BC94" si="1150">LEN(BB94)</f>
        <v>0</v>
      </c>
      <c r="BD94" s="24"/>
      <c r="BE94" s="86">
        <f t="shared" ref="BE94" si="1151">LEN(BD94)</f>
        <v>0</v>
      </c>
      <c r="BF94" s="24"/>
      <c r="BG94" s="86">
        <f t="shared" ref="BG94" si="1152">LEN(BF94)</f>
        <v>0</v>
      </c>
      <c r="BH94" s="24"/>
      <c r="BI94" s="86">
        <f t="shared" ref="BI94" si="1153">LEN(BH94)</f>
        <v>0</v>
      </c>
      <c r="BJ94" s="24"/>
      <c r="BK94" s="86">
        <f t="shared" ref="BK94" si="1154">LEN(BJ94)</f>
        <v>0</v>
      </c>
      <c r="BL94" s="24"/>
      <c r="BM94" s="86">
        <f t="shared" ref="BM94" si="1155">LEN(BL94)</f>
        <v>0</v>
      </c>
      <c r="BN94" s="24"/>
      <c r="BO94" s="86">
        <f t="shared" ref="BO94" si="1156">LEN(BN94)</f>
        <v>0</v>
      </c>
      <c r="BP94" s="24"/>
      <c r="BQ94" s="86">
        <f t="shared" ref="BQ94" si="1157">LEN(BP94)</f>
        <v>0</v>
      </c>
      <c r="BR94" s="24"/>
      <c r="BS94" s="86">
        <f t="shared" ref="BS94" si="1158">LEN(BR94)</f>
        <v>0</v>
      </c>
    </row>
    <row r="95" spans="1:71" s="35" customFormat="1">
      <c r="A95" s="203">
        <v>86</v>
      </c>
      <c r="B95" s="739"/>
      <c r="C95" s="746"/>
      <c r="D95" s="19" t="s">
        <v>501</v>
      </c>
      <c r="E95" s="25" t="s">
        <v>266</v>
      </c>
      <c r="F95" s="30" t="s">
        <v>288</v>
      </c>
      <c r="G95" s="30" t="s">
        <v>288</v>
      </c>
      <c r="H95" s="25" t="s">
        <v>188</v>
      </c>
      <c r="I95" s="25"/>
      <c r="J95" s="24" t="s">
        <v>501</v>
      </c>
      <c r="K95" s="86">
        <f t="shared" si="736"/>
        <v>5</v>
      </c>
      <c r="L95" s="24" t="s">
        <v>502</v>
      </c>
      <c r="M95" s="86">
        <f t="shared" si="737"/>
        <v>5</v>
      </c>
      <c r="N95" s="24" t="s">
        <v>503</v>
      </c>
      <c r="O95" s="86">
        <f t="shared" si="738"/>
        <v>5</v>
      </c>
      <c r="P95" s="24" t="s">
        <v>503</v>
      </c>
      <c r="Q95" s="86">
        <f t="shared" si="739"/>
        <v>5</v>
      </c>
      <c r="R95" s="24" t="s">
        <v>504</v>
      </c>
      <c r="S95" s="86">
        <f t="shared" si="740"/>
        <v>5</v>
      </c>
      <c r="T95" s="24" t="s">
        <v>505</v>
      </c>
      <c r="U95" s="86">
        <f t="shared" si="741"/>
        <v>5</v>
      </c>
      <c r="V95" s="24" t="s">
        <v>506</v>
      </c>
      <c r="W95" s="86">
        <f t="shared" si="742"/>
        <v>5</v>
      </c>
      <c r="X95" s="24" t="s">
        <v>507</v>
      </c>
      <c r="Y95" s="86">
        <f t="shared" si="743"/>
        <v>5</v>
      </c>
      <c r="Z95" s="24" t="s">
        <v>507</v>
      </c>
      <c r="AA95" s="86">
        <f t="shared" si="744"/>
        <v>5</v>
      </c>
      <c r="AB95" s="24" t="s">
        <v>507</v>
      </c>
      <c r="AC95" s="86">
        <f t="shared" si="745"/>
        <v>5</v>
      </c>
      <c r="AD95" s="24" t="s">
        <v>508</v>
      </c>
      <c r="AE95" s="86">
        <f t="shared" si="746"/>
        <v>5</v>
      </c>
      <c r="AF95" s="24" t="s">
        <v>509</v>
      </c>
      <c r="AG95" s="86">
        <f t="shared" si="747"/>
        <v>5</v>
      </c>
      <c r="AH95" s="24" t="s">
        <v>503</v>
      </c>
      <c r="AI95" s="86">
        <f t="shared" si="748"/>
        <v>5</v>
      </c>
      <c r="AJ95" s="24" t="s">
        <v>510</v>
      </c>
      <c r="AK95" s="86">
        <f t="shared" si="749"/>
        <v>5</v>
      </c>
      <c r="AL95" s="24" t="s">
        <v>507</v>
      </c>
      <c r="AM95" s="86">
        <f t="shared" si="750"/>
        <v>5</v>
      </c>
      <c r="AN95" s="24" t="s">
        <v>503</v>
      </c>
      <c r="AO95" s="86">
        <f t="shared" si="751"/>
        <v>5</v>
      </c>
      <c r="AP95" s="24" t="s">
        <v>507</v>
      </c>
      <c r="AQ95" s="86">
        <f t="shared" si="752"/>
        <v>5</v>
      </c>
      <c r="AR95" s="24" t="s">
        <v>501</v>
      </c>
      <c r="AS95" s="86">
        <f t="shared" ref="AS95" si="1159">LEN(AR95)</f>
        <v>5</v>
      </c>
      <c r="AT95" s="24"/>
      <c r="AU95" s="86">
        <f t="shared" ref="AU95" si="1160">LEN(AT95)</f>
        <v>0</v>
      </c>
      <c r="AV95" s="24"/>
      <c r="AW95" s="86">
        <f t="shared" ref="AW95" si="1161">LEN(AV95)</f>
        <v>0</v>
      </c>
      <c r="AX95" s="24"/>
      <c r="AY95" s="86">
        <f t="shared" ref="AY95" si="1162">LEN(AX95)</f>
        <v>0</v>
      </c>
      <c r="AZ95" s="24"/>
      <c r="BA95" s="86">
        <f t="shared" ref="BA95" si="1163">LEN(AZ95)</f>
        <v>0</v>
      </c>
      <c r="BB95" s="24"/>
      <c r="BC95" s="86">
        <f t="shared" ref="BC95" si="1164">LEN(BB95)</f>
        <v>0</v>
      </c>
      <c r="BD95" s="24"/>
      <c r="BE95" s="86">
        <f t="shared" ref="BE95" si="1165">LEN(BD95)</f>
        <v>0</v>
      </c>
      <c r="BF95" s="24"/>
      <c r="BG95" s="86">
        <f t="shared" ref="BG95" si="1166">LEN(BF95)</f>
        <v>0</v>
      </c>
      <c r="BH95" s="24"/>
      <c r="BI95" s="86">
        <f t="shared" ref="BI95" si="1167">LEN(BH95)</f>
        <v>0</v>
      </c>
      <c r="BJ95" s="24"/>
      <c r="BK95" s="86">
        <f t="shared" ref="BK95" si="1168">LEN(BJ95)</f>
        <v>0</v>
      </c>
      <c r="BL95" s="24"/>
      <c r="BM95" s="86">
        <f t="shared" ref="BM95" si="1169">LEN(BL95)</f>
        <v>0</v>
      </c>
      <c r="BN95" s="24"/>
      <c r="BO95" s="86">
        <f t="shared" ref="BO95" si="1170">LEN(BN95)</f>
        <v>0</v>
      </c>
      <c r="BP95" s="24"/>
      <c r="BQ95" s="86">
        <f t="shared" ref="BQ95" si="1171">LEN(BP95)</f>
        <v>0</v>
      </c>
      <c r="BR95" s="24"/>
      <c r="BS95" s="86">
        <f t="shared" ref="BS95" si="1172">LEN(BR95)</f>
        <v>0</v>
      </c>
    </row>
    <row r="96" spans="1:71" s="35" customFormat="1" ht="27">
      <c r="A96" s="203">
        <v>87</v>
      </c>
      <c r="B96" s="739"/>
      <c r="C96" s="746"/>
      <c r="D96" s="19" t="s">
        <v>511</v>
      </c>
      <c r="E96" s="25" t="s">
        <v>187</v>
      </c>
      <c r="F96" s="30"/>
      <c r="G96" s="30"/>
      <c r="H96" s="25" t="s">
        <v>188</v>
      </c>
      <c r="I96" s="23"/>
      <c r="J96" s="34" t="s">
        <v>511</v>
      </c>
      <c r="K96" s="86">
        <f t="shared" si="736"/>
        <v>25</v>
      </c>
      <c r="L96" s="34" t="s">
        <v>512</v>
      </c>
      <c r="M96" s="188">
        <f t="shared" si="737"/>
        <v>25</v>
      </c>
      <c r="N96" s="34" t="s">
        <v>513</v>
      </c>
      <c r="O96" s="188">
        <f t="shared" si="738"/>
        <v>25</v>
      </c>
      <c r="P96" s="34" t="s">
        <v>513</v>
      </c>
      <c r="Q96" s="188">
        <f t="shared" si="739"/>
        <v>25</v>
      </c>
      <c r="R96" s="34" t="s">
        <v>514</v>
      </c>
      <c r="S96" s="188">
        <f t="shared" si="740"/>
        <v>25</v>
      </c>
      <c r="T96" s="34" t="s">
        <v>515</v>
      </c>
      <c r="U96" s="188">
        <f t="shared" si="741"/>
        <v>25</v>
      </c>
      <c r="V96" s="34" t="s">
        <v>516</v>
      </c>
      <c r="W96" s="188">
        <f t="shared" si="742"/>
        <v>25</v>
      </c>
      <c r="X96" s="34" t="s">
        <v>517</v>
      </c>
      <c r="Y96" s="188">
        <f t="shared" si="743"/>
        <v>25</v>
      </c>
      <c r="Z96" s="34" t="s">
        <v>517</v>
      </c>
      <c r="AA96" s="188">
        <f t="shared" si="744"/>
        <v>25</v>
      </c>
      <c r="AB96" s="34" t="s">
        <v>517</v>
      </c>
      <c r="AC96" s="188">
        <f t="shared" si="745"/>
        <v>25</v>
      </c>
      <c r="AD96" s="34" t="s">
        <v>518</v>
      </c>
      <c r="AE96" s="188">
        <f t="shared" si="746"/>
        <v>25</v>
      </c>
      <c r="AF96" s="34" t="s">
        <v>519</v>
      </c>
      <c r="AG96" s="188">
        <f t="shared" si="747"/>
        <v>25</v>
      </c>
      <c r="AH96" s="34" t="s">
        <v>513</v>
      </c>
      <c r="AI96" s="188">
        <f t="shared" si="748"/>
        <v>25</v>
      </c>
      <c r="AJ96" s="34" t="s">
        <v>520</v>
      </c>
      <c r="AK96" s="188">
        <f t="shared" si="749"/>
        <v>25</v>
      </c>
      <c r="AL96" s="34" t="s">
        <v>517</v>
      </c>
      <c r="AM96" s="188">
        <f t="shared" si="750"/>
        <v>25</v>
      </c>
      <c r="AN96" s="34" t="s">
        <v>513</v>
      </c>
      <c r="AO96" s="188">
        <f t="shared" si="751"/>
        <v>25</v>
      </c>
      <c r="AP96" s="34" t="s">
        <v>517</v>
      </c>
      <c r="AQ96" s="188">
        <f t="shared" si="752"/>
        <v>25</v>
      </c>
      <c r="AR96" s="34" t="s">
        <v>511</v>
      </c>
      <c r="AS96" s="188">
        <f t="shared" ref="AS96" si="1173">LEN(AR96)</f>
        <v>25</v>
      </c>
      <c r="AT96" s="34"/>
      <c r="AU96" s="188">
        <f t="shared" ref="AU96" si="1174">LEN(AT96)</f>
        <v>0</v>
      </c>
      <c r="AV96" s="34"/>
      <c r="AW96" s="188">
        <f t="shared" ref="AW96" si="1175">LEN(AV96)</f>
        <v>0</v>
      </c>
      <c r="AX96" s="34"/>
      <c r="AY96" s="188">
        <f t="shared" ref="AY96" si="1176">LEN(AX96)</f>
        <v>0</v>
      </c>
      <c r="AZ96" s="34"/>
      <c r="BA96" s="188">
        <f t="shared" ref="BA96" si="1177">LEN(AZ96)</f>
        <v>0</v>
      </c>
      <c r="BB96" s="34"/>
      <c r="BC96" s="188">
        <f t="shared" ref="BC96" si="1178">LEN(BB96)</f>
        <v>0</v>
      </c>
      <c r="BD96" s="34"/>
      <c r="BE96" s="188">
        <f t="shared" ref="BE96" si="1179">LEN(BD96)</f>
        <v>0</v>
      </c>
      <c r="BF96" s="34"/>
      <c r="BG96" s="188">
        <f t="shared" ref="BG96" si="1180">LEN(BF96)</f>
        <v>0</v>
      </c>
      <c r="BH96" s="34"/>
      <c r="BI96" s="188">
        <f t="shared" ref="BI96" si="1181">LEN(BH96)</f>
        <v>0</v>
      </c>
      <c r="BJ96" s="34"/>
      <c r="BK96" s="188">
        <f t="shared" ref="BK96" si="1182">LEN(BJ96)</f>
        <v>0</v>
      </c>
      <c r="BL96" s="34"/>
      <c r="BM96" s="188">
        <f t="shared" ref="BM96" si="1183">LEN(BL96)</f>
        <v>0</v>
      </c>
      <c r="BN96" s="34"/>
      <c r="BO96" s="188">
        <f t="shared" ref="BO96" si="1184">LEN(BN96)</f>
        <v>0</v>
      </c>
      <c r="BP96" s="34"/>
      <c r="BQ96" s="188">
        <f t="shared" ref="BQ96" si="1185">LEN(BP96)</f>
        <v>0</v>
      </c>
      <c r="BR96" s="34"/>
      <c r="BS96" s="188">
        <f t="shared" ref="BS96" si="1186">LEN(BR96)</f>
        <v>0</v>
      </c>
    </row>
    <row r="97" spans="1:71" s="35" customFormat="1">
      <c r="A97" s="203">
        <v>88</v>
      </c>
      <c r="B97" s="739"/>
      <c r="C97" s="746"/>
      <c r="D97" s="19" t="s">
        <v>521</v>
      </c>
      <c r="E97" s="25" t="s">
        <v>266</v>
      </c>
      <c r="F97" s="30" t="s">
        <v>288</v>
      </c>
      <c r="G97" s="30" t="s">
        <v>288</v>
      </c>
      <c r="H97" s="25" t="s">
        <v>188</v>
      </c>
      <c r="I97" s="25"/>
      <c r="J97" s="24" t="s">
        <v>521</v>
      </c>
      <c r="K97" s="86">
        <f t="shared" si="736"/>
        <v>5</v>
      </c>
      <c r="L97" s="24" t="s">
        <v>522</v>
      </c>
      <c r="M97" s="86">
        <f t="shared" si="737"/>
        <v>5</v>
      </c>
      <c r="N97" s="24" t="s">
        <v>523</v>
      </c>
      <c r="O97" s="86">
        <f t="shared" si="738"/>
        <v>5</v>
      </c>
      <c r="P97" s="24" t="s">
        <v>523</v>
      </c>
      <c r="Q97" s="86">
        <f t="shared" si="739"/>
        <v>5</v>
      </c>
      <c r="R97" s="24" t="s">
        <v>524</v>
      </c>
      <c r="S97" s="86">
        <f t="shared" si="740"/>
        <v>5</v>
      </c>
      <c r="T97" s="24" t="s">
        <v>525</v>
      </c>
      <c r="U97" s="86">
        <f t="shared" si="741"/>
        <v>5</v>
      </c>
      <c r="V97" s="24" t="s">
        <v>526</v>
      </c>
      <c r="W97" s="86">
        <f t="shared" si="742"/>
        <v>5</v>
      </c>
      <c r="X97" s="24" t="s">
        <v>527</v>
      </c>
      <c r="Y97" s="86">
        <f t="shared" si="743"/>
        <v>5</v>
      </c>
      <c r="Z97" s="24" t="s">
        <v>527</v>
      </c>
      <c r="AA97" s="86">
        <f t="shared" si="744"/>
        <v>5</v>
      </c>
      <c r="AB97" s="24" t="s">
        <v>527</v>
      </c>
      <c r="AC97" s="86">
        <f t="shared" si="745"/>
        <v>5</v>
      </c>
      <c r="AD97" s="24" t="s">
        <v>528</v>
      </c>
      <c r="AE97" s="86">
        <f t="shared" si="746"/>
        <v>5</v>
      </c>
      <c r="AF97" s="24" t="s">
        <v>529</v>
      </c>
      <c r="AG97" s="86">
        <f t="shared" si="747"/>
        <v>5</v>
      </c>
      <c r="AH97" s="24" t="s">
        <v>523</v>
      </c>
      <c r="AI97" s="86">
        <f t="shared" si="748"/>
        <v>5</v>
      </c>
      <c r="AJ97" s="24" t="s">
        <v>530</v>
      </c>
      <c r="AK97" s="86">
        <f t="shared" si="749"/>
        <v>5</v>
      </c>
      <c r="AL97" s="24" t="s">
        <v>527</v>
      </c>
      <c r="AM97" s="86">
        <f t="shared" si="750"/>
        <v>5</v>
      </c>
      <c r="AN97" s="24" t="s">
        <v>523</v>
      </c>
      <c r="AO97" s="86">
        <f t="shared" si="751"/>
        <v>5</v>
      </c>
      <c r="AP97" s="24" t="s">
        <v>527</v>
      </c>
      <c r="AQ97" s="86">
        <f t="shared" si="752"/>
        <v>5</v>
      </c>
      <c r="AR97" s="24" t="s">
        <v>521</v>
      </c>
      <c r="AS97" s="86">
        <f t="shared" ref="AS97" si="1187">LEN(AR97)</f>
        <v>5</v>
      </c>
      <c r="AT97" s="24"/>
      <c r="AU97" s="86">
        <f t="shared" ref="AU97" si="1188">LEN(AT97)</f>
        <v>0</v>
      </c>
      <c r="AV97" s="24"/>
      <c r="AW97" s="86">
        <f t="shared" ref="AW97" si="1189">LEN(AV97)</f>
        <v>0</v>
      </c>
      <c r="AX97" s="24"/>
      <c r="AY97" s="86">
        <f t="shared" ref="AY97" si="1190">LEN(AX97)</f>
        <v>0</v>
      </c>
      <c r="AZ97" s="24"/>
      <c r="BA97" s="86">
        <f t="shared" ref="BA97" si="1191">LEN(AZ97)</f>
        <v>0</v>
      </c>
      <c r="BB97" s="24"/>
      <c r="BC97" s="86">
        <f t="shared" ref="BC97" si="1192">LEN(BB97)</f>
        <v>0</v>
      </c>
      <c r="BD97" s="24"/>
      <c r="BE97" s="86">
        <f t="shared" ref="BE97" si="1193">LEN(BD97)</f>
        <v>0</v>
      </c>
      <c r="BF97" s="24"/>
      <c r="BG97" s="86">
        <f t="shared" ref="BG97" si="1194">LEN(BF97)</f>
        <v>0</v>
      </c>
      <c r="BH97" s="24"/>
      <c r="BI97" s="86">
        <f t="shared" ref="BI97" si="1195">LEN(BH97)</f>
        <v>0</v>
      </c>
      <c r="BJ97" s="24"/>
      <c r="BK97" s="86">
        <f t="shared" ref="BK97" si="1196">LEN(BJ97)</f>
        <v>0</v>
      </c>
      <c r="BL97" s="24"/>
      <c r="BM97" s="86">
        <f t="shared" ref="BM97" si="1197">LEN(BL97)</f>
        <v>0</v>
      </c>
      <c r="BN97" s="24"/>
      <c r="BO97" s="86">
        <f t="shared" ref="BO97" si="1198">LEN(BN97)</f>
        <v>0</v>
      </c>
      <c r="BP97" s="24"/>
      <c r="BQ97" s="86">
        <f t="shared" ref="BQ97" si="1199">LEN(BP97)</f>
        <v>0</v>
      </c>
      <c r="BR97" s="24"/>
      <c r="BS97" s="86">
        <f t="shared" ref="BS97" si="1200">LEN(BR97)</f>
        <v>0</v>
      </c>
    </row>
    <row r="98" spans="1:71" s="35" customFormat="1">
      <c r="A98" s="203">
        <v>89</v>
      </c>
      <c r="B98" s="732"/>
      <c r="C98" s="734"/>
      <c r="D98" s="19" t="s">
        <v>531</v>
      </c>
      <c r="E98" s="25" t="s">
        <v>187</v>
      </c>
      <c r="F98" s="30"/>
      <c r="G98" s="30"/>
      <c r="H98" s="25" t="s">
        <v>188</v>
      </c>
      <c r="I98" s="25"/>
      <c r="J98" s="24" t="s">
        <v>532</v>
      </c>
      <c r="K98" s="86">
        <f t="shared" si="736"/>
        <v>1</v>
      </c>
      <c r="L98" s="24" t="s">
        <v>532</v>
      </c>
      <c r="M98" s="86">
        <f t="shared" si="737"/>
        <v>1</v>
      </c>
      <c r="N98" s="24" t="s">
        <v>533</v>
      </c>
      <c r="O98" s="86">
        <f t="shared" si="738"/>
        <v>1</v>
      </c>
      <c r="P98" s="24" t="s">
        <v>532</v>
      </c>
      <c r="Q98" s="86">
        <f t="shared" si="739"/>
        <v>1</v>
      </c>
      <c r="R98" s="24" t="s">
        <v>534</v>
      </c>
      <c r="S98" s="86">
        <f t="shared" si="740"/>
        <v>1</v>
      </c>
      <c r="T98" s="24" t="s">
        <v>532</v>
      </c>
      <c r="U98" s="86">
        <f t="shared" si="741"/>
        <v>1</v>
      </c>
      <c r="V98" s="24" t="s">
        <v>532</v>
      </c>
      <c r="W98" s="86">
        <f t="shared" si="742"/>
        <v>1</v>
      </c>
      <c r="X98" s="24" t="s">
        <v>535</v>
      </c>
      <c r="Y98" s="86">
        <f t="shared" si="743"/>
        <v>1</v>
      </c>
      <c r="Z98" s="24" t="s">
        <v>532</v>
      </c>
      <c r="AA98" s="86">
        <f t="shared" si="744"/>
        <v>1</v>
      </c>
      <c r="AB98" s="24" t="s">
        <v>532</v>
      </c>
      <c r="AC98" s="86">
        <f t="shared" si="745"/>
        <v>1</v>
      </c>
      <c r="AD98" s="24" t="s">
        <v>532</v>
      </c>
      <c r="AE98" s="86">
        <f t="shared" si="746"/>
        <v>1</v>
      </c>
      <c r="AF98" s="24" t="s">
        <v>532</v>
      </c>
      <c r="AG98" s="86">
        <f t="shared" si="747"/>
        <v>1</v>
      </c>
      <c r="AH98" s="24" t="s">
        <v>532</v>
      </c>
      <c r="AI98" s="86">
        <f t="shared" si="748"/>
        <v>1</v>
      </c>
      <c r="AJ98" s="24" t="s">
        <v>532</v>
      </c>
      <c r="AK98" s="86">
        <f t="shared" si="749"/>
        <v>1</v>
      </c>
      <c r="AL98" s="24" t="s">
        <v>532</v>
      </c>
      <c r="AM98" s="86">
        <f t="shared" si="750"/>
        <v>1</v>
      </c>
      <c r="AN98" s="24" t="s">
        <v>533</v>
      </c>
      <c r="AO98" s="86">
        <f t="shared" si="751"/>
        <v>1</v>
      </c>
      <c r="AP98" s="24" t="s">
        <v>532</v>
      </c>
      <c r="AQ98" s="86">
        <f t="shared" si="752"/>
        <v>1</v>
      </c>
      <c r="AR98" s="24" t="s">
        <v>532</v>
      </c>
      <c r="AS98" s="86">
        <f t="shared" ref="AS98" si="1201">LEN(AR98)</f>
        <v>1</v>
      </c>
      <c r="AT98" s="24"/>
      <c r="AU98" s="86">
        <f t="shared" ref="AU98" si="1202">LEN(AT98)</f>
        <v>0</v>
      </c>
      <c r="AV98" s="24"/>
      <c r="AW98" s="86">
        <f t="shared" ref="AW98" si="1203">LEN(AV98)</f>
        <v>0</v>
      </c>
      <c r="AX98" s="24"/>
      <c r="AY98" s="86">
        <f t="shared" ref="AY98" si="1204">LEN(AX98)</f>
        <v>0</v>
      </c>
      <c r="AZ98" s="24"/>
      <c r="BA98" s="86">
        <f t="shared" ref="BA98" si="1205">LEN(AZ98)</f>
        <v>0</v>
      </c>
      <c r="BB98" s="24"/>
      <c r="BC98" s="86">
        <f t="shared" ref="BC98" si="1206">LEN(BB98)</f>
        <v>0</v>
      </c>
      <c r="BD98" s="24"/>
      <c r="BE98" s="86">
        <f t="shared" ref="BE98" si="1207">LEN(BD98)</f>
        <v>0</v>
      </c>
      <c r="BF98" s="24"/>
      <c r="BG98" s="86">
        <f t="shared" ref="BG98" si="1208">LEN(BF98)</f>
        <v>0</v>
      </c>
      <c r="BH98" s="24"/>
      <c r="BI98" s="86">
        <f t="shared" ref="BI98" si="1209">LEN(BH98)</f>
        <v>0</v>
      </c>
      <c r="BJ98" s="24"/>
      <c r="BK98" s="86">
        <f t="shared" ref="BK98" si="1210">LEN(BJ98)</f>
        <v>0</v>
      </c>
      <c r="BL98" s="24"/>
      <c r="BM98" s="86">
        <f t="shared" ref="BM98" si="1211">LEN(BL98)</f>
        <v>0</v>
      </c>
      <c r="BN98" s="24"/>
      <c r="BO98" s="86">
        <f t="shared" ref="BO98" si="1212">LEN(BN98)</f>
        <v>0</v>
      </c>
      <c r="BP98" s="24"/>
      <c r="BQ98" s="86">
        <f t="shared" ref="BQ98" si="1213">LEN(BP98)</f>
        <v>0</v>
      </c>
      <c r="BR98" s="24"/>
      <c r="BS98" s="86">
        <f t="shared" ref="BS98" si="1214">LEN(BR98)</f>
        <v>0</v>
      </c>
    </row>
    <row r="99" spans="1:71" s="35" customFormat="1">
      <c r="A99" s="203">
        <v>90</v>
      </c>
      <c r="B99" s="731" t="s">
        <v>589</v>
      </c>
      <c r="C99" s="733" t="s">
        <v>590</v>
      </c>
      <c r="D99" s="19" t="s">
        <v>591</v>
      </c>
      <c r="E99" s="25" t="s">
        <v>187</v>
      </c>
      <c r="F99" s="30"/>
      <c r="G99" s="30"/>
      <c r="H99" s="25" t="s">
        <v>188</v>
      </c>
      <c r="I99" s="25"/>
      <c r="J99" s="24" t="s">
        <v>591</v>
      </c>
      <c r="K99" s="86">
        <f t="shared" si="736"/>
        <v>6</v>
      </c>
      <c r="L99" s="24" t="s">
        <v>592</v>
      </c>
      <c r="M99" s="86">
        <f t="shared" si="737"/>
        <v>6</v>
      </c>
      <c r="N99" s="24" t="s">
        <v>593</v>
      </c>
      <c r="O99" s="86">
        <f t="shared" si="738"/>
        <v>6</v>
      </c>
      <c r="P99" s="24" t="s">
        <v>593</v>
      </c>
      <c r="Q99" s="86">
        <f t="shared" si="739"/>
        <v>6</v>
      </c>
      <c r="R99" s="24" t="s">
        <v>594</v>
      </c>
      <c r="S99" s="86">
        <f t="shared" si="740"/>
        <v>6</v>
      </c>
      <c r="T99" s="24" t="s">
        <v>595</v>
      </c>
      <c r="U99" s="86">
        <f t="shared" si="741"/>
        <v>6</v>
      </c>
      <c r="V99" s="24" t="s">
        <v>596</v>
      </c>
      <c r="W99" s="86">
        <f t="shared" si="742"/>
        <v>6</v>
      </c>
      <c r="X99" s="24" t="s">
        <v>597</v>
      </c>
      <c r="Y99" s="86">
        <f t="shared" si="743"/>
        <v>6</v>
      </c>
      <c r="Z99" s="24" t="s">
        <v>597</v>
      </c>
      <c r="AA99" s="86">
        <f t="shared" si="744"/>
        <v>6</v>
      </c>
      <c r="AB99" s="24" t="s">
        <v>597</v>
      </c>
      <c r="AC99" s="86">
        <f t="shared" si="745"/>
        <v>6</v>
      </c>
      <c r="AD99" s="24" t="s">
        <v>598</v>
      </c>
      <c r="AE99" s="86">
        <f t="shared" si="746"/>
        <v>6</v>
      </c>
      <c r="AF99" s="24" t="s">
        <v>599</v>
      </c>
      <c r="AG99" s="86">
        <f t="shared" si="747"/>
        <v>6</v>
      </c>
      <c r="AH99" s="24" t="s">
        <v>593</v>
      </c>
      <c r="AI99" s="86">
        <f t="shared" si="748"/>
        <v>6</v>
      </c>
      <c r="AJ99" s="24" t="s">
        <v>600</v>
      </c>
      <c r="AK99" s="86">
        <f t="shared" si="749"/>
        <v>6</v>
      </c>
      <c r="AL99" s="24" t="s">
        <v>597</v>
      </c>
      <c r="AM99" s="86">
        <f t="shared" si="750"/>
        <v>6</v>
      </c>
      <c r="AN99" s="24" t="s">
        <v>593</v>
      </c>
      <c r="AO99" s="86">
        <f t="shared" si="751"/>
        <v>6</v>
      </c>
      <c r="AP99" s="24" t="s">
        <v>597</v>
      </c>
      <c r="AQ99" s="86">
        <f t="shared" si="752"/>
        <v>6</v>
      </c>
      <c r="AR99" s="24" t="s">
        <v>591</v>
      </c>
      <c r="AS99" s="86">
        <f t="shared" ref="AS99" si="1215">LEN(AR99)</f>
        <v>6</v>
      </c>
      <c r="AT99" s="24"/>
      <c r="AU99" s="86">
        <f t="shared" ref="AU99" si="1216">LEN(AT99)</f>
        <v>0</v>
      </c>
      <c r="AV99" s="24"/>
      <c r="AW99" s="86">
        <f t="shared" ref="AW99" si="1217">LEN(AV99)</f>
        <v>0</v>
      </c>
      <c r="AX99" s="24"/>
      <c r="AY99" s="86">
        <f t="shared" ref="AY99" si="1218">LEN(AX99)</f>
        <v>0</v>
      </c>
      <c r="AZ99" s="24"/>
      <c r="BA99" s="86">
        <f t="shared" ref="BA99" si="1219">LEN(AZ99)</f>
        <v>0</v>
      </c>
      <c r="BB99" s="24"/>
      <c r="BC99" s="86">
        <f t="shared" ref="BC99" si="1220">LEN(BB99)</f>
        <v>0</v>
      </c>
      <c r="BD99" s="24"/>
      <c r="BE99" s="86">
        <f t="shared" ref="BE99" si="1221">LEN(BD99)</f>
        <v>0</v>
      </c>
      <c r="BF99" s="24"/>
      <c r="BG99" s="86">
        <f t="shared" ref="BG99" si="1222">LEN(BF99)</f>
        <v>0</v>
      </c>
      <c r="BH99" s="24"/>
      <c r="BI99" s="86">
        <f t="shared" ref="BI99" si="1223">LEN(BH99)</f>
        <v>0</v>
      </c>
      <c r="BJ99" s="24"/>
      <c r="BK99" s="86">
        <f t="shared" ref="BK99" si="1224">LEN(BJ99)</f>
        <v>0</v>
      </c>
      <c r="BL99" s="24"/>
      <c r="BM99" s="86">
        <f t="shared" ref="BM99" si="1225">LEN(BL99)</f>
        <v>0</v>
      </c>
      <c r="BN99" s="24"/>
      <c r="BO99" s="86">
        <f t="shared" ref="BO99" si="1226">LEN(BN99)</f>
        <v>0</v>
      </c>
      <c r="BP99" s="24"/>
      <c r="BQ99" s="86">
        <f t="shared" ref="BQ99" si="1227">LEN(BP99)</f>
        <v>0</v>
      </c>
      <c r="BR99" s="24"/>
      <c r="BS99" s="86">
        <f t="shared" ref="BS99" si="1228">LEN(BR99)</f>
        <v>0</v>
      </c>
    </row>
    <row r="100" spans="1:71" s="35" customFormat="1">
      <c r="A100" s="203">
        <v>91</v>
      </c>
      <c r="B100" s="732"/>
      <c r="C100" s="747"/>
      <c r="D100" s="19" t="s">
        <v>201</v>
      </c>
      <c r="E100" s="23"/>
      <c r="F100" s="25" t="s">
        <v>202</v>
      </c>
      <c r="G100" s="25"/>
      <c r="H100" s="23" t="s">
        <v>203</v>
      </c>
      <c r="I100" s="23" t="s">
        <v>201</v>
      </c>
      <c r="J100" s="24" t="s">
        <v>204</v>
      </c>
      <c r="K100" s="86">
        <f t="shared" si="736"/>
        <v>2</v>
      </c>
      <c r="L100" s="24" t="s">
        <v>204</v>
      </c>
      <c r="M100" s="187">
        <f t="shared" si="737"/>
        <v>2</v>
      </c>
      <c r="N100" s="24" t="s">
        <v>205</v>
      </c>
      <c r="O100" s="187">
        <f t="shared" si="738"/>
        <v>2</v>
      </c>
      <c r="P100" s="24" t="s">
        <v>204</v>
      </c>
      <c r="Q100" s="187">
        <f t="shared" si="739"/>
        <v>2</v>
      </c>
      <c r="R100" s="24" t="s">
        <v>205</v>
      </c>
      <c r="S100" s="187">
        <f t="shared" si="740"/>
        <v>2</v>
      </c>
      <c r="T100" s="24" t="s">
        <v>205</v>
      </c>
      <c r="U100" s="187">
        <f t="shared" si="741"/>
        <v>2</v>
      </c>
      <c r="V100" s="24" t="s">
        <v>204</v>
      </c>
      <c r="W100" s="187">
        <f t="shared" si="742"/>
        <v>2</v>
      </c>
      <c r="X100" s="24" t="s">
        <v>205</v>
      </c>
      <c r="Y100" s="187">
        <f t="shared" si="743"/>
        <v>2</v>
      </c>
      <c r="Z100" s="24" t="s">
        <v>204</v>
      </c>
      <c r="AA100" s="187">
        <f t="shared" si="744"/>
        <v>2</v>
      </c>
      <c r="AB100" s="24" t="s">
        <v>204</v>
      </c>
      <c r="AC100" s="187">
        <f t="shared" si="745"/>
        <v>2</v>
      </c>
      <c r="AD100" s="24" t="s">
        <v>205</v>
      </c>
      <c r="AE100" s="187">
        <f t="shared" si="746"/>
        <v>2</v>
      </c>
      <c r="AF100" s="24" t="s">
        <v>204</v>
      </c>
      <c r="AG100" s="187">
        <f t="shared" si="747"/>
        <v>2</v>
      </c>
      <c r="AH100" s="24" t="s">
        <v>205</v>
      </c>
      <c r="AI100" s="187">
        <f t="shared" si="748"/>
        <v>2</v>
      </c>
      <c r="AJ100" s="24" t="s">
        <v>204</v>
      </c>
      <c r="AK100" s="187">
        <f t="shared" si="749"/>
        <v>2</v>
      </c>
      <c r="AL100" s="24" t="s">
        <v>205</v>
      </c>
      <c r="AM100" s="187">
        <f t="shared" si="750"/>
        <v>2</v>
      </c>
      <c r="AN100" s="24" t="s">
        <v>205</v>
      </c>
      <c r="AO100" s="187">
        <f t="shared" si="751"/>
        <v>2</v>
      </c>
      <c r="AP100" s="24" t="s">
        <v>205</v>
      </c>
      <c r="AQ100" s="187">
        <f t="shared" si="752"/>
        <v>2</v>
      </c>
      <c r="AR100" s="24" t="s">
        <v>205</v>
      </c>
      <c r="AS100" s="187">
        <f t="shared" ref="AS100" si="1229">LEN(AR100)</f>
        <v>2</v>
      </c>
      <c r="AT100" s="24"/>
      <c r="AU100" s="187">
        <f t="shared" ref="AU100" si="1230">LEN(AT100)</f>
        <v>0</v>
      </c>
      <c r="AV100" s="24"/>
      <c r="AW100" s="187">
        <f t="shared" ref="AW100" si="1231">LEN(AV100)</f>
        <v>0</v>
      </c>
      <c r="AX100" s="24"/>
      <c r="AY100" s="187">
        <f t="shared" ref="AY100" si="1232">LEN(AX100)</f>
        <v>0</v>
      </c>
      <c r="AZ100" s="24"/>
      <c r="BA100" s="187">
        <f t="shared" ref="BA100" si="1233">LEN(AZ100)</f>
        <v>0</v>
      </c>
      <c r="BB100" s="24"/>
      <c r="BC100" s="187">
        <f t="shared" ref="BC100" si="1234">LEN(BB100)</f>
        <v>0</v>
      </c>
      <c r="BD100" s="24"/>
      <c r="BE100" s="187">
        <f t="shared" ref="BE100" si="1235">LEN(BD100)</f>
        <v>0</v>
      </c>
      <c r="BF100" s="24"/>
      <c r="BG100" s="187">
        <f t="shared" ref="BG100" si="1236">LEN(BF100)</f>
        <v>0</v>
      </c>
      <c r="BH100" s="24"/>
      <c r="BI100" s="187">
        <f t="shared" ref="BI100" si="1237">LEN(BH100)</f>
        <v>0</v>
      </c>
      <c r="BJ100" s="24"/>
      <c r="BK100" s="187">
        <f t="shared" ref="BK100" si="1238">LEN(BJ100)</f>
        <v>0</v>
      </c>
      <c r="BL100" s="24"/>
      <c r="BM100" s="187">
        <f t="shared" ref="BM100" si="1239">LEN(BL100)</f>
        <v>0</v>
      </c>
      <c r="BN100" s="24"/>
      <c r="BO100" s="187">
        <f t="shared" ref="BO100" si="1240">LEN(BN100)</f>
        <v>0</v>
      </c>
      <c r="BP100" s="24"/>
      <c r="BQ100" s="187">
        <f t="shared" ref="BQ100" si="1241">LEN(BP100)</f>
        <v>0</v>
      </c>
      <c r="BR100" s="24"/>
      <c r="BS100" s="187">
        <f t="shared" ref="BS100" si="1242">LEN(BR100)</f>
        <v>0</v>
      </c>
    </row>
    <row r="101" spans="1:71" s="35" customFormat="1">
      <c r="A101" s="203">
        <v>92</v>
      </c>
      <c r="B101" s="731" t="s">
        <v>601</v>
      </c>
      <c r="C101" s="733" t="s">
        <v>602</v>
      </c>
      <c r="D101" s="19" t="s">
        <v>603</v>
      </c>
      <c r="E101" s="25" t="s">
        <v>187</v>
      </c>
      <c r="F101" s="30"/>
      <c r="G101" s="30"/>
      <c r="H101" s="23" t="s">
        <v>203</v>
      </c>
      <c r="I101" s="23"/>
      <c r="J101" s="24" t="s">
        <v>603</v>
      </c>
      <c r="K101" s="86">
        <f t="shared" si="736"/>
        <v>5</v>
      </c>
      <c r="L101" s="24" t="s">
        <v>604</v>
      </c>
      <c r="M101" s="86">
        <f t="shared" si="737"/>
        <v>3</v>
      </c>
      <c r="N101" s="24" t="s">
        <v>605</v>
      </c>
      <c r="O101" s="86">
        <f t="shared" si="738"/>
        <v>3</v>
      </c>
      <c r="P101" s="24" t="s">
        <v>606</v>
      </c>
      <c r="Q101" s="86">
        <f t="shared" si="739"/>
        <v>5</v>
      </c>
      <c r="R101" s="24" t="s">
        <v>606</v>
      </c>
      <c r="S101" s="86">
        <f t="shared" si="740"/>
        <v>5</v>
      </c>
      <c r="T101" s="24" t="s">
        <v>607</v>
      </c>
      <c r="U101" s="86">
        <f t="shared" si="741"/>
        <v>3</v>
      </c>
      <c r="V101" s="24" t="s">
        <v>606</v>
      </c>
      <c r="W101" s="86">
        <f t="shared" si="742"/>
        <v>5</v>
      </c>
      <c r="X101" s="24" t="s">
        <v>608</v>
      </c>
      <c r="Y101" s="86">
        <f t="shared" si="743"/>
        <v>3</v>
      </c>
      <c r="Z101" s="24" t="s">
        <v>606</v>
      </c>
      <c r="AA101" s="86">
        <f t="shared" si="744"/>
        <v>5</v>
      </c>
      <c r="AB101" s="24" t="s">
        <v>606</v>
      </c>
      <c r="AC101" s="86">
        <f t="shared" si="745"/>
        <v>5</v>
      </c>
      <c r="AD101" s="24" t="s">
        <v>606</v>
      </c>
      <c r="AE101" s="86">
        <f t="shared" si="746"/>
        <v>5</v>
      </c>
      <c r="AF101" s="24" t="s">
        <v>609</v>
      </c>
      <c r="AG101" s="86">
        <f t="shared" si="747"/>
        <v>3</v>
      </c>
      <c r="AH101" s="24" t="s">
        <v>610</v>
      </c>
      <c r="AI101" s="86">
        <f t="shared" si="748"/>
        <v>3</v>
      </c>
      <c r="AJ101" s="24" t="s">
        <v>606</v>
      </c>
      <c r="AK101" s="86">
        <f t="shared" si="749"/>
        <v>5</v>
      </c>
      <c r="AL101" s="24" t="s">
        <v>606</v>
      </c>
      <c r="AM101" s="86">
        <f t="shared" si="750"/>
        <v>5</v>
      </c>
      <c r="AN101" s="24" t="s">
        <v>606</v>
      </c>
      <c r="AO101" s="86">
        <f t="shared" si="751"/>
        <v>5</v>
      </c>
      <c r="AP101" s="24" t="s">
        <v>606</v>
      </c>
      <c r="AQ101" s="86">
        <f t="shared" si="752"/>
        <v>5</v>
      </c>
      <c r="AR101" s="24" t="s">
        <v>603</v>
      </c>
      <c r="AS101" s="86">
        <f t="shared" ref="AS101" si="1243">LEN(AR101)</f>
        <v>5</v>
      </c>
      <c r="AT101" s="24"/>
      <c r="AU101" s="86">
        <f t="shared" ref="AU101" si="1244">LEN(AT101)</f>
        <v>0</v>
      </c>
      <c r="AV101" s="24"/>
      <c r="AW101" s="86">
        <f t="shared" ref="AW101" si="1245">LEN(AV101)</f>
        <v>0</v>
      </c>
      <c r="AX101" s="24"/>
      <c r="AY101" s="86">
        <f t="shared" ref="AY101" si="1246">LEN(AX101)</f>
        <v>0</v>
      </c>
      <c r="AZ101" s="24"/>
      <c r="BA101" s="86">
        <f t="shared" ref="BA101" si="1247">LEN(AZ101)</f>
        <v>0</v>
      </c>
      <c r="BB101" s="24"/>
      <c r="BC101" s="86">
        <f t="shared" ref="BC101" si="1248">LEN(BB101)</f>
        <v>0</v>
      </c>
      <c r="BD101" s="24"/>
      <c r="BE101" s="86">
        <f t="shared" ref="BE101" si="1249">LEN(BD101)</f>
        <v>0</v>
      </c>
      <c r="BF101" s="24"/>
      <c r="BG101" s="86">
        <f t="shared" ref="BG101" si="1250">LEN(BF101)</f>
        <v>0</v>
      </c>
      <c r="BH101" s="24"/>
      <c r="BI101" s="86">
        <f t="shared" ref="BI101" si="1251">LEN(BH101)</f>
        <v>0</v>
      </c>
      <c r="BJ101" s="24"/>
      <c r="BK101" s="86">
        <f t="shared" ref="BK101" si="1252">LEN(BJ101)</f>
        <v>0</v>
      </c>
      <c r="BL101" s="24"/>
      <c r="BM101" s="86">
        <f t="shared" ref="BM101" si="1253">LEN(BL101)</f>
        <v>0</v>
      </c>
      <c r="BN101" s="24"/>
      <c r="BO101" s="86">
        <f t="shared" ref="BO101" si="1254">LEN(BN101)</f>
        <v>0</v>
      </c>
      <c r="BP101" s="24"/>
      <c r="BQ101" s="86">
        <f t="shared" ref="BQ101" si="1255">LEN(BP101)</f>
        <v>0</v>
      </c>
      <c r="BR101" s="24"/>
      <c r="BS101" s="86">
        <f t="shared" ref="BS101" si="1256">LEN(BR101)</f>
        <v>0</v>
      </c>
    </row>
    <row r="102" spans="1:71" s="35" customFormat="1" ht="27">
      <c r="A102" s="203">
        <v>93</v>
      </c>
      <c r="B102" s="739"/>
      <c r="C102" s="746"/>
      <c r="D102" s="19" t="s">
        <v>611</v>
      </c>
      <c r="E102" s="25" t="s">
        <v>187</v>
      </c>
      <c r="F102" s="30"/>
      <c r="G102" s="30"/>
      <c r="H102" s="23" t="s">
        <v>188</v>
      </c>
      <c r="I102" s="23"/>
      <c r="J102" s="24" t="s">
        <v>612</v>
      </c>
      <c r="K102" s="86">
        <f t="shared" si="736"/>
        <v>22</v>
      </c>
      <c r="L102" s="24" t="s">
        <v>613</v>
      </c>
      <c r="M102" s="86">
        <f t="shared" si="737"/>
        <v>22</v>
      </c>
      <c r="N102" s="24" t="s">
        <v>614</v>
      </c>
      <c r="O102" s="86">
        <f t="shared" si="738"/>
        <v>21</v>
      </c>
      <c r="P102" s="24" t="s">
        <v>615</v>
      </c>
      <c r="Q102" s="86">
        <f t="shared" si="739"/>
        <v>22</v>
      </c>
      <c r="R102" s="24" t="s">
        <v>612</v>
      </c>
      <c r="S102" s="86">
        <f t="shared" si="740"/>
        <v>22</v>
      </c>
      <c r="T102" s="24" t="s">
        <v>612</v>
      </c>
      <c r="U102" s="86">
        <f t="shared" si="741"/>
        <v>22</v>
      </c>
      <c r="V102" s="24" t="s">
        <v>612</v>
      </c>
      <c r="W102" s="86">
        <f t="shared" si="742"/>
        <v>22</v>
      </c>
      <c r="X102" s="24" t="s">
        <v>612</v>
      </c>
      <c r="Y102" s="86">
        <f t="shared" si="743"/>
        <v>22</v>
      </c>
      <c r="Z102" s="24" t="s">
        <v>612</v>
      </c>
      <c r="AA102" s="86">
        <f t="shared" si="744"/>
        <v>22</v>
      </c>
      <c r="AB102" s="24" t="s">
        <v>612</v>
      </c>
      <c r="AC102" s="86">
        <f t="shared" si="745"/>
        <v>22</v>
      </c>
      <c r="AD102" s="24" t="s">
        <v>616</v>
      </c>
      <c r="AE102" s="86">
        <f t="shared" si="746"/>
        <v>21</v>
      </c>
      <c r="AF102" s="24" t="s">
        <v>617</v>
      </c>
      <c r="AG102" s="86">
        <f t="shared" si="747"/>
        <v>22</v>
      </c>
      <c r="AH102" s="24" t="s">
        <v>618</v>
      </c>
      <c r="AI102" s="86">
        <f t="shared" si="748"/>
        <v>22</v>
      </c>
      <c r="AJ102" s="24" t="s">
        <v>612</v>
      </c>
      <c r="AK102" s="86">
        <f t="shared" si="749"/>
        <v>22</v>
      </c>
      <c r="AL102" s="24" t="s">
        <v>612</v>
      </c>
      <c r="AM102" s="86">
        <f t="shared" si="750"/>
        <v>22</v>
      </c>
      <c r="AN102" s="24" t="s">
        <v>612</v>
      </c>
      <c r="AO102" s="86">
        <f t="shared" si="751"/>
        <v>22</v>
      </c>
      <c r="AP102" s="24" t="s">
        <v>612</v>
      </c>
      <c r="AQ102" s="86">
        <f t="shared" si="752"/>
        <v>22</v>
      </c>
      <c r="AR102" s="24" t="s">
        <v>612</v>
      </c>
      <c r="AS102" s="86">
        <f t="shared" ref="AS102" si="1257">LEN(AR102)</f>
        <v>22</v>
      </c>
      <c r="AT102" s="24"/>
      <c r="AU102" s="86">
        <f t="shared" ref="AU102" si="1258">LEN(AT102)</f>
        <v>0</v>
      </c>
      <c r="AV102" s="24"/>
      <c r="AW102" s="86">
        <f t="shared" ref="AW102" si="1259">LEN(AV102)</f>
        <v>0</v>
      </c>
      <c r="AX102" s="24"/>
      <c r="AY102" s="86">
        <f t="shared" ref="AY102" si="1260">LEN(AX102)</f>
        <v>0</v>
      </c>
      <c r="AZ102" s="24"/>
      <c r="BA102" s="86">
        <f t="shared" ref="BA102" si="1261">LEN(AZ102)</f>
        <v>0</v>
      </c>
      <c r="BB102" s="24"/>
      <c r="BC102" s="86">
        <f t="shared" ref="BC102" si="1262">LEN(BB102)</f>
        <v>0</v>
      </c>
      <c r="BD102" s="24"/>
      <c r="BE102" s="86">
        <f t="shared" ref="BE102" si="1263">LEN(BD102)</f>
        <v>0</v>
      </c>
      <c r="BF102" s="24"/>
      <c r="BG102" s="86">
        <f t="shared" ref="BG102" si="1264">LEN(BF102)</f>
        <v>0</v>
      </c>
      <c r="BH102" s="24"/>
      <c r="BI102" s="86">
        <f t="shared" ref="BI102" si="1265">LEN(BH102)</f>
        <v>0</v>
      </c>
      <c r="BJ102" s="24"/>
      <c r="BK102" s="86">
        <f t="shared" ref="BK102" si="1266">LEN(BJ102)</f>
        <v>0</v>
      </c>
      <c r="BL102" s="24"/>
      <c r="BM102" s="86">
        <f t="shared" ref="BM102" si="1267">LEN(BL102)</f>
        <v>0</v>
      </c>
      <c r="BN102" s="24"/>
      <c r="BO102" s="86">
        <f t="shared" ref="BO102" si="1268">LEN(BN102)</f>
        <v>0</v>
      </c>
      <c r="BP102" s="24"/>
      <c r="BQ102" s="86">
        <f t="shared" ref="BQ102" si="1269">LEN(BP102)</f>
        <v>0</v>
      </c>
      <c r="BR102" s="24"/>
      <c r="BS102" s="86">
        <f t="shared" ref="BS102" si="1270">LEN(BR102)</f>
        <v>0</v>
      </c>
    </row>
    <row r="103" spans="1:71" s="35" customFormat="1">
      <c r="A103" s="203">
        <v>94</v>
      </c>
      <c r="B103" s="739"/>
      <c r="C103" s="746"/>
      <c r="D103" s="19" t="s">
        <v>619</v>
      </c>
      <c r="E103" s="23" t="s">
        <v>620</v>
      </c>
      <c r="F103" s="30" t="s">
        <v>621</v>
      </c>
      <c r="G103" s="30" t="s">
        <v>391</v>
      </c>
      <c r="H103" s="23" t="s">
        <v>188</v>
      </c>
      <c r="I103" s="23"/>
      <c r="J103" s="24" t="s">
        <v>622</v>
      </c>
      <c r="K103" s="86">
        <f t="shared" si="736"/>
        <v>3</v>
      </c>
      <c r="L103" s="24" t="s">
        <v>622</v>
      </c>
      <c r="M103" s="86">
        <f t="shared" si="737"/>
        <v>3</v>
      </c>
      <c r="N103" s="24" t="s">
        <v>622</v>
      </c>
      <c r="O103" s="86">
        <f t="shared" si="738"/>
        <v>3</v>
      </c>
      <c r="P103" s="24" t="s">
        <v>622</v>
      </c>
      <c r="Q103" s="86">
        <f t="shared" si="739"/>
        <v>3</v>
      </c>
      <c r="R103" s="24" t="s">
        <v>622</v>
      </c>
      <c r="S103" s="86">
        <f t="shared" si="740"/>
        <v>3</v>
      </c>
      <c r="T103" s="24" t="s">
        <v>622</v>
      </c>
      <c r="U103" s="86">
        <f t="shared" si="741"/>
        <v>3</v>
      </c>
      <c r="V103" s="24" t="s">
        <v>622</v>
      </c>
      <c r="W103" s="86">
        <f t="shared" si="742"/>
        <v>3</v>
      </c>
      <c r="X103" s="24" t="s">
        <v>622</v>
      </c>
      <c r="Y103" s="86">
        <f t="shared" si="743"/>
        <v>3</v>
      </c>
      <c r="Z103" s="24" t="s">
        <v>622</v>
      </c>
      <c r="AA103" s="86">
        <f t="shared" si="744"/>
        <v>3</v>
      </c>
      <c r="AB103" s="24" t="s">
        <v>622</v>
      </c>
      <c r="AC103" s="86">
        <f t="shared" si="745"/>
        <v>3</v>
      </c>
      <c r="AD103" s="24" t="s">
        <v>622</v>
      </c>
      <c r="AE103" s="86">
        <f t="shared" si="746"/>
        <v>3</v>
      </c>
      <c r="AF103" s="24" t="s">
        <v>622</v>
      </c>
      <c r="AG103" s="86">
        <f t="shared" si="747"/>
        <v>3</v>
      </c>
      <c r="AH103" s="24" t="s">
        <v>622</v>
      </c>
      <c r="AI103" s="86">
        <f t="shared" si="748"/>
        <v>3</v>
      </c>
      <c r="AJ103" s="24" t="s">
        <v>622</v>
      </c>
      <c r="AK103" s="86">
        <f t="shared" si="749"/>
        <v>3</v>
      </c>
      <c r="AL103" s="24" t="s">
        <v>622</v>
      </c>
      <c r="AM103" s="86">
        <f t="shared" si="750"/>
        <v>3</v>
      </c>
      <c r="AN103" s="24" t="s">
        <v>622</v>
      </c>
      <c r="AO103" s="86">
        <f t="shared" si="751"/>
        <v>3</v>
      </c>
      <c r="AP103" s="24" t="s">
        <v>622</v>
      </c>
      <c r="AQ103" s="86">
        <f t="shared" si="752"/>
        <v>3</v>
      </c>
      <c r="AR103" s="24" t="s">
        <v>622</v>
      </c>
      <c r="AS103" s="86">
        <f t="shared" ref="AS103" si="1271">LEN(AR103)</f>
        <v>3</v>
      </c>
      <c r="AT103" s="24"/>
      <c r="AU103" s="86">
        <f t="shared" ref="AU103" si="1272">LEN(AT103)</f>
        <v>0</v>
      </c>
      <c r="AV103" s="24"/>
      <c r="AW103" s="86">
        <f t="shared" ref="AW103" si="1273">LEN(AV103)</f>
        <v>0</v>
      </c>
      <c r="AX103" s="24"/>
      <c r="AY103" s="86">
        <f t="shared" ref="AY103" si="1274">LEN(AX103)</f>
        <v>0</v>
      </c>
      <c r="AZ103" s="24"/>
      <c r="BA103" s="86">
        <f t="shared" ref="BA103" si="1275">LEN(AZ103)</f>
        <v>0</v>
      </c>
      <c r="BB103" s="24"/>
      <c r="BC103" s="86">
        <f t="shared" ref="BC103" si="1276">LEN(BB103)</f>
        <v>0</v>
      </c>
      <c r="BD103" s="24"/>
      <c r="BE103" s="86">
        <f t="shared" ref="BE103" si="1277">LEN(BD103)</f>
        <v>0</v>
      </c>
      <c r="BF103" s="24"/>
      <c r="BG103" s="86">
        <f t="shared" ref="BG103" si="1278">LEN(BF103)</f>
        <v>0</v>
      </c>
      <c r="BH103" s="24"/>
      <c r="BI103" s="86">
        <f t="shared" ref="BI103" si="1279">LEN(BH103)</f>
        <v>0</v>
      </c>
      <c r="BJ103" s="24"/>
      <c r="BK103" s="86">
        <f t="shared" ref="BK103" si="1280">LEN(BJ103)</f>
        <v>0</v>
      </c>
      <c r="BL103" s="24"/>
      <c r="BM103" s="86">
        <f t="shared" ref="BM103" si="1281">LEN(BL103)</f>
        <v>0</v>
      </c>
      <c r="BN103" s="24"/>
      <c r="BO103" s="86">
        <f t="shared" ref="BO103" si="1282">LEN(BN103)</f>
        <v>0</v>
      </c>
      <c r="BP103" s="24"/>
      <c r="BQ103" s="86">
        <f t="shared" ref="BQ103" si="1283">LEN(BP103)</f>
        <v>0</v>
      </c>
      <c r="BR103" s="24"/>
      <c r="BS103" s="86">
        <f t="shared" ref="BS103" si="1284">LEN(BR103)</f>
        <v>0</v>
      </c>
    </row>
    <row r="104" spans="1:71" s="35" customFormat="1">
      <c r="A104" s="203">
        <v>95</v>
      </c>
      <c r="B104" s="739"/>
      <c r="C104" s="746"/>
      <c r="D104" s="19" t="s">
        <v>623</v>
      </c>
      <c r="E104" s="23" t="s">
        <v>187</v>
      </c>
      <c r="F104" s="30"/>
      <c r="G104" s="30"/>
      <c r="H104" s="23" t="s">
        <v>188</v>
      </c>
      <c r="I104" s="23"/>
      <c r="J104" s="24" t="s">
        <v>623</v>
      </c>
      <c r="K104" s="86">
        <f t="shared" si="736"/>
        <v>8</v>
      </c>
      <c r="L104" s="24" t="s">
        <v>624</v>
      </c>
      <c r="M104" s="86">
        <f t="shared" si="737"/>
        <v>8</v>
      </c>
      <c r="N104" s="24" t="s">
        <v>625</v>
      </c>
      <c r="O104" s="86">
        <f t="shared" si="738"/>
        <v>8</v>
      </c>
      <c r="P104" s="24" t="s">
        <v>625</v>
      </c>
      <c r="Q104" s="86">
        <f t="shared" si="739"/>
        <v>8</v>
      </c>
      <c r="R104" s="24" t="s">
        <v>626</v>
      </c>
      <c r="S104" s="86">
        <f t="shared" si="740"/>
        <v>8</v>
      </c>
      <c r="T104" s="24" t="s">
        <v>627</v>
      </c>
      <c r="U104" s="86">
        <f t="shared" si="741"/>
        <v>8</v>
      </c>
      <c r="V104" s="24" t="s">
        <v>628</v>
      </c>
      <c r="W104" s="86">
        <f t="shared" si="742"/>
        <v>8</v>
      </c>
      <c r="X104" s="24" t="s">
        <v>629</v>
      </c>
      <c r="Y104" s="86">
        <f t="shared" si="743"/>
        <v>8</v>
      </c>
      <c r="Z104" s="24" t="s">
        <v>629</v>
      </c>
      <c r="AA104" s="86">
        <f t="shared" si="744"/>
        <v>8</v>
      </c>
      <c r="AB104" s="24" t="s">
        <v>629</v>
      </c>
      <c r="AC104" s="86">
        <f t="shared" si="745"/>
        <v>8</v>
      </c>
      <c r="AD104" s="24" t="s">
        <v>630</v>
      </c>
      <c r="AE104" s="86">
        <f t="shared" si="746"/>
        <v>8</v>
      </c>
      <c r="AF104" s="24" t="s">
        <v>631</v>
      </c>
      <c r="AG104" s="86">
        <f t="shared" si="747"/>
        <v>8</v>
      </c>
      <c r="AH104" s="24" t="s">
        <v>625</v>
      </c>
      <c r="AI104" s="86">
        <f t="shared" si="748"/>
        <v>8</v>
      </c>
      <c r="AJ104" s="24" t="s">
        <v>632</v>
      </c>
      <c r="AK104" s="86">
        <f t="shared" si="749"/>
        <v>8</v>
      </c>
      <c r="AL104" s="24" t="s">
        <v>629</v>
      </c>
      <c r="AM104" s="86">
        <f t="shared" si="750"/>
        <v>8</v>
      </c>
      <c r="AN104" s="24" t="s">
        <v>625</v>
      </c>
      <c r="AO104" s="86">
        <f t="shared" si="751"/>
        <v>8</v>
      </c>
      <c r="AP104" s="24" t="s">
        <v>629</v>
      </c>
      <c r="AQ104" s="86">
        <f t="shared" si="752"/>
        <v>8</v>
      </c>
      <c r="AR104" s="24" t="s">
        <v>623</v>
      </c>
      <c r="AS104" s="86">
        <f t="shared" ref="AS104" si="1285">LEN(AR104)</f>
        <v>8</v>
      </c>
      <c r="AT104" s="24"/>
      <c r="AU104" s="86">
        <f t="shared" ref="AU104" si="1286">LEN(AT104)</f>
        <v>0</v>
      </c>
      <c r="AV104" s="24"/>
      <c r="AW104" s="86">
        <f t="shared" ref="AW104" si="1287">LEN(AV104)</f>
        <v>0</v>
      </c>
      <c r="AX104" s="24"/>
      <c r="AY104" s="86">
        <f t="shared" ref="AY104" si="1288">LEN(AX104)</f>
        <v>0</v>
      </c>
      <c r="AZ104" s="24"/>
      <c r="BA104" s="86">
        <f t="shared" ref="BA104" si="1289">LEN(AZ104)</f>
        <v>0</v>
      </c>
      <c r="BB104" s="24"/>
      <c r="BC104" s="86">
        <f t="shared" ref="BC104" si="1290">LEN(BB104)</f>
        <v>0</v>
      </c>
      <c r="BD104" s="24"/>
      <c r="BE104" s="86">
        <f t="shared" ref="BE104" si="1291">LEN(BD104)</f>
        <v>0</v>
      </c>
      <c r="BF104" s="24"/>
      <c r="BG104" s="86">
        <f t="shared" ref="BG104" si="1292">LEN(BF104)</f>
        <v>0</v>
      </c>
      <c r="BH104" s="24"/>
      <c r="BI104" s="86">
        <f t="shared" ref="BI104" si="1293">LEN(BH104)</f>
        <v>0</v>
      </c>
      <c r="BJ104" s="24"/>
      <c r="BK104" s="86">
        <f t="shared" ref="BK104" si="1294">LEN(BJ104)</f>
        <v>0</v>
      </c>
      <c r="BL104" s="24"/>
      <c r="BM104" s="86">
        <f t="shared" ref="BM104" si="1295">LEN(BL104)</f>
        <v>0</v>
      </c>
      <c r="BN104" s="24"/>
      <c r="BO104" s="86">
        <f t="shared" ref="BO104" si="1296">LEN(BN104)</f>
        <v>0</v>
      </c>
      <c r="BP104" s="24"/>
      <c r="BQ104" s="86">
        <f t="shared" ref="BQ104" si="1297">LEN(BP104)</f>
        <v>0</v>
      </c>
      <c r="BR104" s="24"/>
      <c r="BS104" s="86">
        <f t="shared" ref="BS104" si="1298">LEN(BR104)</f>
        <v>0</v>
      </c>
    </row>
    <row r="105" spans="1:71" s="35" customFormat="1">
      <c r="A105" s="203">
        <v>96</v>
      </c>
      <c r="B105" s="739"/>
      <c r="C105" s="746"/>
      <c r="D105" s="19" t="s">
        <v>633</v>
      </c>
      <c r="E105" s="23" t="s">
        <v>187</v>
      </c>
      <c r="F105" s="30"/>
      <c r="G105" s="30"/>
      <c r="H105" s="23" t="s">
        <v>188</v>
      </c>
      <c r="I105" s="23"/>
      <c r="J105" s="24" t="s">
        <v>634</v>
      </c>
      <c r="K105" s="86">
        <f t="shared" si="736"/>
        <v>7</v>
      </c>
      <c r="L105" s="24" t="s">
        <v>634</v>
      </c>
      <c r="M105" s="86">
        <f t="shared" si="737"/>
        <v>7</v>
      </c>
      <c r="N105" s="24" t="s">
        <v>634</v>
      </c>
      <c r="O105" s="86">
        <f t="shared" si="738"/>
        <v>7</v>
      </c>
      <c r="P105" s="24" t="s">
        <v>634</v>
      </c>
      <c r="Q105" s="86">
        <f t="shared" si="739"/>
        <v>7</v>
      </c>
      <c r="R105" s="24" t="s">
        <v>634</v>
      </c>
      <c r="S105" s="86">
        <f t="shared" si="740"/>
        <v>7</v>
      </c>
      <c r="T105" s="24" t="s">
        <v>634</v>
      </c>
      <c r="U105" s="86">
        <f t="shared" si="741"/>
        <v>7</v>
      </c>
      <c r="V105" s="24" t="s">
        <v>634</v>
      </c>
      <c r="W105" s="86">
        <f t="shared" si="742"/>
        <v>7</v>
      </c>
      <c r="X105" s="24" t="s">
        <v>634</v>
      </c>
      <c r="Y105" s="86">
        <f t="shared" si="743"/>
        <v>7</v>
      </c>
      <c r="Z105" s="24" t="s">
        <v>634</v>
      </c>
      <c r="AA105" s="86">
        <f t="shared" si="744"/>
        <v>7</v>
      </c>
      <c r="AB105" s="24" t="s">
        <v>634</v>
      </c>
      <c r="AC105" s="86">
        <f t="shared" si="745"/>
        <v>7</v>
      </c>
      <c r="AD105" s="24" t="s">
        <v>634</v>
      </c>
      <c r="AE105" s="86">
        <f t="shared" si="746"/>
        <v>7</v>
      </c>
      <c r="AF105" s="24" t="s">
        <v>634</v>
      </c>
      <c r="AG105" s="86">
        <f t="shared" si="747"/>
        <v>7</v>
      </c>
      <c r="AH105" s="24" t="s">
        <v>634</v>
      </c>
      <c r="AI105" s="86">
        <f t="shared" si="748"/>
        <v>7</v>
      </c>
      <c r="AJ105" s="24" t="s">
        <v>634</v>
      </c>
      <c r="AK105" s="86">
        <f t="shared" si="749"/>
        <v>7</v>
      </c>
      <c r="AL105" s="24" t="s">
        <v>634</v>
      </c>
      <c r="AM105" s="86">
        <f t="shared" si="750"/>
        <v>7</v>
      </c>
      <c r="AN105" s="24" t="s">
        <v>634</v>
      </c>
      <c r="AO105" s="86">
        <f t="shared" si="751"/>
        <v>7</v>
      </c>
      <c r="AP105" s="24" t="s">
        <v>634</v>
      </c>
      <c r="AQ105" s="86">
        <f t="shared" si="752"/>
        <v>7</v>
      </c>
      <c r="AR105" s="24" t="s">
        <v>634</v>
      </c>
      <c r="AS105" s="86">
        <f t="shared" ref="AS105" si="1299">LEN(AR105)</f>
        <v>7</v>
      </c>
      <c r="AT105" s="24"/>
      <c r="AU105" s="86">
        <f t="shared" ref="AU105" si="1300">LEN(AT105)</f>
        <v>0</v>
      </c>
      <c r="AV105" s="24"/>
      <c r="AW105" s="86">
        <f t="shared" ref="AW105" si="1301">LEN(AV105)</f>
        <v>0</v>
      </c>
      <c r="AX105" s="24"/>
      <c r="AY105" s="86">
        <f t="shared" ref="AY105" si="1302">LEN(AX105)</f>
        <v>0</v>
      </c>
      <c r="AZ105" s="24"/>
      <c r="BA105" s="86">
        <f t="shared" ref="BA105" si="1303">LEN(AZ105)</f>
        <v>0</v>
      </c>
      <c r="BB105" s="24"/>
      <c r="BC105" s="86">
        <f t="shared" ref="BC105" si="1304">LEN(BB105)</f>
        <v>0</v>
      </c>
      <c r="BD105" s="24"/>
      <c r="BE105" s="86">
        <f t="shared" ref="BE105" si="1305">LEN(BD105)</f>
        <v>0</v>
      </c>
      <c r="BF105" s="24"/>
      <c r="BG105" s="86">
        <f t="shared" ref="BG105" si="1306">LEN(BF105)</f>
        <v>0</v>
      </c>
      <c r="BH105" s="24"/>
      <c r="BI105" s="86">
        <f t="shared" ref="BI105" si="1307">LEN(BH105)</f>
        <v>0</v>
      </c>
      <c r="BJ105" s="24"/>
      <c r="BK105" s="86">
        <f t="shared" ref="BK105" si="1308">LEN(BJ105)</f>
        <v>0</v>
      </c>
      <c r="BL105" s="24"/>
      <c r="BM105" s="86">
        <f t="shared" ref="BM105" si="1309">LEN(BL105)</f>
        <v>0</v>
      </c>
      <c r="BN105" s="24"/>
      <c r="BO105" s="86">
        <f t="shared" ref="BO105" si="1310">LEN(BN105)</f>
        <v>0</v>
      </c>
      <c r="BP105" s="24"/>
      <c r="BQ105" s="86">
        <f t="shared" ref="BQ105" si="1311">LEN(BP105)</f>
        <v>0</v>
      </c>
      <c r="BR105" s="24"/>
      <c r="BS105" s="86">
        <f t="shared" ref="BS105" si="1312">LEN(BR105)</f>
        <v>0</v>
      </c>
    </row>
    <row r="106" spans="1:71" s="35" customFormat="1">
      <c r="A106" s="203">
        <v>97</v>
      </c>
      <c r="B106" s="739"/>
      <c r="C106" s="746"/>
      <c r="D106" s="19" t="s">
        <v>635</v>
      </c>
      <c r="E106" s="23" t="s">
        <v>266</v>
      </c>
      <c r="F106" s="25" t="s">
        <v>323</v>
      </c>
      <c r="G106" s="30"/>
      <c r="H106" s="23" t="s">
        <v>188</v>
      </c>
      <c r="I106" s="23"/>
      <c r="J106" s="24" t="s">
        <v>635</v>
      </c>
      <c r="K106" s="86">
        <f t="shared" si="736"/>
        <v>5</v>
      </c>
      <c r="L106" s="24" t="s">
        <v>636</v>
      </c>
      <c r="M106" s="188">
        <f t="shared" si="737"/>
        <v>5</v>
      </c>
      <c r="N106" s="24" t="s">
        <v>637</v>
      </c>
      <c r="O106" s="188">
        <f t="shared" si="738"/>
        <v>5</v>
      </c>
      <c r="P106" s="24" t="s">
        <v>637</v>
      </c>
      <c r="Q106" s="188">
        <f t="shared" si="739"/>
        <v>5</v>
      </c>
      <c r="R106" s="24" t="s">
        <v>638</v>
      </c>
      <c r="S106" s="188">
        <f t="shared" si="740"/>
        <v>5</v>
      </c>
      <c r="T106" s="24" t="s">
        <v>639</v>
      </c>
      <c r="U106" s="188">
        <f t="shared" si="741"/>
        <v>5</v>
      </c>
      <c r="V106" s="24" t="s">
        <v>640</v>
      </c>
      <c r="W106" s="188">
        <f t="shared" si="742"/>
        <v>5</v>
      </c>
      <c r="X106" s="24" t="s">
        <v>641</v>
      </c>
      <c r="Y106" s="188">
        <f t="shared" si="743"/>
        <v>5</v>
      </c>
      <c r="Z106" s="24" t="s">
        <v>641</v>
      </c>
      <c r="AA106" s="188">
        <f t="shared" si="744"/>
        <v>5</v>
      </c>
      <c r="AB106" s="24" t="s">
        <v>641</v>
      </c>
      <c r="AC106" s="188">
        <f t="shared" si="745"/>
        <v>5</v>
      </c>
      <c r="AD106" s="24" t="s">
        <v>642</v>
      </c>
      <c r="AE106" s="188">
        <f t="shared" si="746"/>
        <v>5</v>
      </c>
      <c r="AF106" s="24" t="s">
        <v>643</v>
      </c>
      <c r="AG106" s="188">
        <f t="shared" si="747"/>
        <v>5</v>
      </c>
      <c r="AH106" s="24" t="s">
        <v>637</v>
      </c>
      <c r="AI106" s="188">
        <f t="shared" si="748"/>
        <v>5</v>
      </c>
      <c r="AJ106" s="24" t="s">
        <v>644</v>
      </c>
      <c r="AK106" s="188">
        <f t="shared" si="749"/>
        <v>5</v>
      </c>
      <c r="AL106" s="24" t="s">
        <v>641</v>
      </c>
      <c r="AM106" s="188">
        <f t="shared" si="750"/>
        <v>5</v>
      </c>
      <c r="AN106" s="24" t="s">
        <v>637</v>
      </c>
      <c r="AO106" s="188">
        <f t="shared" si="751"/>
        <v>5</v>
      </c>
      <c r="AP106" s="24" t="s">
        <v>641</v>
      </c>
      <c r="AQ106" s="188">
        <f t="shared" si="752"/>
        <v>5</v>
      </c>
      <c r="AR106" s="24" t="s">
        <v>635</v>
      </c>
      <c r="AS106" s="188">
        <f t="shared" ref="AS106" si="1313">LEN(AR106)</f>
        <v>5</v>
      </c>
      <c r="AT106" s="24"/>
      <c r="AU106" s="188">
        <f t="shared" ref="AU106" si="1314">LEN(AT106)</f>
        <v>0</v>
      </c>
      <c r="AV106" s="24"/>
      <c r="AW106" s="188">
        <f t="shared" ref="AW106" si="1315">LEN(AV106)</f>
        <v>0</v>
      </c>
      <c r="AX106" s="24"/>
      <c r="AY106" s="188">
        <f t="shared" ref="AY106" si="1316">LEN(AX106)</f>
        <v>0</v>
      </c>
      <c r="AZ106" s="24"/>
      <c r="BA106" s="188">
        <f t="shared" ref="BA106" si="1317">LEN(AZ106)</f>
        <v>0</v>
      </c>
      <c r="BB106" s="24"/>
      <c r="BC106" s="188">
        <f t="shared" ref="BC106" si="1318">LEN(BB106)</f>
        <v>0</v>
      </c>
      <c r="BD106" s="24"/>
      <c r="BE106" s="188">
        <f t="shared" ref="BE106" si="1319">LEN(BD106)</f>
        <v>0</v>
      </c>
      <c r="BF106" s="24"/>
      <c r="BG106" s="188">
        <f t="shared" ref="BG106" si="1320">LEN(BF106)</f>
        <v>0</v>
      </c>
      <c r="BH106" s="24"/>
      <c r="BI106" s="188">
        <f t="shared" ref="BI106" si="1321">LEN(BH106)</f>
        <v>0</v>
      </c>
      <c r="BJ106" s="24"/>
      <c r="BK106" s="188">
        <f t="shared" ref="BK106" si="1322">LEN(BJ106)</f>
        <v>0</v>
      </c>
      <c r="BL106" s="24"/>
      <c r="BM106" s="188">
        <f t="shared" ref="BM106" si="1323">LEN(BL106)</f>
        <v>0</v>
      </c>
      <c r="BN106" s="24"/>
      <c r="BO106" s="188">
        <f t="shared" ref="BO106" si="1324">LEN(BN106)</f>
        <v>0</v>
      </c>
      <c r="BP106" s="24"/>
      <c r="BQ106" s="188">
        <f t="shared" ref="BQ106" si="1325">LEN(BP106)</f>
        <v>0</v>
      </c>
      <c r="BR106" s="24"/>
      <c r="BS106" s="188">
        <f t="shared" ref="BS106" si="1326">LEN(BR106)</f>
        <v>0</v>
      </c>
    </row>
    <row r="107" spans="1:71" s="35" customFormat="1">
      <c r="A107" s="203">
        <v>98</v>
      </c>
      <c r="B107" s="732"/>
      <c r="C107" s="734"/>
      <c r="D107" s="19" t="s">
        <v>645</v>
      </c>
      <c r="E107" s="30" t="s">
        <v>187</v>
      </c>
      <c r="F107" s="25"/>
      <c r="G107" s="30"/>
      <c r="H107" s="23" t="s">
        <v>188</v>
      </c>
      <c r="I107" s="23"/>
      <c r="J107" s="34" t="s">
        <v>645</v>
      </c>
      <c r="K107" s="86">
        <f t="shared" si="736"/>
        <v>1</v>
      </c>
      <c r="L107" s="34" t="s">
        <v>646</v>
      </c>
      <c r="M107" s="188">
        <f t="shared" si="737"/>
        <v>1</v>
      </c>
      <c r="N107" s="34" t="s">
        <v>647</v>
      </c>
      <c r="O107" s="188">
        <f t="shared" si="738"/>
        <v>1</v>
      </c>
      <c r="P107" s="34" t="s">
        <v>647</v>
      </c>
      <c r="Q107" s="188">
        <f t="shared" si="739"/>
        <v>1</v>
      </c>
      <c r="R107" s="34" t="s">
        <v>648</v>
      </c>
      <c r="S107" s="188">
        <f t="shared" si="740"/>
        <v>1</v>
      </c>
      <c r="T107" s="34" t="s">
        <v>649</v>
      </c>
      <c r="U107" s="188">
        <f t="shared" si="741"/>
        <v>1</v>
      </c>
      <c r="V107" s="34" t="s">
        <v>650</v>
      </c>
      <c r="W107" s="188">
        <f t="shared" si="742"/>
        <v>1</v>
      </c>
      <c r="X107" s="34" t="s">
        <v>651</v>
      </c>
      <c r="Y107" s="188">
        <f t="shared" si="743"/>
        <v>1</v>
      </c>
      <c r="Z107" s="34" t="s">
        <v>651</v>
      </c>
      <c r="AA107" s="188">
        <f t="shared" si="744"/>
        <v>1</v>
      </c>
      <c r="AB107" s="34" t="s">
        <v>651</v>
      </c>
      <c r="AC107" s="188">
        <f t="shared" si="745"/>
        <v>1</v>
      </c>
      <c r="AD107" s="34" t="s">
        <v>652</v>
      </c>
      <c r="AE107" s="188">
        <f t="shared" si="746"/>
        <v>1</v>
      </c>
      <c r="AF107" s="34" t="s">
        <v>653</v>
      </c>
      <c r="AG107" s="188">
        <f t="shared" si="747"/>
        <v>1</v>
      </c>
      <c r="AH107" s="34" t="s">
        <v>647</v>
      </c>
      <c r="AI107" s="188">
        <f t="shared" si="748"/>
        <v>1</v>
      </c>
      <c r="AJ107" s="34" t="s">
        <v>654</v>
      </c>
      <c r="AK107" s="188">
        <f t="shared" si="749"/>
        <v>1</v>
      </c>
      <c r="AL107" s="34" t="s">
        <v>651</v>
      </c>
      <c r="AM107" s="188">
        <f t="shared" si="750"/>
        <v>1</v>
      </c>
      <c r="AN107" s="34" t="s">
        <v>647</v>
      </c>
      <c r="AO107" s="188">
        <f t="shared" si="751"/>
        <v>1</v>
      </c>
      <c r="AP107" s="34" t="s">
        <v>651</v>
      </c>
      <c r="AQ107" s="188">
        <f t="shared" si="752"/>
        <v>1</v>
      </c>
      <c r="AR107" s="34" t="s">
        <v>645</v>
      </c>
      <c r="AS107" s="188">
        <f t="shared" ref="AS107" si="1327">LEN(AR107)</f>
        <v>1</v>
      </c>
      <c r="AT107" s="34"/>
      <c r="AU107" s="188">
        <f t="shared" ref="AU107" si="1328">LEN(AT107)</f>
        <v>0</v>
      </c>
      <c r="AV107" s="34"/>
      <c r="AW107" s="188">
        <f t="shared" ref="AW107" si="1329">LEN(AV107)</f>
        <v>0</v>
      </c>
      <c r="AX107" s="34"/>
      <c r="AY107" s="188">
        <f t="shared" ref="AY107" si="1330">LEN(AX107)</f>
        <v>0</v>
      </c>
      <c r="AZ107" s="34"/>
      <c r="BA107" s="188">
        <f t="shared" ref="BA107" si="1331">LEN(AZ107)</f>
        <v>0</v>
      </c>
      <c r="BB107" s="34"/>
      <c r="BC107" s="188">
        <f t="shared" ref="BC107" si="1332">LEN(BB107)</f>
        <v>0</v>
      </c>
      <c r="BD107" s="34"/>
      <c r="BE107" s="188">
        <f t="shared" ref="BE107" si="1333">LEN(BD107)</f>
        <v>0</v>
      </c>
      <c r="BF107" s="34"/>
      <c r="BG107" s="188">
        <f t="shared" ref="BG107" si="1334">LEN(BF107)</f>
        <v>0</v>
      </c>
      <c r="BH107" s="34"/>
      <c r="BI107" s="188">
        <f t="shared" ref="BI107" si="1335">LEN(BH107)</f>
        <v>0</v>
      </c>
      <c r="BJ107" s="34"/>
      <c r="BK107" s="188">
        <f t="shared" ref="BK107" si="1336">LEN(BJ107)</f>
        <v>0</v>
      </c>
      <c r="BL107" s="34"/>
      <c r="BM107" s="188">
        <f t="shared" ref="BM107" si="1337">LEN(BL107)</f>
        <v>0</v>
      </c>
      <c r="BN107" s="34"/>
      <c r="BO107" s="188">
        <f t="shared" ref="BO107" si="1338">LEN(BN107)</f>
        <v>0</v>
      </c>
      <c r="BP107" s="34"/>
      <c r="BQ107" s="188">
        <f t="shared" ref="BQ107" si="1339">LEN(BP107)</f>
        <v>0</v>
      </c>
      <c r="BR107" s="34"/>
      <c r="BS107" s="188">
        <f t="shared" ref="BS107" si="1340">LEN(BR107)</f>
        <v>0</v>
      </c>
    </row>
    <row r="108" spans="1:71" s="35" customFormat="1">
      <c r="A108" s="203">
        <v>99</v>
      </c>
      <c r="B108" s="756" t="s">
        <v>655</v>
      </c>
      <c r="C108" s="733" t="s">
        <v>656</v>
      </c>
      <c r="D108" s="19" t="s">
        <v>657</v>
      </c>
      <c r="E108" s="23" t="s">
        <v>187</v>
      </c>
      <c r="F108" s="30"/>
      <c r="G108" s="30"/>
      <c r="H108" s="25" t="s">
        <v>188</v>
      </c>
      <c r="I108" s="25"/>
      <c r="J108" s="24" t="s">
        <v>658</v>
      </c>
      <c r="K108" s="86">
        <f t="shared" si="736"/>
        <v>9</v>
      </c>
      <c r="L108" s="24" t="s">
        <v>658</v>
      </c>
      <c r="M108" s="86">
        <f t="shared" si="737"/>
        <v>9</v>
      </c>
      <c r="N108" s="24" t="s">
        <v>658</v>
      </c>
      <c r="O108" s="86">
        <f t="shared" si="738"/>
        <v>9</v>
      </c>
      <c r="P108" s="24" t="s">
        <v>658</v>
      </c>
      <c r="Q108" s="86">
        <f t="shared" si="739"/>
        <v>9</v>
      </c>
      <c r="R108" s="24" t="s">
        <v>658</v>
      </c>
      <c r="S108" s="86">
        <f t="shared" si="740"/>
        <v>9</v>
      </c>
      <c r="T108" s="24" t="s">
        <v>658</v>
      </c>
      <c r="U108" s="86">
        <f t="shared" si="741"/>
        <v>9</v>
      </c>
      <c r="V108" s="24" t="s">
        <v>658</v>
      </c>
      <c r="W108" s="86">
        <f t="shared" si="742"/>
        <v>9</v>
      </c>
      <c r="X108" s="24" t="s">
        <v>658</v>
      </c>
      <c r="Y108" s="86">
        <f t="shared" si="743"/>
        <v>9</v>
      </c>
      <c r="Z108" s="24" t="s">
        <v>658</v>
      </c>
      <c r="AA108" s="86">
        <f t="shared" si="744"/>
        <v>9</v>
      </c>
      <c r="AB108" s="24" t="s">
        <v>658</v>
      </c>
      <c r="AC108" s="86">
        <f t="shared" si="745"/>
        <v>9</v>
      </c>
      <c r="AD108" s="24" t="s">
        <v>658</v>
      </c>
      <c r="AE108" s="86">
        <f t="shared" si="746"/>
        <v>9</v>
      </c>
      <c r="AF108" s="24" t="s">
        <v>658</v>
      </c>
      <c r="AG108" s="86">
        <f t="shared" si="747"/>
        <v>9</v>
      </c>
      <c r="AH108" s="24" t="s">
        <v>658</v>
      </c>
      <c r="AI108" s="86">
        <f t="shared" si="748"/>
        <v>9</v>
      </c>
      <c r="AJ108" s="24" t="s">
        <v>658</v>
      </c>
      <c r="AK108" s="86">
        <f t="shared" si="749"/>
        <v>9</v>
      </c>
      <c r="AL108" s="24" t="s">
        <v>658</v>
      </c>
      <c r="AM108" s="86">
        <f t="shared" si="750"/>
        <v>9</v>
      </c>
      <c r="AN108" s="24" t="s">
        <v>658</v>
      </c>
      <c r="AO108" s="86">
        <f t="shared" si="751"/>
        <v>9</v>
      </c>
      <c r="AP108" s="24" t="s">
        <v>658</v>
      </c>
      <c r="AQ108" s="86">
        <f t="shared" si="752"/>
        <v>9</v>
      </c>
      <c r="AR108" s="24" t="s">
        <v>658</v>
      </c>
      <c r="AS108" s="86">
        <f t="shared" ref="AS108" si="1341">LEN(AR108)</f>
        <v>9</v>
      </c>
      <c r="AT108" s="24"/>
      <c r="AU108" s="86">
        <f t="shared" ref="AU108" si="1342">LEN(AT108)</f>
        <v>0</v>
      </c>
      <c r="AV108" s="24"/>
      <c r="AW108" s="86">
        <f t="shared" ref="AW108" si="1343">LEN(AV108)</f>
        <v>0</v>
      </c>
      <c r="AX108" s="24"/>
      <c r="AY108" s="86">
        <f t="shared" ref="AY108" si="1344">LEN(AX108)</f>
        <v>0</v>
      </c>
      <c r="AZ108" s="24"/>
      <c r="BA108" s="86">
        <f t="shared" ref="BA108" si="1345">LEN(AZ108)</f>
        <v>0</v>
      </c>
      <c r="BB108" s="24"/>
      <c r="BC108" s="86">
        <f t="shared" ref="BC108" si="1346">LEN(BB108)</f>
        <v>0</v>
      </c>
      <c r="BD108" s="24"/>
      <c r="BE108" s="86">
        <f t="shared" ref="BE108" si="1347">LEN(BD108)</f>
        <v>0</v>
      </c>
      <c r="BF108" s="24"/>
      <c r="BG108" s="86">
        <f t="shared" ref="BG108" si="1348">LEN(BF108)</f>
        <v>0</v>
      </c>
      <c r="BH108" s="24"/>
      <c r="BI108" s="86">
        <f t="shared" ref="BI108" si="1349">LEN(BH108)</f>
        <v>0</v>
      </c>
      <c r="BJ108" s="24"/>
      <c r="BK108" s="86">
        <f t="shared" ref="BK108" si="1350">LEN(BJ108)</f>
        <v>0</v>
      </c>
      <c r="BL108" s="24"/>
      <c r="BM108" s="86">
        <f t="shared" ref="BM108" si="1351">LEN(BL108)</f>
        <v>0</v>
      </c>
      <c r="BN108" s="24"/>
      <c r="BO108" s="86">
        <f t="shared" ref="BO108" si="1352">LEN(BN108)</f>
        <v>0</v>
      </c>
      <c r="BP108" s="24"/>
      <c r="BQ108" s="86">
        <f t="shared" ref="BQ108" si="1353">LEN(BP108)</f>
        <v>0</v>
      </c>
      <c r="BR108" s="24"/>
      <c r="BS108" s="86">
        <f t="shared" ref="BS108" si="1354">LEN(BR108)</f>
        <v>0</v>
      </c>
    </row>
    <row r="109" spans="1:71" s="35" customFormat="1" ht="27">
      <c r="A109" s="203">
        <v>100</v>
      </c>
      <c r="B109" s="757"/>
      <c r="C109" s="748"/>
      <c r="D109" s="19" t="s">
        <v>659</v>
      </c>
      <c r="E109" s="23" t="s">
        <v>187</v>
      </c>
      <c r="F109" s="30"/>
      <c r="G109" s="30"/>
      <c r="H109" s="25" t="s">
        <v>188</v>
      </c>
      <c r="I109" s="25"/>
      <c r="J109" s="24" t="s">
        <v>660</v>
      </c>
      <c r="K109" s="86">
        <f t="shared" si="736"/>
        <v>20</v>
      </c>
      <c r="L109" s="24" t="s">
        <v>661</v>
      </c>
      <c r="M109" s="86">
        <f t="shared" si="737"/>
        <v>20</v>
      </c>
      <c r="N109" s="24" t="s">
        <v>585</v>
      </c>
      <c r="O109" s="86">
        <f t="shared" si="738"/>
        <v>19</v>
      </c>
      <c r="P109" s="24" t="s">
        <v>662</v>
      </c>
      <c r="Q109" s="86">
        <f t="shared" si="739"/>
        <v>26</v>
      </c>
      <c r="R109" s="24" t="s">
        <v>585</v>
      </c>
      <c r="S109" s="86">
        <f t="shared" si="740"/>
        <v>19</v>
      </c>
      <c r="T109" s="24" t="s">
        <v>585</v>
      </c>
      <c r="U109" s="86">
        <f t="shared" si="741"/>
        <v>19</v>
      </c>
      <c r="V109" s="24" t="s">
        <v>587</v>
      </c>
      <c r="W109" s="86">
        <f t="shared" si="742"/>
        <v>20</v>
      </c>
      <c r="X109" s="24" t="s">
        <v>585</v>
      </c>
      <c r="Y109" s="86">
        <f t="shared" si="743"/>
        <v>19</v>
      </c>
      <c r="Z109" s="24" t="s">
        <v>585</v>
      </c>
      <c r="AA109" s="86">
        <f t="shared" si="744"/>
        <v>19</v>
      </c>
      <c r="AB109" s="24" t="s">
        <v>585</v>
      </c>
      <c r="AC109" s="86">
        <f t="shared" si="745"/>
        <v>19</v>
      </c>
      <c r="AD109" s="24" t="s">
        <v>585</v>
      </c>
      <c r="AE109" s="86">
        <f t="shared" si="746"/>
        <v>19</v>
      </c>
      <c r="AF109" s="24" t="s">
        <v>663</v>
      </c>
      <c r="AG109" s="86">
        <f t="shared" si="747"/>
        <v>20</v>
      </c>
      <c r="AH109" s="24" t="s">
        <v>585</v>
      </c>
      <c r="AI109" s="86">
        <f t="shared" si="748"/>
        <v>19</v>
      </c>
      <c r="AJ109" s="24" t="s">
        <v>585</v>
      </c>
      <c r="AK109" s="86">
        <f t="shared" si="749"/>
        <v>19</v>
      </c>
      <c r="AL109" s="24" t="s">
        <v>585</v>
      </c>
      <c r="AM109" s="86">
        <f t="shared" si="750"/>
        <v>19</v>
      </c>
      <c r="AN109" s="24" t="s">
        <v>585</v>
      </c>
      <c r="AO109" s="86">
        <f t="shared" si="751"/>
        <v>19</v>
      </c>
      <c r="AP109" s="24" t="s">
        <v>585</v>
      </c>
      <c r="AQ109" s="86">
        <f t="shared" si="752"/>
        <v>19</v>
      </c>
      <c r="AR109" s="24" t="s">
        <v>662</v>
      </c>
      <c r="AS109" s="86">
        <f t="shared" ref="AS109" si="1355">LEN(AR109)</f>
        <v>26</v>
      </c>
      <c r="AT109" s="24"/>
      <c r="AU109" s="86">
        <f t="shared" ref="AU109" si="1356">LEN(AT109)</f>
        <v>0</v>
      </c>
      <c r="AV109" s="24"/>
      <c r="AW109" s="86">
        <f t="shared" ref="AW109" si="1357">LEN(AV109)</f>
        <v>0</v>
      </c>
      <c r="AX109" s="24"/>
      <c r="AY109" s="86">
        <f t="shared" ref="AY109" si="1358">LEN(AX109)</f>
        <v>0</v>
      </c>
      <c r="AZ109" s="24"/>
      <c r="BA109" s="86">
        <f t="shared" ref="BA109" si="1359">LEN(AZ109)</f>
        <v>0</v>
      </c>
      <c r="BB109" s="24"/>
      <c r="BC109" s="86">
        <f t="shared" ref="BC109" si="1360">LEN(BB109)</f>
        <v>0</v>
      </c>
      <c r="BD109" s="24"/>
      <c r="BE109" s="86">
        <f t="shared" ref="BE109" si="1361">LEN(BD109)</f>
        <v>0</v>
      </c>
      <c r="BF109" s="24"/>
      <c r="BG109" s="86">
        <f t="shared" ref="BG109" si="1362">LEN(BF109)</f>
        <v>0</v>
      </c>
      <c r="BH109" s="24"/>
      <c r="BI109" s="86">
        <f t="shared" ref="BI109" si="1363">LEN(BH109)</f>
        <v>0</v>
      </c>
      <c r="BJ109" s="24"/>
      <c r="BK109" s="86">
        <f t="shared" ref="BK109" si="1364">LEN(BJ109)</f>
        <v>0</v>
      </c>
      <c r="BL109" s="24"/>
      <c r="BM109" s="86">
        <f t="shared" ref="BM109" si="1365">LEN(BL109)</f>
        <v>0</v>
      </c>
      <c r="BN109" s="24"/>
      <c r="BO109" s="86">
        <f t="shared" ref="BO109" si="1366">LEN(BN109)</f>
        <v>0</v>
      </c>
      <c r="BP109" s="24"/>
      <c r="BQ109" s="86">
        <f t="shared" ref="BQ109" si="1367">LEN(BP109)</f>
        <v>0</v>
      </c>
      <c r="BR109" s="24"/>
      <c r="BS109" s="86">
        <f t="shared" ref="BS109" si="1368">LEN(BR109)</f>
        <v>0</v>
      </c>
    </row>
    <row r="110" spans="1:71" s="35" customFormat="1">
      <c r="A110" s="203">
        <v>101</v>
      </c>
      <c r="B110" s="758"/>
      <c r="C110" s="747"/>
      <c r="D110" s="19" t="s">
        <v>265</v>
      </c>
      <c r="E110" s="25" t="s">
        <v>266</v>
      </c>
      <c r="F110" s="30" t="s">
        <v>288</v>
      </c>
      <c r="G110" s="30" t="s">
        <v>288</v>
      </c>
      <c r="H110" s="25" t="s">
        <v>188</v>
      </c>
      <c r="I110" s="25"/>
      <c r="J110" s="24" t="s">
        <v>265</v>
      </c>
      <c r="K110" s="86">
        <f t="shared" si="736"/>
        <v>3</v>
      </c>
      <c r="L110" s="24" t="s">
        <v>292</v>
      </c>
      <c r="M110" s="86">
        <f t="shared" si="737"/>
        <v>3</v>
      </c>
      <c r="N110" s="24" t="s">
        <v>471</v>
      </c>
      <c r="O110" s="86">
        <f t="shared" si="738"/>
        <v>3</v>
      </c>
      <c r="P110" s="24" t="s">
        <v>471</v>
      </c>
      <c r="Q110" s="86">
        <f t="shared" si="739"/>
        <v>3</v>
      </c>
      <c r="R110" s="24" t="s">
        <v>295</v>
      </c>
      <c r="S110" s="86">
        <f t="shared" si="740"/>
        <v>3</v>
      </c>
      <c r="T110" s="24" t="s">
        <v>291</v>
      </c>
      <c r="U110" s="86">
        <f t="shared" si="741"/>
        <v>3</v>
      </c>
      <c r="V110" s="24" t="s">
        <v>457</v>
      </c>
      <c r="W110" s="86">
        <f t="shared" si="742"/>
        <v>3</v>
      </c>
      <c r="X110" s="24" t="s">
        <v>290</v>
      </c>
      <c r="Y110" s="86">
        <f t="shared" si="743"/>
        <v>3</v>
      </c>
      <c r="Z110" s="24" t="s">
        <v>290</v>
      </c>
      <c r="AA110" s="86">
        <f t="shared" si="744"/>
        <v>3</v>
      </c>
      <c r="AB110" s="24" t="s">
        <v>290</v>
      </c>
      <c r="AC110" s="86">
        <f t="shared" si="745"/>
        <v>3</v>
      </c>
      <c r="AD110" s="24" t="s">
        <v>293</v>
      </c>
      <c r="AE110" s="86">
        <f t="shared" si="746"/>
        <v>3</v>
      </c>
      <c r="AF110" s="24" t="s">
        <v>459</v>
      </c>
      <c r="AG110" s="86">
        <f t="shared" si="747"/>
        <v>3</v>
      </c>
      <c r="AH110" s="24" t="s">
        <v>471</v>
      </c>
      <c r="AI110" s="86">
        <f t="shared" si="748"/>
        <v>3</v>
      </c>
      <c r="AJ110" s="24" t="s">
        <v>289</v>
      </c>
      <c r="AK110" s="86">
        <f t="shared" si="749"/>
        <v>3</v>
      </c>
      <c r="AL110" s="24" t="s">
        <v>290</v>
      </c>
      <c r="AM110" s="86">
        <f t="shared" si="750"/>
        <v>3</v>
      </c>
      <c r="AN110" s="24" t="s">
        <v>471</v>
      </c>
      <c r="AO110" s="86">
        <f t="shared" si="751"/>
        <v>3</v>
      </c>
      <c r="AP110" s="24" t="s">
        <v>290</v>
      </c>
      <c r="AQ110" s="86">
        <f t="shared" si="752"/>
        <v>3</v>
      </c>
      <c r="AR110" s="24" t="s">
        <v>265</v>
      </c>
      <c r="AS110" s="86">
        <f t="shared" ref="AS110" si="1369">LEN(AR110)</f>
        <v>3</v>
      </c>
      <c r="AT110" s="24"/>
      <c r="AU110" s="86">
        <f t="shared" ref="AU110" si="1370">LEN(AT110)</f>
        <v>0</v>
      </c>
      <c r="AV110" s="24"/>
      <c r="AW110" s="86">
        <f t="shared" ref="AW110" si="1371">LEN(AV110)</f>
        <v>0</v>
      </c>
      <c r="AX110" s="24"/>
      <c r="AY110" s="86">
        <f t="shared" ref="AY110" si="1372">LEN(AX110)</f>
        <v>0</v>
      </c>
      <c r="AZ110" s="24"/>
      <c r="BA110" s="86">
        <f t="shared" ref="BA110" si="1373">LEN(AZ110)</f>
        <v>0</v>
      </c>
      <c r="BB110" s="24"/>
      <c r="BC110" s="86">
        <f t="shared" ref="BC110" si="1374">LEN(BB110)</f>
        <v>0</v>
      </c>
      <c r="BD110" s="24"/>
      <c r="BE110" s="86">
        <f t="shared" ref="BE110" si="1375">LEN(BD110)</f>
        <v>0</v>
      </c>
      <c r="BF110" s="24"/>
      <c r="BG110" s="86">
        <f t="shared" ref="BG110" si="1376">LEN(BF110)</f>
        <v>0</v>
      </c>
      <c r="BH110" s="24"/>
      <c r="BI110" s="86">
        <f t="shared" ref="BI110" si="1377">LEN(BH110)</f>
        <v>0</v>
      </c>
      <c r="BJ110" s="24"/>
      <c r="BK110" s="86">
        <f t="shared" ref="BK110" si="1378">LEN(BJ110)</f>
        <v>0</v>
      </c>
      <c r="BL110" s="24"/>
      <c r="BM110" s="86">
        <f t="shared" ref="BM110" si="1379">LEN(BL110)</f>
        <v>0</v>
      </c>
      <c r="BN110" s="24"/>
      <c r="BO110" s="86">
        <f t="shared" ref="BO110" si="1380">LEN(BN110)</f>
        <v>0</v>
      </c>
      <c r="BP110" s="24"/>
      <c r="BQ110" s="86">
        <f t="shared" ref="BQ110" si="1381">LEN(BP110)</f>
        <v>0</v>
      </c>
      <c r="BR110" s="24"/>
      <c r="BS110" s="86">
        <f t="shared" ref="BS110" si="1382">LEN(BR110)</f>
        <v>0</v>
      </c>
    </row>
    <row r="111" spans="1:71" s="35" customFormat="1">
      <c r="A111" s="203">
        <v>102</v>
      </c>
      <c r="B111" s="756" t="s">
        <v>664</v>
      </c>
      <c r="C111" s="733" t="s">
        <v>665</v>
      </c>
      <c r="D111" s="19" t="s">
        <v>666</v>
      </c>
      <c r="E111" s="23" t="s">
        <v>187</v>
      </c>
      <c r="F111" s="25"/>
      <c r="G111" s="25"/>
      <c r="H111" s="25" t="s">
        <v>188</v>
      </c>
      <c r="I111" s="25"/>
      <c r="J111" s="24" t="s">
        <v>666</v>
      </c>
      <c r="K111" s="86">
        <f t="shared" si="736"/>
        <v>9</v>
      </c>
      <c r="L111" s="24" t="s">
        <v>667</v>
      </c>
      <c r="M111" s="86">
        <f t="shared" si="737"/>
        <v>9</v>
      </c>
      <c r="N111" s="24" t="s">
        <v>668</v>
      </c>
      <c r="O111" s="86">
        <f t="shared" si="738"/>
        <v>9</v>
      </c>
      <c r="P111" s="24" t="s">
        <v>668</v>
      </c>
      <c r="Q111" s="86">
        <f t="shared" si="739"/>
        <v>9</v>
      </c>
      <c r="R111" s="24" t="s">
        <v>669</v>
      </c>
      <c r="S111" s="86">
        <f t="shared" si="740"/>
        <v>9</v>
      </c>
      <c r="T111" s="24" t="s">
        <v>670</v>
      </c>
      <c r="U111" s="86">
        <f t="shared" si="741"/>
        <v>9</v>
      </c>
      <c r="V111" s="24" t="s">
        <v>671</v>
      </c>
      <c r="W111" s="86">
        <f t="shared" si="742"/>
        <v>9</v>
      </c>
      <c r="X111" s="24" t="s">
        <v>672</v>
      </c>
      <c r="Y111" s="86">
        <f t="shared" si="743"/>
        <v>9</v>
      </c>
      <c r="Z111" s="24" t="s">
        <v>672</v>
      </c>
      <c r="AA111" s="86">
        <f t="shared" si="744"/>
        <v>9</v>
      </c>
      <c r="AB111" s="24" t="s">
        <v>672</v>
      </c>
      <c r="AC111" s="86">
        <f t="shared" si="745"/>
        <v>9</v>
      </c>
      <c r="AD111" s="24" t="s">
        <v>673</v>
      </c>
      <c r="AE111" s="86">
        <f t="shared" si="746"/>
        <v>9</v>
      </c>
      <c r="AF111" s="24" t="s">
        <v>674</v>
      </c>
      <c r="AG111" s="86">
        <f t="shared" si="747"/>
        <v>9</v>
      </c>
      <c r="AH111" s="24" t="s">
        <v>668</v>
      </c>
      <c r="AI111" s="86">
        <f t="shared" si="748"/>
        <v>9</v>
      </c>
      <c r="AJ111" s="24" t="s">
        <v>675</v>
      </c>
      <c r="AK111" s="86">
        <f t="shared" si="749"/>
        <v>9</v>
      </c>
      <c r="AL111" s="24" t="s">
        <v>672</v>
      </c>
      <c r="AM111" s="86">
        <f t="shared" si="750"/>
        <v>9</v>
      </c>
      <c r="AN111" s="24" t="s">
        <v>668</v>
      </c>
      <c r="AO111" s="86">
        <f t="shared" si="751"/>
        <v>9</v>
      </c>
      <c r="AP111" s="24" t="s">
        <v>672</v>
      </c>
      <c r="AQ111" s="86">
        <f t="shared" si="752"/>
        <v>9</v>
      </c>
      <c r="AR111" s="24" t="s">
        <v>666</v>
      </c>
      <c r="AS111" s="86">
        <f t="shared" ref="AS111:AS112" si="1383">LEN(AR111)</f>
        <v>9</v>
      </c>
      <c r="AT111" s="24"/>
      <c r="AU111" s="86">
        <f t="shared" ref="AU111:AU112" si="1384">LEN(AT111)</f>
        <v>0</v>
      </c>
      <c r="AV111" s="24"/>
      <c r="AW111" s="86">
        <f t="shared" ref="AW111:AW112" si="1385">LEN(AV111)</f>
        <v>0</v>
      </c>
      <c r="AX111" s="24"/>
      <c r="AY111" s="86">
        <f t="shared" ref="AY111:AY112" si="1386">LEN(AX111)</f>
        <v>0</v>
      </c>
      <c r="AZ111" s="24"/>
      <c r="BA111" s="86">
        <f t="shared" ref="BA111:BA112" si="1387">LEN(AZ111)</f>
        <v>0</v>
      </c>
      <c r="BB111" s="24"/>
      <c r="BC111" s="86">
        <f t="shared" ref="BC111:BC112" si="1388">LEN(BB111)</f>
        <v>0</v>
      </c>
      <c r="BD111" s="24"/>
      <c r="BE111" s="86">
        <f t="shared" ref="BE111:BE112" si="1389">LEN(BD111)</f>
        <v>0</v>
      </c>
      <c r="BF111" s="24"/>
      <c r="BG111" s="86">
        <f t="shared" ref="BG111:BG112" si="1390">LEN(BF111)</f>
        <v>0</v>
      </c>
      <c r="BH111" s="24"/>
      <c r="BI111" s="86">
        <f t="shared" ref="BI111:BI112" si="1391">LEN(BH111)</f>
        <v>0</v>
      </c>
      <c r="BJ111" s="24"/>
      <c r="BK111" s="86">
        <f t="shared" ref="BK111:BK112" si="1392">LEN(BJ111)</f>
        <v>0</v>
      </c>
      <c r="BL111" s="24"/>
      <c r="BM111" s="86">
        <f t="shared" ref="BM111:BM112" si="1393">LEN(BL111)</f>
        <v>0</v>
      </c>
      <c r="BN111" s="24"/>
      <c r="BO111" s="86">
        <f t="shared" ref="BO111:BO112" si="1394">LEN(BN111)</f>
        <v>0</v>
      </c>
      <c r="BP111" s="24"/>
      <c r="BQ111" s="86">
        <f t="shared" ref="BQ111:BQ112" si="1395">LEN(BP111)</f>
        <v>0</v>
      </c>
      <c r="BR111" s="24"/>
      <c r="BS111" s="86">
        <f t="shared" ref="BS111:BS112" si="1396">LEN(BR111)</f>
        <v>0</v>
      </c>
    </row>
    <row r="112" spans="1:71" s="35" customFormat="1">
      <c r="A112" s="203">
        <v>158</v>
      </c>
      <c r="B112" s="759"/>
      <c r="C112" s="746"/>
      <c r="D112" s="19" t="s">
        <v>676</v>
      </c>
      <c r="E112" s="23"/>
      <c r="F112" s="25"/>
      <c r="G112" s="25"/>
      <c r="H112" s="25"/>
      <c r="I112" s="25"/>
      <c r="J112" s="24"/>
      <c r="K112" s="86">
        <f t="shared" si="736"/>
        <v>0</v>
      </c>
      <c r="L112" s="24"/>
      <c r="M112" s="86">
        <f t="shared" si="737"/>
        <v>0</v>
      </c>
      <c r="N112" s="24"/>
      <c r="O112" s="86">
        <f t="shared" si="738"/>
        <v>0</v>
      </c>
      <c r="P112" s="24"/>
      <c r="Q112" s="86">
        <f t="shared" si="739"/>
        <v>0</v>
      </c>
      <c r="R112" s="24"/>
      <c r="S112" s="86">
        <f t="shared" si="740"/>
        <v>0</v>
      </c>
      <c r="T112" s="24"/>
      <c r="U112" s="86">
        <f t="shared" si="741"/>
        <v>0</v>
      </c>
      <c r="V112" s="24"/>
      <c r="W112" s="86">
        <f t="shared" si="742"/>
        <v>0</v>
      </c>
      <c r="X112" s="24"/>
      <c r="Y112" s="86">
        <f t="shared" si="743"/>
        <v>0</v>
      </c>
      <c r="Z112" s="24"/>
      <c r="AA112" s="86">
        <f t="shared" si="744"/>
        <v>0</v>
      </c>
      <c r="AB112" s="24"/>
      <c r="AC112" s="86">
        <f t="shared" si="745"/>
        <v>0</v>
      </c>
      <c r="AD112" s="24"/>
      <c r="AE112" s="86">
        <f t="shared" si="746"/>
        <v>0</v>
      </c>
      <c r="AF112" s="24"/>
      <c r="AG112" s="86">
        <f t="shared" si="747"/>
        <v>0</v>
      </c>
      <c r="AH112" s="24"/>
      <c r="AI112" s="86">
        <f t="shared" si="748"/>
        <v>0</v>
      </c>
      <c r="AJ112" s="24"/>
      <c r="AK112" s="86">
        <f t="shared" si="749"/>
        <v>0</v>
      </c>
      <c r="AL112" s="24"/>
      <c r="AM112" s="86">
        <f t="shared" si="750"/>
        <v>0</v>
      </c>
      <c r="AN112" s="24"/>
      <c r="AO112" s="86">
        <f t="shared" si="751"/>
        <v>0</v>
      </c>
      <c r="AP112" s="24"/>
      <c r="AQ112" s="86">
        <f t="shared" si="752"/>
        <v>0</v>
      </c>
      <c r="AR112" s="24"/>
      <c r="AS112" s="86">
        <f t="shared" si="1383"/>
        <v>0</v>
      </c>
      <c r="AT112" s="24"/>
      <c r="AU112" s="86">
        <f t="shared" si="1384"/>
        <v>0</v>
      </c>
      <c r="AV112" s="24"/>
      <c r="AW112" s="86">
        <f t="shared" si="1385"/>
        <v>0</v>
      </c>
      <c r="AX112" s="24"/>
      <c r="AY112" s="86">
        <f t="shared" si="1386"/>
        <v>0</v>
      </c>
      <c r="AZ112" s="24"/>
      <c r="BA112" s="86">
        <f t="shared" si="1387"/>
        <v>0</v>
      </c>
      <c r="BB112" s="24"/>
      <c r="BC112" s="86">
        <f t="shared" si="1388"/>
        <v>0</v>
      </c>
      <c r="BD112" s="24"/>
      <c r="BE112" s="86">
        <f t="shared" si="1389"/>
        <v>0</v>
      </c>
      <c r="BF112" s="24"/>
      <c r="BG112" s="86">
        <f t="shared" si="1390"/>
        <v>0</v>
      </c>
      <c r="BH112" s="24"/>
      <c r="BI112" s="86">
        <f t="shared" si="1391"/>
        <v>0</v>
      </c>
      <c r="BJ112" s="24"/>
      <c r="BK112" s="86">
        <f t="shared" si="1392"/>
        <v>0</v>
      </c>
      <c r="BL112" s="24"/>
      <c r="BM112" s="86">
        <f t="shared" si="1393"/>
        <v>0</v>
      </c>
      <c r="BN112" s="24"/>
      <c r="BO112" s="86">
        <f t="shared" si="1394"/>
        <v>0</v>
      </c>
      <c r="BP112" s="24"/>
      <c r="BQ112" s="86">
        <f t="shared" si="1395"/>
        <v>0</v>
      </c>
      <c r="BR112" s="24"/>
      <c r="BS112" s="86">
        <f t="shared" si="1396"/>
        <v>0</v>
      </c>
    </row>
    <row r="113" spans="1:71" s="35" customFormat="1">
      <c r="A113" s="203">
        <v>103</v>
      </c>
      <c r="B113" s="759"/>
      <c r="C113" s="746"/>
      <c r="D113" s="19" t="s">
        <v>677</v>
      </c>
      <c r="E113" s="23" t="s">
        <v>187</v>
      </c>
      <c r="F113" s="25"/>
      <c r="G113" s="25"/>
      <c r="H113" s="25" t="s">
        <v>188</v>
      </c>
      <c r="I113" s="25"/>
      <c r="J113" s="24" t="s">
        <v>677</v>
      </c>
      <c r="K113" s="86">
        <f t="shared" si="736"/>
        <v>15</v>
      </c>
      <c r="L113" s="24" t="s">
        <v>678</v>
      </c>
      <c r="M113" s="86">
        <f t="shared" si="737"/>
        <v>15</v>
      </c>
      <c r="N113" s="24" t="s">
        <v>679</v>
      </c>
      <c r="O113" s="86">
        <f t="shared" si="738"/>
        <v>15</v>
      </c>
      <c r="P113" s="24" t="s">
        <v>679</v>
      </c>
      <c r="Q113" s="86">
        <f t="shared" si="739"/>
        <v>15</v>
      </c>
      <c r="R113" s="24" t="s">
        <v>680</v>
      </c>
      <c r="S113" s="86">
        <f t="shared" si="740"/>
        <v>15</v>
      </c>
      <c r="T113" s="24" t="s">
        <v>681</v>
      </c>
      <c r="U113" s="86">
        <f t="shared" si="741"/>
        <v>19</v>
      </c>
      <c r="V113" s="24" t="s">
        <v>682</v>
      </c>
      <c r="W113" s="86">
        <f t="shared" si="742"/>
        <v>15</v>
      </c>
      <c r="X113" s="24" t="s">
        <v>683</v>
      </c>
      <c r="Y113" s="86">
        <f t="shared" si="743"/>
        <v>15</v>
      </c>
      <c r="Z113" s="24" t="s">
        <v>683</v>
      </c>
      <c r="AA113" s="86">
        <f t="shared" si="744"/>
        <v>15</v>
      </c>
      <c r="AB113" s="24" t="s">
        <v>684</v>
      </c>
      <c r="AC113" s="86">
        <f t="shared" si="745"/>
        <v>20</v>
      </c>
      <c r="AD113" s="24" t="s">
        <v>685</v>
      </c>
      <c r="AE113" s="86">
        <f t="shared" si="746"/>
        <v>15</v>
      </c>
      <c r="AF113" s="24" t="s">
        <v>686</v>
      </c>
      <c r="AG113" s="86">
        <f t="shared" si="747"/>
        <v>15</v>
      </c>
      <c r="AH113" s="24" t="s">
        <v>679</v>
      </c>
      <c r="AI113" s="86">
        <f t="shared" si="748"/>
        <v>15</v>
      </c>
      <c r="AJ113" s="24" t="s">
        <v>687</v>
      </c>
      <c r="AK113" s="86">
        <f t="shared" si="749"/>
        <v>15</v>
      </c>
      <c r="AL113" s="24" t="s">
        <v>688</v>
      </c>
      <c r="AM113" s="86">
        <f t="shared" si="750"/>
        <v>22</v>
      </c>
      <c r="AN113" s="24" t="s">
        <v>679</v>
      </c>
      <c r="AO113" s="86">
        <f t="shared" si="751"/>
        <v>15</v>
      </c>
      <c r="AP113" s="24" t="s">
        <v>683</v>
      </c>
      <c r="AQ113" s="86">
        <f t="shared" si="752"/>
        <v>15</v>
      </c>
      <c r="AR113" s="24" t="s">
        <v>677</v>
      </c>
      <c r="AS113" s="86">
        <f t="shared" ref="AS113" si="1397">LEN(AR113)</f>
        <v>15</v>
      </c>
      <c r="AT113" s="24"/>
      <c r="AU113" s="86">
        <f t="shared" ref="AU113" si="1398">LEN(AT113)</f>
        <v>0</v>
      </c>
      <c r="AV113" s="24"/>
      <c r="AW113" s="86">
        <f t="shared" ref="AW113" si="1399">LEN(AV113)</f>
        <v>0</v>
      </c>
      <c r="AX113" s="24"/>
      <c r="AY113" s="86">
        <f t="shared" ref="AY113" si="1400">LEN(AX113)</f>
        <v>0</v>
      </c>
      <c r="AZ113" s="24"/>
      <c r="BA113" s="86">
        <f t="shared" ref="BA113" si="1401">LEN(AZ113)</f>
        <v>0</v>
      </c>
      <c r="BB113" s="24"/>
      <c r="BC113" s="86">
        <f t="shared" ref="BC113" si="1402">LEN(BB113)</f>
        <v>0</v>
      </c>
      <c r="BD113" s="24"/>
      <c r="BE113" s="86">
        <f t="shared" ref="BE113" si="1403">LEN(BD113)</f>
        <v>0</v>
      </c>
      <c r="BF113" s="24"/>
      <c r="BG113" s="86">
        <f t="shared" ref="BG113" si="1404">LEN(BF113)</f>
        <v>0</v>
      </c>
      <c r="BH113" s="24"/>
      <c r="BI113" s="86">
        <f t="shared" ref="BI113" si="1405">LEN(BH113)</f>
        <v>0</v>
      </c>
      <c r="BJ113" s="24"/>
      <c r="BK113" s="86">
        <f t="shared" ref="BK113" si="1406">LEN(BJ113)</f>
        <v>0</v>
      </c>
      <c r="BL113" s="24"/>
      <c r="BM113" s="86">
        <f t="shared" ref="BM113" si="1407">LEN(BL113)</f>
        <v>0</v>
      </c>
      <c r="BN113" s="24"/>
      <c r="BO113" s="86">
        <f t="shared" ref="BO113" si="1408">LEN(BN113)</f>
        <v>0</v>
      </c>
      <c r="BP113" s="24"/>
      <c r="BQ113" s="86">
        <f t="shared" ref="BQ113" si="1409">LEN(BP113)</f>
        <v>0</v>
      </c>
      <c r="BR113" s="24"/>
      <c r="BS113" s="86">
        <f t="shared" ref="BS113" si="1410">LEN(BR113)</f>
        <v>0</v>
      </c>
    </row>
    <row r="114" spans="1:71" s="35" customFormat="1">
      <c r="A114" s="203">
        <v>104</v>
      </c>
      <c r="B114" s="757"/>
      <c r="C114" s="746"/>
      <c r="D114" s="19" t="s">
        <v>689</v>
      </c>
      <c r="E114" s="23" t="s">
        <v>187</v>
      </c>
      <c r="F114" s="25"/>
      <c r="G114" s="25"/>
      <c r="H114" s="25" t="s">
        <v>203</v>
      </c>
      <c r="I114" s="25" t="s">
        <v>201</v>
      </c>
      <c r="J114" s="24" t="s">
        <v>689</v>
      </c>
      <c r="K114" s="86">
        <f t="shared" si="736"/>
        <v>6</v>
      </c>
      <c r="L114" s="24" t="s">
        <v>690</v>
      </c>
      <c r="M114" s="86">
        <f t="shared" si="737"/>
        <v>24</v>
      </c>
      <c r="N114" s="24" t="s">
        <v>691</v>
      </c>
      <c r="O114" s="86">
        <f t="shared" si="738"/>
        <v>4</v>
      </c>
      <c r="P114" s="24" t="s">
        <v>692</v>
      </c>
      <c r="Q114" s="86">
        <f t="shared" si="739"/>
        <v>6</v>
      </c>
      <c r="R114" s="24" t="s">
        <v>693</v>
      </c>
      <c r="S114" s="86">
        <f t="shared" si="740"/>
        <v>18</v>
      </c>
      <c r="T114" s="24" t="s">
        <v>694</v>
      </c>
      <c r="U114" s="86">
        <f t="shared" si="741"/>
        <v>4</v>
      </c>
      <c r="V114" s="24" t="s">
        <v>695</v>
      </c>
      <c r="W114" s="86">
        <f t="shared" si="742"/>
        <v>4</v>
      </c>
      <c r="X114" s="24" t="s">
        <v>696</v>
      </c>
      <c r="Y114" s="86">
        <f t="shared" si="743"/>
        <v>24</v>
      </c>
      <c r="Z114" s="24" t="s">
        <v>697</v>
      </c>
      <c r="AA114" s="86">
        <f t="shared" si="744"/>
        <v>6</v>
      </c>
      <c r="AB114" s="24" t="s">
        <v>698</v>
      </c>
      <c r="AC114" s="86">
        <f t="shared" si="745"/>
        <v>11</v>
      </c>
      <c r="AD114" s="24" t="s">
        <v>699</v>
      </c>
      <c r="AE114" s="86">
        <f t="shared" si="746"/>
        <v>4</v>
      </c>
      <c r="AF114" s="24" t="s">
        <v>700</v>
      </c>
      <c r="AG114" s="86">
        <f t="shared" si="747"/>
        <v>6</v>
      </c>
      <c r="AH114" s="24" t="s">
        <v>691</v>
      </c>
      <c r="AI114" s="86">
        <f t="shared" si="748"/>
        <v>4</v>
      </c>
      <c r="AJ114" s="24" t="s">
        <v>701</v>
      </c>
      <c r="AK114" s="86">
        <f t="shared" si="749"/>
        <v>24</v>
      </c>
      <c r="AL114" s="24" t="s">
        <v>702</v>
      </c>
      <c r="AM114" s="86">
        <f t="shared" si="750"/>
        <v>6</v>
      </c>
      <c r="AN114" s="24" t="s">
        <v>691</v>
      </c>
      <c r="AO114" s="86">
        <f t="shared" si="751"/>
        <v>4</v>
      </c>
      <c r="AP114" s="24" t="s">
        <v>703</v>
      </c>
      <c r="AQ114" s="86">
        <f t="shared" si="752"/>
        <v>4</v>
      </c>
      <c r="AR114" s="24" t="s">
        <v>696</v>
      </c>
      <c r="AS114" s="86">
        <f t="shared" ref="AS114" si="1411">LEN(AR114)</f>
        <v>24</v>
      </c>
      <c r="AT114" s="24"/>
      <c r="AU114" s="86">
        <f t="shared" ref="AU114" si="1412">LEN(AT114)</f>
        <v>0</v>
      </c>
      <c r="AV114" s="24"/>
      <c r="AW114" s="86">
        <f t="shared" ref="AW114" si="1413">LEN(AV114)</f>
        <v>0</v>
      </c>
      <c r="AX114" s="24"/>
      <c r="AY114" s="86">
        <f t="shared" ref="AY114" si="1414">LEN(AX114)</f>
        <v>0</v>
      </c>
      <c r="AZ114" s="24"/>
      <c r="BA114" s="86">
        <f t="shared" ref="BA114" si="1415">LEN(AZ114)</f>
        <v>0</v>
      </c>
      <c r="BB114" s="24"/>
      <c r="BC114" s="86">
        <f t="shared" ref="BC114" si="1416">LEN(BB114)</f>
        <v>0</v>
      </c>
      <c r="BD114" s="24"/>
      <c r="BE114" s="86">
        <f t="shared" ref="BE114" si="1417">LEN(BD114)</f>
        <v>0</v>
      </c>
      <c r="BF114" s="24"/>
      <c r="BG114" s="86">
        <f t="shared" ref="BG114" si="1418">LEN(BF114)</f>
        <v>0</v>
      </c>
      <c r="BH114" s="24"/>
      <c r="BI114" s="86">
        <f t="shared" ref="BI114" si="1419">LEN(BH114)</f>
        <v>0</v>
      </c>
      <c r="BJ114" s="24"/>
      <c r="BK114" s="86">
        <f t="shared" ref="BK114" si="1420">LEN(BJ114)</f>
        <v>0</v>
      </c>
      <c r="BL114" s="24"/>
      <c r="BM114" s="86">
        <f t="shared" ref="BM114" si="1421">LEN(BL114)</f>
        <v>0</v>
      </c>
      <c r="BN114" s="24"/>
      <c r="BO114" s="86">
        <f t="shared" ref="BO114" si="1422">LEN(BN114)</f>
        <v>0</v>
      </c>
      <c r="BP114" s="24"/>
      <c r="BQ114" s="86">
        <f t="shared" ref="BQ114" si="1423">LEN(BP114)</f>
        <v>0</v>
      </c>
      <c r="BR114" s="24"/>
      <c r="BS114" s="86">
        <f t="shared" ref="BS114" si="1424">LEN(BR114)</f>
        <v>0</v>
      </c>
    </row>
    <row r="115" spans="1:71" s="35" customFormat="1">
      <c r="A115" s="203">
        <v>105</v>
      </c>
      <c r="B115" s="757"/>
      <c r="C115" s="746"/>
      <c r="D115" s="19" t="s">
        <v>704</v>
      </c>
      <c r="E115" s="23" t="s">
        <v>187</v>
      </c>
      <c r="F115" s="25"/>
      <c r="G115" s="25"/>
      <c r="H115" s="25" t="s">
        <v>203</v>
      </c>
      <c r="I115" s="25" t="s">
        <v>705</v>
      </c>
      <c r="J115" s="24"/>
      <c r="K115" s="86">
        <f t="shared" si="736"/>
        <v>0</v>
      </c>
      <c r="L115" s="24"/>
      <c r="M115" s="86">
        <f t="shared" si="737"/>
        <v>0</v>
      </c>
      <c r="N115" s="24"/>
      <c r="O115" s="86">
        <f t="shared" si="738"/>
        <v>0</v>
      </c>
      <c r="P115" s="24"/>
      <c r="Q115" s="86">
        <f t="shared" si="739"/>
        <v>0</v>
      </c>
      <c r="R115" s="24"/>
      <c r="S115" s="86">
        <f t="shared" si="740"/>
        <v>0</v>
      </c>
      <c r="T115" s="24"/>
      <c r="U115" s="86">
        <f t="shared" si="741"/>
        <v>0</v>
      </c>
      <c r="V115" s="24"/>
      <c r="W115" s="86">
        <f t="shared" si="742"/>
        <v>0</v>
      </c>
      <c r="X115" s="24"/>
      <c r="Y115" s="86">
        <f t="shared" si="743"/>
        <v>0</v>
      </c>
      <c r="Z115" s="24"/>
      <c r="AA115" s="86">
        <f t="shared" si="744"/>
        <v>0</v>
      </c>
      <c r="AB115" s="24"/>
      <c r="AC115" s="86">
        <f t="shared" si="745"/>
        <v>0</v>
      </c>
      <c r="AD115" s="24"/>
      <c r="AE115" s="86">
        <f t="shared" si="746"/>
        <v>0</v>
      </c>
      <c r="AF115" s="24"/>
      <c r="AG115" s="86">
        <f t="shared" si="747"/>
        <v>0</v>
      </c>
      <c r="AH115" s="24"/>
      <c r="AI115" s="86">
        <f t="shared" si="748"/>
        <v>0</v>
      </c>
      <c r="AJ115" s="24"/>
      <c r="AK115" s="86">
        <f t="shared" si="749"/>
        <v>0</v>
      </c>
      <c r="AL115" s="24"/>
      <c r="AM115" s="86">
        <f t="shared" si="750"/>
        <v>0</v>
      </c>
      <c r="AN115" s="24"/>
      <c r="AO115" s="86">
        <f t="shared" si="751"/>
        <v>0</v>
      </c>
      <c r="AP115" s="24"/>
      <c r="AQ115" s="86">
        <f t="shared" si="752"/>
        <v>0</v>
      </c>
      <c r="AR115" s="24"/>
      <c r="AS115" s="86">
        <f t="shared" ref="AS115" si="1425">LEN(AR115)</f>
        <v>0</v>
      </c>
      <c r="AT115" s="24"/>
      <c r="AU115" s="86">
        <f t="shared" ref="AU115" si="1426">LEN(AT115)</f>
        <v>0</v>
      </c>
      <c r="AV115" s="24"/>
      <c r="AW115" s="86">
        <f t="shared" ref="AW115" si="1427">LEN(AV115)</f>
        <v>0</v>
      </c>
      <c r="AX115" s="24"/>
      <c r="AY115" s="86">
        <f t="shared" ref="AY115" si="1428">LEN(AX115)</f>
        <v>0</v>
      </c>
      <c r="AZ115" s="24"/>
      <c r="BA115" s="86">
        <f t="shared" ref="BA115" si="1429">LEN(AZ115)</f>
        <v>0</v>
      </c>
      <c r="BB115" s="24"/>
      <c r="BC115" s="86">
        <f t="shared" ref="BC115" si="1430">LEN(BB115)</f>
        <v>0</v>
      </c>
      <c r="BD115" s="24"/>
      <c r="BE115" s="86">
        <f t="shared" ref="BE115" si="1431">LEN(BD115)</f>
        <v>0</v>
      </c>
      <c r="BF115" s="24"/>
      <c r="BG115" s="86">
        <f t="shared" ref="BG115" si="1432">LEN(BF115)</f>
        <v>0</v>
      </c>
      <c r="BH115" s="24"/>
      <c r="BI115" s="86">
        <f t="shared" ref="BI115" si="1433">LEN(BH115)</f>
        <v>0</v>
      </c>
      <c r="BJ115" s="24"/>
      <c r="BK115" s="86">
        <f t="shared" ref="BK115" si="1434">LEN(BJ115)</f>
        <v>0</v>
      </c>
      <c r="BL115" s="24"/>
      <c r="BM115" s="86">
        <f t="shared" ref="BM115" si="1435">LEN(BL115)</f>
        <v>0</v>
      </c>
      <c r="BN115" s="24"/>
      <c r="BO115" s="86">
        <f t="shared" ref="BO115" si="1436">LEN(BN115)</f>
        <v>0</v>
      </c>
      <c r="BP115" s="24"/>
      <c r="BQ115" s="86">
        <f t="shared" ref="BQ115" si="1437">LEN(BP115)</f>
        <v>0</v>
      </c>
      <c r="BR115" s="24"/>
      <c r="BS115" s="86">
        <f t="shared" ref="BS115" si="1438">LEN(BR115)</f>
        <v>0</v>
      </c>
    </row>
    <row r="116" spans="1:71" s="35" customFormat="1">
      <c r="A116" s="203">
        <v>106</v>
      </c>
      <c r="B116" s="757"/>
      <c r="C116" s="746"/>
      <c r="D116" s="19" t="s">
        <v>706</v>
      </c>
      <c r="E116" s="23" t="s">
        <v>187</v>
      </c>
      <c r="F116" s="25"/>
      <c r="G116" s="25"/>
      <c r="H116" s="25" t="s">
        <v>203</v>
      </c>
      <c r="I116" s="25" t="s">
        <v>705</v>
      </c>
      <c r="J116" s="24"/>
      <c r="K116" s="86">
        <f t="shared" si="736"/>
        <v>0</v>
      </c>
      <c r="L116" s="24"/>
      <c r="M116" s="86">
        <f t="shared" si="737"/>
        <v>0</v>
      </c>
      <c r="N116" s="24"/>
      <c r="O116" s="86">
        <f t="shared" si="738"/>
        <v>0</v>
      </c>
      <c r="P116" s="24"/>
      <c r="Q116" s="86">
        <f t="shared" si="739"/>
        <v>0</v>
      </c>
      <c r="R116" s="24"/>
      <c r="S116" s="86">
        <f t="shared" si="740"/>
        <v>0</v>
      </c>
      <c r="T116" s="24"/>
      <c r="U116" s="86">
        <f t="shared" si="741"/>
        <v>0</v>
      </c>
      <c r="V116" s="24"/>
      <c r="W116" s="86">
        <f t="shared" si="742"/>
        <v>0</v>
      </c>
      <c r="X116" s="24" t="s">
        <v>707</v>
      </c>
      <c r="Y116" s="86">
        <f t="shared" si="743"/>
        <v>8</v>
      </c>
      <c r="Z116" s="24"/>
      <c r="AA116" s="86">
        <f t="shared" si="744"/>
        <v>0</v>
      </c>
      <c r="AB116" s="24"/>
      <c r="AC116" s="86">
        <f t="shared" si="745"/>
        <v>0</v>
      </c>
      <c r="AD116" s="24"/>
      <c r="AE116" s="86">
        <f t="shared" si="746"/>
        <v>0</v>
      </c>
      <c r="AF116" s="24"/>
      <c r="AG116" s="86">
        <f t="shared" si="747"/>
        <v>0</v>
      </c>
      <c r="AH116" s="24"/>
      <c r="AI116" s="86">
        <f t="shared" si="748"/>
        <v>0</v>
      </c>
      <c r="AJ116" s="24"/>
      <c r="AK116" s="86">
        <f t="shared" si="749"/>
        <v>0</v>
      </c>
      <c r="AL116" s="24"/>
      <c r="AM116" s="86">
        <f t="shared" si="750"/>
        <v>0</v>
      </c>
      <c r="AN116" s="24"/>
      <c r="AO116" s="86">
        <f t="shared" si="751"/>
        <v>0</v>
      </c>
      <c r="AP116" s="24"/>
      <c r="AQ116" s="86">
        <f t="shared" si="752"/>
        <v>0</v>
      </c>
      <c r="AR116" s="24"/>
      <c r="AS116" s="86">
        <f t="shared" ref="AS116" si="1439">LEN(AR116)</f>
        <v>0</v>
      </c>
      <c r="AT116" s="24"/>
      <c r="AU116" s="86">
        <f t="shared" ref="AU116" si="1440">LEN(AT116)</f>
        <v>0</v>
      </c>
      <c r="AV116" s="24"/>
      <c r="AW116" s="86">
        <f t="shared" ref="AW116" si="1441">LEN(AV116)</f>
        <v>0</v>
      </c>
      <c r="AX116" s="24"/>
      <c r="AY116" s="86">
        <f t="shared" ref="AY116" si="1442">LEN(AX116)</f>
        <v>0</v>
      </c>
      <c r="AZ116" s="24"/>
      <c r="BA116" s="86">
        <f t="shared" ref="BA116" si="1443">LEN(AZ116)</f>
        <v>0</v>
      </c>
      <c r="BB116" s="24"/>
      <c r="BC116" s="86">
        <f t="shared" ref="BC116" si="1444">LEN(BB116)</f>
        <v>0</v>
      </c>
      <c r="BD116" s="24"/>
      <c r="BE116" s="86">
        <f t="shared" ref="BE116" si="1445">LEN(BD116)</f>
        <v>0</v>
      </c>
      <c r="BF116" s="24"/>
      <c r="BG116" s="86">
        <f t="shared" ref="BG116" si="1446">LEN(BF116)</f>
        <v>0</v>
      </c>
      <c r="BH116" s="24"/>
      <c r="BI116" s="86">
        <f t="shared" ref="BI116" si="1447">LEN(BH116)</f>
        <v>0</v>
      </c>
      <c r="BJ116" s="24"/>
      <c r="BK116" s="86">
        <f t="shared" ref="BK116" si="1448">LEN(BJ116)</f>
        <v>0</v>
      </c>
      <c r="BL116" s="24"/>
      <c r="BM116" s="86">
        <f t="shared" ref="BM116" si="1449">LEN(BL116)</f>
        <v>0</v>
      </c>
      <c r="BN116" s="24"/>
      <c r="BO116" s="86">
        <f t="shared" ref="BO116" si="1450">LEN(BN116)</f>
        <v>0</v>
      </c>
      <c r="BP116" s="24"/>
      <c r="BQ116" s="86">
        <f t="shared" ref="BQ116" si="1451">LEN(BP116)</f>
        <v>0</v>
      </c>
      <c r="BR116" s="24"/>
      <c r="BS116" s="86">
        <f t="shared" ref="BS116" si="1452">LEN(BR116)</f>
        <v>0</v>
      </c>
    </row>
    <row r="117" spans="1:71" s="35" customFormat="1">
      <c r="A117" s="203">
        <v>107</v>
      </c>
      <c r="B117" s="757"/>
      <c r="C117" s="746"/>
      <c r="D117" s="19" t="s">
        <v>708</v>
      </c>
      <c r="E117" s="23" t="s">
        <v>187</v>
      </c>
      <c r="F117" s="25"/>
      <c r="G117" s="25"/>
      <c r="H117" s="25" t="s">
        <v>203</v>
      </c>
      <c r="I117" s="25" t="s">
        <v>705</v>
      </c>
      <c r="J117" s="24"/>
      <c r="K117" s="86">
        <f t="shared" si="736"/>
        <v>0</v>
      </c>
      <c r="L117" s="24"/>
      <c r="M117" s="86">
        <f t="shared" si="737"/>
        <v>0</v>
      </c>
      <c r="N117" s="24"/>
      <c r="O117" s="86">
        <f t="shared" si="738"/>
        <v>0</v>
      </c>
      <c r="P117" s="24"/>
      <c r="Q117" s="86">
        <f t="shared" si="739"/>
        <v>0</v>
      </c>
      <c r="R117" s="24"/>
      <c r="S117" s="86">
        <f t="shared" si="740"/>
        <v>0</v>
      </c>
      <c r="T117" s="24"/>
      <c r="U117" s="86">
        <f t="shared" si="741"/>
        <v>0</v>
      </c>
      <c r="V117" s="24"/>
      <c r="W117" s="86">
        <f t="shared" si="742"/>
        <v>0</v>
      </c>
      <c r="X117" s="24" t="s">
        <v>709</v>
      </c>
      <c r="Y117" s="86">
        <f t="shared" si="743"/>
        <v>11</v>
      </c>
      <c r="Z117" s="24"/>
      <c r="AA117" s="86">
        <f t="shared" si="744"/>
        <v>0</v>
      </c>
      <c r="AB117" s="24"/>
      <c r="AC117" s="86">
        <f t="shared" si="745"/>
        <v>0</v>
      </c>
      <c r="AD117" s="24"/>
      <c r="AE117" s="86">
        <f t="shared" si="746"/>
        <v>0</v>
      </c>
      <c r="AF117" s="24"/>
      <c r="AG117" s="86">
        <f t="shared" si="747"/>
        <v>0</v>
      </c>
      <c r="AH117" s="24"/>
      <c r="AI117" s="86">
        <f t="shared" si="748"/>
        <v>0</v>
      </c>
      <c r="AJ117" s="24"/>
      <c r="AK117" s="86">
        <f t="shared" si="749"/>
        <v>0</v>
      </c>
      <c r="AL117" s="24"/>
      <c r="AM117" s="86">
        <f t="shared" si="750"/>
        <v>0</v>
      </c>
      <c r="AN117" s="24"/>
      <c r="AO117" s="86">
        <f t="shared" si="751"/>
        <v>0</v>
      </c>
      <c r="AP117" s="24"/>
      <c r="AQ117" s="86">
        <f t="shared" si="752"/>
        <v>0</v>
      </c>
      <c r="AR117" s="24"/>
      <c r="AS117" s="86">
        <f t="shared" ref="AS117" si="1453">LEN(AR117)</f>
        <v>0</v>
      </c>
      <c r="AT117" s="24"/>
      <c r="AU117" s="86">
        <f t="shared" ref="AU117" si="1454">LEN(AT117)</f>
        <v>0</v>
      </c>
      <c r="AV117" s="24"/>
      <c r="AW117" s="86">
        <f t="shared" ref="AW117" si="1455">LEN(AV117)</f>
        <v>0</v>
      </c>
      <c r="AX117" s="24"/>
      <c r="AY117" s="86">
        <f t="shared" ref="AY117" si="1456">LEN(AX117)</f>
        <v>0</v>
      </c>
      <c r="AZ117" s="24"/>
      <c r="BA117" s="86">
        <f t="shared" ref="BA117" si="1457">LEN(AZ117)</f>
        <v>0</v>
      </c>
      <c r="BB117" s="24"/>
      <c r="BC117" s="86">
        <f t="shared" ref="BC117" si="1458">LEN(BB117)</f>
        <v>0</v>
      </c>
      <c r="BD117" s="24"/>
      <c r="BE117" s="86">
        <f t="shared" ref="BE117" si="1459">LEN(BD117)</f>
        <v>0</v>
      </c>
      <c r="BF117" s="24"/>
      <c r="BG117" s="86">
        <f t="shared" ref="BG117" si="1460">LEN(BF117)</f>
        <v>0</v>
      </c>
      <c r="BH117" s="24"/>
      <c r="BI117" s="86">
        <f t="shared" ref="BI117" si="1461">LEN(BH117)</f>
        <v>0</v>
      </c>
      <c r="BJ117" s="24"/>
      <c r="BK117" s="86">
        <f t="shared" ref="BK117" si="1462">LEN(BJ117)</f>
        <v>0</v>
      </c>
      <c r="BL117" s="24"/>
      <c r="BM117" s="86">
        <f t="shared" ref="BM117" si="1463">LEN(BL117)</f>
        <v>0</v>
      </c>
      <c r="BN117" s="24"/>
      <c r="BO117" s="86">
        <f t="shared" ref="BO117" si="1464">LEN(BN117)</f>
        <v>0</v>
      </c>
      <c r="BP117" s="24"/>
      <c r="BQ117" s="86">
        <f t="shared" ref="BQ117" si="1465">LEN(BP117)</f>
        <v>0</v>
      </c>
      <c r="BR117" s="24"/>
      <c r="BS117" s="86">
        <f t="shared" ref="BS117" si="1466">LEN(BR117)</f>
        <v>0</v>
      </c>
    </row>
    <row r="118" spans="1:71" s="35" customFormat="1">
      <c r="A118" s="203">
        <v>108</v>
      </c>
      <c r="B118" s="757"/>
      <c r="C118" s="746"/>
      <c r="D118" s="19" t="s">
        <v>710</v>
      </c>
      <c r="E118" s="23" t="s">
        <v>187</v>
      </c>
      <c r="F118" s="25"/>
      <c r="G118" s="25"/>
      <c r="H118" s="25" t="s">
        <v>203</v>
      </c>
      <c r="I118" s="25" t="s">
        <v>705</v>
      </c>
      <c r="J118" s="24" t="s">
        <v>711</v>
      </c>
      <c r="K118" s="86">
        <f t="shared" si="736"/>
        <v>5</v>
      </c>
      <c r="L118" s="24"/>
      <c r="M118" s="86">
        <f t="shared" si="737"/>
        <v>0</v>
      </c>
      <c r="N118" s="24"/>
      <c r="O118" s="86">
        <f t="shared" si="738"/>
        <v>0</v>
      </c>
      <c r="P118" s="24"/>
      <c r="Q118" s="86">
        <f t="shared" si="739"/>
        <v>0</v>
      </c>
      <c r="R118" s="24"/>
      <c r="S118" s="86">
        <f t="shared" si="740"/>
        <v>0</v>
      </c>
      <c r="T118" s="24" t="s">
        <v>712</v>
      </c>
      <c r="U118" s="86">
        <f t="shared" si="741"/>
        <v>5</v>
      </c>
      <c r="V118" s="24" t="s">
        <v>713</v>
      </c>
      <c r="W118" s="86">
        <f t="shared" si="742"/>
        <v>20</v>
      </c>
      <c r="X118" s="24"/>
      <c r="Y118" s="86">
        <f t="shared" si="743"/>
        <v>0</v>
      </c>
      <c r="Z118" s="24" t="s">
        <v>714</v>
      </c>
      <c r="AA118" s="86">
        <f t="shared" si="744"/>
        <v>5</v>
      </c>
      <c r="AB118" s="24" t="s">
        <v>715</v>
      </c>
      <c r="AC118" s="86">
        <f t="shared" si="745"/>
        <v>3</v>
      </c>
      <c r="AD118" s="24" t="s">
        <v>716</v>
      </c>
      <c r="AE118" s="86">
        <f t="shared" si="746"/>
        <v>3</v>
      </c>
      <c r="AF118" s="24" t="s">
        <v>717</v>
      </c>
      <c r="AG118" s="86">
        <f t="shared" si="747"/>
        <v>5</v>
      </c>
      <c r="AH118" s="24" t="s">
        <v>718</v>
      </c>
      <c r="AI118" s="86">
        <f t="shared" si="748"/>
        <v>3</v>
      </c>
      <c r="AJ118" s="24" t="s">
        <v>719</v>
      </c>
      <c r="AK118" s="86">
        <f t="shared" si="749"/>
        <v>5</v>
      </c>
      <c r="AL118" s="24" t="s">
        <v>720</v>
      </c>
      <c r="AM118" s="86">
        <f t="shared" si="750"/>
        <v>4</v>
      </c>
      <c r="AN118" s="24" t="s">
        <v>721</v>
      </c>
      <c r="AO118" s="86">
        <f t="shared" si="751"/>
        <v>5</v>
      </c>
      <c r="AP118" s="24" t="s">
        <v>722</v>
      </c>
      <c r="AQ118" s="86">
        <f t="shared" si="752"/>
        <v>6</v>
      </c>
      <c r="AR118" s="24"/>
      <c r="AS118" s="86">
        <f t="shared" ref="AS118" si="1467">LEN(AR118)</f>
        <v>0</v>
      </c>
      <c r="AT118" s="24"/>
      <c r="AU118" s="86">
        <f t="shared" ref="AU118" si="1468">LEN(AT118)</f>
        <v>0</v>
      </c>
      <c r="AV118" s="24"/>
      <c r="AW118" s="86">
        <f t="shared" ref="AW118" si="1469">LEN(AV118)</f>
        <v>0</v>
      </c>
      <c r="AX118" s="24"/>
      <c r="AY118" s="86">
        <f t="shared" ref="AY118" si="1470">LEN(AX118)</f>
        <v>0</v>
      </c>
      <c r="AZ118" s="24"/>
      <c r="BA118" s="86">
        <f t="shared" ref="BA118" si="1471">LEN(AZ118)</f>
        <v>0</v>
      </c>
      <c r="BB118" s="24"/>
      <c r="BC118" s="86">
        <f t="shared" ref="BC118" si="1472">LEN(BB118)</f>
        <v>0</v>
      </c>
      <c r="BD118" s="24"/>
      <c r="BE118" s="86">
        <f t="shared" ref="BE118" si="1473">LEN(BD118)</f>
        <v>0</v>
      </c>
      <c r="BF118" s="24"/>
      <c r="BG118" s="86">
        <f t="shared" ref="BG118" si="1474">LEN(BF118)</f>
        <v>0</v>
      </c>
      <c r="BH118" s="24"/>
      <c r="BI118" s="86">
        <f t="shared" ref="BI118" si="1475">LEN(BH118)</f>
        <v>0</v>
      </c>
      <c r="BJ118" s="24"/>
      <c r="BK118" s="86">
        <f t="shared" ref="BK118" si="1476">LEN(BJ118)</f>
        <v>0</v>
      </c>
      <c r="BL118" s="24"/>
      <c r="BM118" s="86">
        <f t="shared" ref="BM118" si="1477">LEN(BL118)</f>
        <v>0</v>
      </c>
      <c r="BN118" s="24"/>
      <c r="BO118" s="86">
        <f t="shared" ref="BO118" si="1478">LEN(BN118)</f>
        <v>0</v>
      </c>
      <c r="BP118" s="24"/>
      <c r="BQ118" s="86">
        <f t="shared" ref="BQ118" si="1479">LEN(BP118)</f>
        <v>0</v>
      </c>
      <c r="BR118" s="24"/>
      <c r="BS118" s="86">
        <f t="shared" ref="BS118" si="1480">LEN(BR118)</f>
        <v>0</v>
      </c>
    </row>
    <row r="119" spans="1:71" s="35" customFormat="1">
      <c r="A119" s="203">
        <v>109</v>
      </c>
      <c r="B119" s="757"/>
      <c r="C119" s="746"/>
      <c r="D119" s="19" t="s">
        <v>723</v>
      </c>
      <c r="E119" s="23" t="s">
        <v>187</v>
      </c>
      <c r="F119" s="25"/>
      <c r="G119" s="25"/>
      <c r="H119" s="25" t="s">
        <v>203</v>
      </c>
      <c r="I119" s="25" t="s">
        <v>705</v>
      </c>
      <c r="J119" s="24" t="s">
        <v>724</v>
      </c>
      <c r="K119" s="86">
        <f t="shared" si="736"/>
        <v>16</v>
      </c>
      <c r="L119" s="24"/>
      <c r="M119" s="86">
        <f t="shared" si="737"/>
        <v>0</v>
      </c>
      <c r="N119" s="24"/>
      <c r="O119" s="86">
        <f t="shared" si="738"/>
        <v>0</v>
      </c>
      <c r="P119" s="24"/>
      <c r="Q119" s="86">
        <f>LEN(P119)</f>
        <v>0</v>
      </c>
      <c r="R119" s="24"/>
      <c r="S119" s="86">
        <f t="shared" si="740"/>
        <v>0</v>
      </c>
      <c r="T119" s="24" t="s">
        <v>724</v>
      </c>
      <c r="U119" s="86">
        <f t="shared" si="741"/>
        <v>16</v>
      </c>
      <c r="V119" s="24"/>
      <c r="W119" s="86">
        <f t="shared" si="742"/>
        <v>0</v>
      </c>
      <c r="X119" s="24"/>
      <c r="Y119" s="86">
        <f t="shared" si="743"/>
        <v>0</v>
      </c>
      <c r="Z119" s="24" t="s">
        <v>724</v>
      </c>
      <c r="AA119" s="86">
        <f t="shared" si="744"/>
        <v>16</v>
      </c>
      <c r="AB119" s="24" t="s">
        <v>724</v>
      </c>
      <c r="AC119" s="86">
        <f t="shared" si="745"/>
        <v>16</v>
      </c>
      <c r="AD119" s="24" t="s">
        <v>724</v>
      </c>
      <c r="AE119" s="86">
        <f t="shared" si="746"/>
        <v>16</v>
      </c>
      <c r="AF119" s="24" t="s">
        <v>724</v>
      </c>
      <c r="AG119" s="86">
        <f t="shared" si="747"/>
        <v>16</v>
      </c>
      <c r="AH119" s="24" t="s">
        <v>724</v>
      </c>
      <c r="AI119" s="86">
        <f t="shared" si="748"/>
        <v>16</v>
      </c>
      <c r="AJ119" s="24" t="s">
        <v>724</v>
      </c>
      <c r="AK119" s="86">
        <f t="shared" si="749"/>
        <v>16</v>
      </c>
      <c r="AL119" s="24" t="s">
        <v>724</v>
      </c>
      <c r="AM119" s="86">
        <f t="shared" si="750"/>
        <v>16</v>
      </c>
      <c r="AN119" s="24" t="s">
        <v>724</v>
      </c>
      <c r="AO119" s="86">
        <f t="shared" si="751"/>
        <v>16</v>
      </c>
      <c r="AP119" s="24" t="s">
        <v>724</v>
      </c>
      <c r="AQ119" s="86">
        <f t="shared" si="752"/>
        <v>16</v>
      </c>
      <c r="AR119" s="24"/>
      <c r="AS119" s="86">
        <f t="shared" ref="AS119" si="1481">LEN(AR119)</f>
        <v>0</v>
      </c>
      <c r="AT119" s="24"/>
      <c r="AU119" s="86">
        <f t="shared" ref="AU119" si="1482">LEN(AT119)</f>
        <v>0</v>
      </c>
      <c r="AV119" s="24"/>
      <c r="AW119" s="86">
        <f t="shared" ref="AW119" si="1483">LEN(AV119)</f>
        <v>0</v>
      </c>
      <c r="AX119" s="24"/>
      <c r="AY119" s="86">
        <f t="shared" ref="AY119" si="1484">LEN(AX119)</f>
        <v>0</v>
      </c>
      <c r="AZ119" s="24"/>
      <c r="BA119" s="86">
        <f t="shared" ref="BA119" si="1485">LEN(AZ119)</f>
        <v>0</v>
      </c>
      <c r="BB119" s="24"/>
      <c r="BC119" s="86">
        <f t="shared" ref="BC119" si="1486">LEN(BB119)</f>
        <v>0</v>
      </c>
      <c r="BD119" s="24"/>
      <c r="BE119" s="86">
        <f t="shared" ref="BE119" si="1487">LEN(BD119)</f>
        <v>0</v>
      </c>
      <c r="BF119" s="24"/>
      <c r="BG119" s="86">
        <f t="shared" ref="BG119" si="1488">LEN(BF119)</f>
        <v>0</v>
      </c>
      <c r="BH119" s="24"/>
      <c r="BI119" s="86">
        <f t="shared" ref="BI119" si="1489">LEN(BH119)</f>
        <v>0</v>
      </c>
      <c r="BJ119" s="24"/>
      <c r="BK119" s="86">
        <f t="shared" ref="BK119" si="1490">LEN(BJ119)</f>
        <v>0</v>
      </c>
      <c r="BL119" s="24"/>
      <c r="BM119" s="86">
        <f t="shared" ref="BM119" si="1491">LEN(BL119)</f>
        <v>0</v>
      </c>
      <c r="BN119" s="24"/>
      <c r="BO119" s="86">
        <f t="shared" ref="BO119" si="1492">LEN(BN119)</f>
        <v>0</v>
      </c>
      <c r="BP119" s="24"/>
      <c r="BQ119" s="86">
        <f t="shared" ref="BQ119" si="1493">LEN(BP119)</f>
        <v>0</v>
      </c>
      <c r="BR119" s="24"/>
      <c r="BS119" s="86">
        <f t="shared" ref="BS119" si="1494">LEN(BR119)</f>
        <v>0</v>
      </c>
    </row>
    <row r="120" spans="1:71" s="35" customFormat="1" ht="27">
      <c r="A120" s="203">
        <v>110</v>
      </c>
      <c r="B120" s="757"/>
      <c r="C120" s="746"/>
      <c r="D120" s="19" t="s">
        <v>725</v>
      </c>
      <c r="E120" s="23" t="s">
        <v>187</v>
      </c>
      <c r="F120" s="25"/>
      <c r="G120" s="25"/>
      <c r="H120" s="25" t="s">
        <v>203</v>
      </c>
      <c r="I120" s="25" t="s">
        <v>705</v>
      </c>
      <c r="J120" s="24"/>
      <c r="K120" s="86">
        <f t="shared" si="736"/>
        <v>0</v>
      </c>
      <c r="L120" s="24"/>
      <c r="M120" s="86">
        <f t="shared" si="737"/>
        <v>0</v>
      </c>
      <c r="N120" s="24"/>
      <c r="O120" s="86">
        <f t="shared" si="738"/>
        <v>0</v>
      </c>
      <c r="P120" s="24" t="s">
        <v>726</v>
      </c>
      <c r="Q120" s="86">
        <f>LEN(P120)</f>
        <v>4</v>
      </c>
      <c r="R120" s="24"/>
      <c r="S120" s="86">
        <f t="shared" si="740"/>
        <v>0</v>
      </c>
      <c r="T120" s="24"/>
      <c r="U120" s="86">
        <f t="shared" si="741"/>
        <v>0</v>
      </c>
      <c r="V120" s="24"/>
      <c r="W120" s="86">
        <f t="shared" si="742"/>
        <v>0</v>
      </c>
      <c r="X120" s="24"/>
      <c r="Y120" s="86">
        <f t="shared" si="743"/>
        <v>0</v>
      </c>
      <c r="Z120" s="24"/>
      <c r="AA120" s="86">
        <f t="shared" si="744"/>
        <v>0</v>
      </c>
      <c r="AB120" s="24"/>
      <c r="AC120" s="86">
        <f t="shared" si="745"/>
        <v>0</v>
      </c>
      <c r="AD120" s="24"/>
      <c r="AE120" s="86">
        <f t="shared" si="746"/>
        <v>0</v>
      </c>
      <c r="AF120" s="24"/>
      <c r="AG120" s="86">
        <f t="shared" si="747"/>
        <v>0</v>
      </c>
      <c r="AH120" s="24"/>
      <c r="AI120" s="86">
        <f t="shared" si="748"/>
        <v>0</v>
      </c>
      <c r="AJ120" s="24" t="s">
        <v>727</v>
      </c>
      <c r="AK120" s="86">
        <f t="shared" si="749"/>
        <v>54</v>
      </c>
      <c r="AL120" s="24"/>
      <c r="AM120" s="86">
        <f t="shared" si="750"/>
        <v>0</v>
      </c>
      <c r="AN120" s="24"/>
      <c r="AO120" s="86">
        <f t="shared" si="751"/>
        <v>0</v>
      </c>
      <c r="AP120" s="24"/>
      <c r="AQ120" s="86">
        <f t="shared" si="752"/>
        <v>0</v>
      </c>
      <c r="AR120" s="24"/>
      <c r="AS120" s="86">
        <f t="shared" ref="AS120" si="1495">LEN(AR120)</f>
        <v>0</v>
      </c>
      <c r="AT120" s="24"/>
      <c r="AU120" s="86">
        <f t="shared" ref="AU120" si="1496">LEN(AT120)</f>
        <v>0</v>
      </c>
      <c r="AV120" s="24"/>
      <c r="AW120" s="86">
        <f t="shared" ref="AW120" si="1497">LEN(AV120)</f>
        <v>0</v>
      </c>
      <c r="AX120" s="24"/>
      <c r="AY120" s="86">
        <f t="shared" ref="AY120" si="1498">LEN(AX120)</f>
        <v>0</v>
      </c>
      <c r="AZ120" s="24"/>
      <c r="BA120" s="86">
        <f t="shared" ref="BA120" si="1499">LEN(AZ120)</f>
        <v>0</v>
      </c>
      <c r="BB120" s="24"/>
      <c r="BC120" s="86">
        <f t="shared" ref="BC120" si="1500">LEN(BB120)</f>
        <v>0</v>
      </c>
      <c r="BD120" s="24"/>
      <c r="BE120" s="86">
        <f t="shared" ref="BE120" si="1501">LEN(BD120)</f>
        <v>0</v>
      </c>
      <c r="BF120" s="24"/>
      <c r="BG120" s="86">
        <f t="shared" ref="BG120" si="1502">LEN(BF120)</f>
        <v>0</v>
      </c>
      <c r="BH120" s="24"/>
      <c r="BI120" s="86">
        <f t="shared" ref="BI120" si="1503">LEN(BH120)</f>
        <v>0</v>
      </c>
      <c r="BJ120" s="24"/>
      <c r="BK120" s="86">
        <f t="shared" ref="BK120" si="1504">LEN(BJ120)</f>
        <v>0</v>
      </c>
      <c r="BL120" s="24"/>
      <c r="BM120" s="86">
        <f t="shared" ref="BM120" si="1505">LEN(BL120)</f>
        <v>0</v>
      </c>
      <c r="BN120" s="24"/>
      <c r="BO120" s="86">
        <f t="shared" ref="BO120" si="1506">LEN(BN120)</f>
        <v>0</v>
      </c>
      <c r="BP120" s="24"/>
      <c r="BQ120" s="86">
        <f t="shared" ref="BQ120" si="1507">LEN(BP120)</f>
        <v>0</v>
      </c>
      <c r="BR120" s="24"/>
      <c r="BS120" s="86">
        <f t="shared" ref="BS120" si="1508">LEN(BR120)</f>
        <v>0</v>
      </c>
    </row>
    <row r="121" spans="1:71" s="35" customFormat="1">
      <c r="A121" s="203">
        <v>111</v>
      </c>
      <c r="B121" s="757"/>
      <c r="C121" s="746"/>
      <c r="D121" s="19" t="s">
        <v>728</v>
      </c>
      <c r="E121" s="23" t="s">
        <v>187</v>
      </c>
      <c r="F121" s="25"/>
      <c r="G121" s="25"/>
      <c r="H121" s="25" t="s">
        <v>203</v>
      </c>
      <c r="I121" s="25" t="s">
        <v>705</v>
      </c>
      <c r="J121" s="24"/>
      <c r="K121" s="86">
        <f t="shared" si="736"/>
        <v>0</v>
      </c>
      <c r="L121" s="24"/>
      <c r="M121" s="86">
        <f t="shared" si="737"/>
        <v>0</v>
      </c>
      <c r="N121" s="24"/>
      <c r="O121" s="86">
        <f t="shared" si="738"/>
        <v>0</v>
      </c>
      <c r="P121" s="24"/>
      <c r="Q121" s="86">
        <f t="shared" si="739"/>
        <v>0</v>
      </c>
      <c r="R121" s="24"/>
      <c r="S121" s="86">
        <f t="shared" si="740"/>
        <v>0</v>
      </c>
      <c r="T121" s="24"/>
      <c r="U121" s="86">
        <f t="shared" si="741"/>
        <v>0</v>
      </c>
      <c r="V121" s="24"/>
      <c r="W121" s="86">
        <f t="shared" si="742"/>
        <v>0</v>
      </c>
      <c r="X121" s="24" t="s">
        <v>729</v>
      </c>
      <c r="Y121" s="86">
        <f t="shared" si="743"/>
        <v>6</v>
      </c>
      <c r="Z121" s="24"/>
      <c r="AA121" s="86">
        <f t="shared" si="744"/>
        <v>0</v>
      </c>
      <c r="AB121" s="24"/>
      <c r="AC121" s="86">
        <f t="shared" si="745"/>
        <v>0</v>
      </c>
      <c r="AD121" s="24" t="s">
        <v>730</v>
      </c>
      <c r="AE121" s="86">
        <f t="shared" si="746"/>
        <v>4</v>
      </c>
      <c r="AF121" s="24"/>
      <c r="AG121" s="86">
        <f t="shared" si="747"/>
        <v>0</v>
      </c>
      <c r="AH121" s="24"/>
      <c r="AI121" s="86">
        <f t="shared" si="748"/>
        <v>0</v>
      </c>
      <c r="AJ121" s="24"/>
      <c r="AK121" s="86">
        <f t="shared" si="749"/>
        <v>0</v>
      </c>
      <c r="AL121" s="24"/>
      <c r="AM121" s="86">
        <f t="shared" si="750"/>
        <v>0</v>
      </c>
      <c r="AN121" s="24"/>
      <c r="AO121" s="86">
        <f t="shared" si="751"/>
        <v>0</v>
      </c>
      <c r="AP121" s="24"/>
      <c r="AQ121" s="86">
        <f t="shared" si="752"/>
        <v>0</v>
      </c>
      <c r="AR121" s="24"/>
      <c r="AS121" s="86">
        <f t="shared" ref="AS121" si="1509">LEN(AR121)</f>
        <v>0</v>
      </c>
      <c r="AT121" s="24"/>
      <c r="AU121" s="86">
        <f t="shared" ref="AU121" si="1510">LEN(AT121)</f>
        <v>0</v>
      </c>
      <c r="AV121" s="24"/>
      <c r="AW121" s="86">
        <f t="shared" ref="AW121" si="1511">LEN(AV121)</f>
        <v>0</v>
      </c>
      <c r="AX121" s="24"/>
      <c r="AY121" s="86">
        <f t="shared" ref="AY121" si="1512">LEN(AX121)</f>
        <v>0</v>
      </c>
      <c r="AZ121" s="24"/>
      <c r="BA121" s="86">
        <f t="shared" ref="BA121" si="1513">LEN(AZ121)</f>
        <v>0</v>
      </c>
      <c r="BB121" s="24"/>
      <c r="BC121" s="86">
        <f t="shared" ref="BC121" si="1514">LEN(BB121)</f>
        <v>0</v>
      </c>
      <c r="BD121" s="24"/>
      <c r="BE121" s="86">
        <f t="shared" ref="BE121" si="1515">LEN(BD121)</f>
        <v>0</v>
      </c>
      <c r="BF121" s="24"/>
      <c r="BG121" s="86">
        <f t="shared" ref="BG121" si="1516">LEN(BF121)</f>
        <v>0</v>
      </c>
      <c r="BH121" s="24"/>
      <c r="BI121" s="86">
        <f t="shared" ref="BI121" si="1517">LEN(BH121)</f>
        <v>0</v>
      </c>
      <c r="BJ121" s="24"/>
      <c r="BK121" s="86">
        <f t="shared" ref="BK121" si="1518">LEN(BJ121)</f>
        <v>0</v>
      </c>
      <c r="BL121" s="24"/>
      <c r="BM121" s="86">
        <f t="shared" ref="BM121" si="1519">LEN(BL121)</f>
        <v>0</v>
      </c>
      <c r="BN121" s="24"/>
      <c r="BO121" s="86">
        <f t="shared" ref="BO121" si="1520">LEN(BN121)</f>
        <v>0</v>
      </c>
      <c r="BP121" s="24"/>
      <c r="BQ121" s="86">
        <f t="shared" ref="BQ121" si="1521">LEN(BP121)</f>
        <v>0</v>
      </c>
      <c r="BR121" s="24"/>
      <c r="BS121" s="86">
        <f t="shared" ref="BS121" si="1522">LEN(BR121)</f>
        <v>0</v>
      </c>
    </row>
    <row r="122" spans="1:71" s="35" customFormat="1">
      <c r="A122" s="203">
        <v>112</v>
      </c>
      <c r="B122" s="757"/>
      <c r="C122" s="746"/>
      <c r="D122" s="19" t="s">
        <v>731</v>
      </c>
      <c r="E122" s="23" t="s">
        <v>187</v>
      </c>
      <c r="F122" s="25"/>
      <c r="G122" s="25"/>
      <c r="H122" s="25" t="s">
        <v>203</v>
      </c>
      <c r="I122" s="25" t="s">
        <v>705</v>
      </c>
      <c r="J122" s="24"/>
      <c r="K122" s="86">
        <f t="shared" si="736"/>
        <v>0</v>
      </c>
      <c r="L122" s="24"/>
      <c r="M122" s="86">
        <f t="shared" si="737"/>
        <v>0</v>
      </c>
      <c r="N122" s="24"/>
      <c r="O122" s="86">
        <f t="shared" si="738"/>
        <v>0</v>
      </c>
      <c r="P122" s="24"/>
      <c r="Q122" s="86">
        <f t="shared" si="739"/>
        <v>0</v>
      </c>
      <c r="R122" s="24"/>
      <c r="S122" s="86">
        <f t="shared" si="740"/>
        <v>0</v>
      </c>
      <c r="T122" s="24"/>
      <c r="U122" s="86">
        <f t="shared" si="741"/>
        <v>0</v>
      </c>
      <c r="V122" s="24"/>
      <c r="W122" s="86">
        <f t="shared" si="742"/>
        <v>0</v>
      </c>
      <c r="X122" s="24" t="s">
        <v>732</v>
      </c>
      <c r="Y122" s="86">
        <f t="shared" si="743"/>
        <v>16</v>
      </c>
      <c r="Z122" s="24"/>
      <c r="AA122" s="86">
        <f t="shared" si="744"/>
        <v>0</v>
      </c>
      <c r="AB122" s="24"/>
      <c r="AC122" s="86">
        <f t="shared" si="745"/>
        <v>0</v>
      </c>
      <c r="AD122" s="24" t="s">
        <v>724</v>
      </c>
      <c r="AE122" s="86">
        <f t="shared" si="746"/>
        <v>16</v>
      </c>
      <c r="AF122" s="24"/>
      <c r="AG122" s="86">
        <f t="shared" si="747"/>
        <v>0</v>
      </c>
      <c r="AH122" s="24"/>
      <c r="AI122" s="86">
        <f t="shared" si="748"/>
        <v>0</v>
      </c>
      <c r="AJ122" s="24"/>
      <c r="AK122" s="86">
        <f t="shared" si="749"/>
        <v>0</v>
      </c>
      <c r="AL122" s="24"/>
      <c r="AM122" s="86">
        <f t="shared" si="750"/>
        <v>0</v>
      </c>
      <c r="AN122" s="24"/>
      <c r="AO122" s="86">
        <f t="shared" si="751"/>
        <v>0</v>
      </c>
      <c r="AP122" s="24"/>
      <c r="AQ122" s="86">
        <f t="shared" si="752"/>
        <v>0</v>
      </c>
      <c r="AR122" s="24"/>
      <c r="AS122" s="86">
        <f t="shared" ref="AS122" si="1523">LEN(AR122)</f>
        <v>0</v>
      </c>
      <c r="AT122" s="24"/>
      <c r="AU122" s="86">
        <f t="shared" ref="AU122" si="1524">LEN(AT122)</f>
        <v>0</v>
      </c>
      <c r="AV122" s="24"/>
      <c r="AW122" s="86">
        <f t="shared" ref="AW122" si="1525">LEN(AV122)</f>
        <v>0</v>
      </c>
      <c r="AX122" s="24"/>
      <c r="AY122" s="86">
        <f t="shared" ref="AY122" si="1526">LEN(AX122)</f>
        <v>0</v>
      </c>
      <c r="AZ122" s="24"/>
      <c r="BA122" s="86">
        <f t="shared" ref="BA122" si="1527">LEN(AZ122)</f>
        <v>0</v>
      </c>
      <c r="BB122" s="24"/>
      <c r="BC122" s="86">
        <f t="shared" ref="BC122" si="1528">LEN(BB122)</f>
        <v>0</v>
      </c>
      <c r="BD122" s="24"/>
      <c r="BE122" s="86">
        <f t="shared" ref="BE122" si="1529">LEN(BD122)</f>
        <v>0</v>
      </c>
      <c r="BF122" s="24"/>
      <c r="BG122" s="86">
        <f t="shared" ref="BG122" si="1530">LEN(BF122)</f>
        <v>0</v>
      </c>
      <c r="BH122" s="24"/>
      <c r="BI122" s="86">
        <f t="shared" ref="BI122" si="1531">LEN(BH122)</f>
        <v>0</v>
      </c>
      <c r="BJ122" s="24"/>
      <c r="BK122" s="86">
        <f t="shared" ref="BK122" si="1532">LEN(BJ122)</f>
        <v>0</v>
      </c>
      <c r="BL122" s="24"/>
      <c r="BM122" s="86">
        <f t="shared" ref="BM122" si="1533">LEN(BL122)</f>
        <v>0</v>
      </c>
      <c r="BN122" s="24"/>
      <c r="BO122" s="86">
        <f t="shared" ref="BO122" si="1534">LEN(BN122)</f>
        <v>0</v>
      </c>
      <c r="BP122" s="24"/>
      <c r="BQ122" s="86">
        <f t="shared" ref="BQ122" si="1535">LEN(BP122)</f>
        <v>0</v>
      </c>
      <c r="BR122" s="24"/>
      <c r="BS122" s="86">
        <f t="shared" ref="BS122" si="1536">LEN(BR122)</f>
        <v>0</v>
      </c>
    </row>
    <row r="123" spans="1:71" s="35" customFormat="1">
      <c r="A123" s="203">
        <v>113</v>
      </c>
      <c r="B123" s="757"/>
      <c r="C123" s="746"/>
      <c r="D123" s="19" t="s">
        <v>733</v>
      </c>
      <c r="E123" s="23" t="s">
        <v>187</v>
      </c>
      <c r="F123" s="25"/>
      <c r="G123" s="25"/>
      <c r="H123" s="25" t="s">
        <v>203</v>
      </c>
      <c r="I123" s="25" t="s">
        <v>705</v>
      </c>
      <c r="J123" s="24" t="s">
        <v>734</v>
      </c>
      <c r="K123" s="86">
        <f t="shared" si="736"/>
        <v>10</v>
      </c>
      <c r="L123" s="24"/>
      <c r="M123" s="86">
        <f t="shared" si="737"/>
        <v>0</v>
      </c>
      <c r="N123" s="24"/>
      <c r="O123" s="86">
        <f t="shared" si="738"/>
        <v>0</v>
      </c>
      <c r="P123" s="24"/>
      <c r="Q123" s="86">
        <f t="shared" si="739"/>
        <v>0</v>
      </c>
      <c r="R123" s="24"/>
      <c r="S123" s="86">
        <f t="shared" si="740"/>
        <v>0</v>
      </c>
      <c r="T123" s="24" t="s">
        <v>734</v>
      </c>
      <c r="U123" s="86">
        <f t="shared" si="741"/>
        <v>10</v>
      </c>
      <c r="V123" s="24" t="s">
        <v>735</v>
      </c>
      <c r="W123" s="86">
        <f t="shared" si="742"/>
        <v>12</v>
      </c>
      <c r="X123" s="24"/>
      <c r="Y123" s="86">
        <f t="shared" si="743"/>
        <v>0</v>
      </c>
      <c r="Z123" s="24" t="s">
        <v>734</v>
      </c>
      <c r="AA123" s="86">
        <f t="shared" si="744"/>
        <v>10</v>
      </c>
      <c r="AB123" s="24" t="s">
        <v>734</v>
      </c>
      <c r="AC123" s="86">
        <f t="shared" si="745"/>
        <v>10</v>
      </c>
      <c r="AD123" s="24" t="s">
        <v>734</v>
      </c>
      <c r="AE123" s="86">
        <f t="shared" si="746"/>
        <v>10</v>
      </c>
      <c r="AF123" s="24" t="s">
        <v>734</v>
      </c>
      <c r="AG123" s="86">
        <f t="shared" si="747"/>
        <v>10</v>
      </c>
      <c r="AH123" s="24" t="s">
        <v>734</v>
      </c>
      <c r="AI123" s="86">
        <f t="shared" si="748"/>
        <v>10</v>
      </c>
      <c r="AJ123" s="24" t="s">
        <v>734</v>
      </c>
      <c r="AK123" s="86">
        <f t="shared" si="749"/>
        <v>10</v>
      </c>
      <c r="AL123" s="24" t="s">
        <v>734</v>
      </c>
      <c r="AM123" s="86">
        <f t="shared" si="750"/>
        <v>10</v>
      </c>
      <c r="AN123" s="24" t="s">
        <v>734</v>
      </c>
      <c r="AO123" s="86">
        <f t="shared" si="751"/>
        <v>10</v>
      </c>
      <c r="AP123" s="24" t="s">
        <v>734</v>
      </c>
      <c r="AQ123" s="86">
        <f t="shared" si="752"/>
        <v>10</v>
      </c>
      <c r="AR123" s="24" t="s">
        <v>734</v>
      </c>
      <c r="AS123" s="86">
        <f t="shared" ref="AS123" si="1537">LEN(AR123)</f>
        <v>10</v>
      </c>
      <c r="AT123" s="24"/>
      <c r="AU123" s="86">
        <f t="shared" ref="AU123" si="1538">LEN(AT123)</f>
        <v>0</v>
      </c>
      <c r="AV123" s="24"/>
      <c r="AW123" s="86">
        <f t="shared" ref="AW123" si="1539">LEN(AV123)</f>
        <v>0</v>
      </c>
      <c r="AX123" s="24"/>
      <c r="AY123" s="86">
        <f t="shared" ref="AY123" si="1540">LEN(AX123)</f>
        <v>0</v>
      </c>
      <c r="AZ123" s="24"/>
      <c r="BA123" s="86">
        <f t="shared" ref="BA123" si="1541">LEN(AZ123)</f>
        <v>0</v>
      </c>
      <c r="BB123" s="24"/>
      <c r="BC123" s="86">
        <f t="shared" ref="BC123" si="1542">LEN(BB123)</f>
        <v>0</v>
      </c>
      <c r="BD123" s="24"/>
      <c r="BE123" s="86">
        <f t="shared" ref="BE123" si="1543">LEN(BD123)</f>
        <v>0</v>
      </c>
      <c r="BF123" s="24"/>
      <c r="BG123" s="86">
        <f t="shared" ref="BG123" si="1544">LEN(BF123)</f>
        <v>0</v>
      </c>
      <c r="BH123" s="24"/>
      <c r="BI123" s="86">
        <f t="shared" ref="BI123" si="1545">LEN(BH123)</f>
        <v>0</v>
      </c>
      <c r="BJ123" s="24"/>
      <c r="BK123" s="86">
        <f t="shared" ref="BK123" si="1546">LEN(BJ123)</f>
        <v>0</v>
      </c>
      <c r="BL123" s="24"/>
      <c r="BM123" s="86">
        <f t="shared" ref="BM123" si="1547">LEN(BL123)</f>
        <v>0</v>
      </c>
      <c r="BN123" s="24"/>
      <c r="BO123" s="86">
        <f t="shared" ref="BO123" si="1548">LEN(BN123)</f>
        <v>0</v>
      </c>
      <c r="BP123" s="24"/>
      <c r="BQ123" s="86">
        <f t="shared" ref="BQ123" si="1549">LEN(BP123)</f>
        <v>0</v>
      </c>
      <c r="BR123" s="24"/>
      <c r="BS123" s="86">
        <f t="shared" ref="BS123" si="1550">LEN(BR123)</f>
        <v>0</v>
      </c>
    </row>
    <row r="124" spans="1:71" s="35" customFormat="1">
      <c r="A124" s="203">
        <v>114</v>
      </c>
      <c r="B124" s="757"/>
      <c r="C124" s="746"/>
      <c r="D124" s="19" t="s">
        <v>736</v>
      </c>
      <c r="E124" s="23" t="s">
        <v>187</v>
      </c>
      <c r="F124" s="25"/>
      <c r="G124" s="25"/>
      <c r="H124" s="25" t="s">
        <v>203</v>
      </c>
      <c r="I124" s="25" t="s">
        <v>705</v>
      </c>
      <c r="J124" s="24" t="s">
        <v>724</v>
      </c>
      <c r="K124" s="86">
        <f t="shared" si="736"/>
        <v>16</v>
      </c>
      <c r="L124" s="24"/>
      <c r="M124" s="86">
        <f t="shared" si="737"/>
        <v>0</v>
      </c>
      <c r="N124" s="24"/>
      <c r="O124" s="86">
        <f t="shared" si="738"/>
        <v>0</v>
      </c>
      <c r="P124" s="24"/>
      <c r="Q124" s="86">
        <f t="shared" si="739"/>
        <v>0</v>
      </c>
      <c r="R124" s="24"/>
      <c r="S124" s="86">
        <f t="shared" si="740"/>
        <v>0</v>
      </c>
      <c r="T124" s="24" t="s">
        <v>724</v>
      </c>
      <c r="U124" s="86">
        <f t="shared" si="741"/>
        <v>16</v>
      </c>
      <c r="V124" s="24"/>
      <c r="W124" s="86">
        <f t="shared" si="742"/>
        <v>0</v>
      </c>
      <c r="X124" s="24"/>
      <c r="Y124" s="86">
        <f t="shared" si="743"/>
        <v>0</v>
      </c>
      <c r="Z124" s="24" t="s">
        <v>724</v>
      </c>
      <c r="AA124" s="86">
        <f t="shared" si="744"/>
        <v>16</v>
      </c>
      <c r="AB124" s="24" t="s">
        <v>724</v>
      </c>
      <c r="AC124" s="86">
        <f t="shared" si="745"/>
        <v>16</v>
      </c>
      <c r="AD124" s="24" t="s">
        <v>724</v>
      </c>
      <c r="AE124" s="86">
        <f t="shared" si="746"/>
        <v>16</v>
      </c>
      <c r="AF124" s="24" t="s">
        <v>724</v>
      </c>
      <c r="AG124" s="86">
        <f t="shared" si="747"/>
        <v>16</v>
      </c>
      <c r="AH124" s="24" t="s">
        <v>724</v>
      </c>
      <c r="AI124" s="86">
        <f t="shared" si="748"/>
        <v>16</v>
      </c>
      <c r="AJ124" s="24" t="s">
        <v>724</v>
      </c>
      <c r="AK124" s="86">
        <f t="shared" si="749"/>
        <v>16</v>
      </c>
      <c r="AL124" s="24" t="s">
        <v>724</v>
      </c>
      <c r="AM124" s="86">
        <f t="shared" si="750"/>
        <v>16</v>
      </c>
      <c r="AN124" s="24" t="s">
        <v>724</v>
      </c>
      <c r="AO124" s="86">
        <f t="shared" si="751"/>
        <v>16</v>
      </c>
      <c r="AP124" s="24" t="s">
        <v>724</v>
      </c>
      <c r="AQ124" s="86">
        <f t="shared" si="752"/>
        <v>16</v>
      </c>
      <c r="AR124" s="24"/>
      <c r="AS124" s="86">
        <f t="shared" ref="AS124" si="1551">LEN(AR124)</f>
        <v>0</v>
      </c>
      <c r="AT124" s="24"/>
      <c r="AU124" s="86">
        <f t="shared" ref="AU124" si="1552">LEN(AT124)</f>
        <v>0</v>
      </c>
      <c r="AV124" s="24"/>
      <c r="AW124" s="86">
        <f t="shared" ref="AW124" si="1553">LEN(AV124)</f>
        <v>0</v>
      </c>
      <c r="AX124" s="24"/>
      <c r="AY124" s="86">
        <f t="shared" ref="AY124" si="1554">LEN(AX124)</f>
        <v>0</v>
      </c>
      <c r="AZ124" s="24"/>
      <c r="BA124" s="86">
        <f t="shared" ref="BA124" si="1555">LEN(AZ124)</f>
        <v>0</v>
      </c>
      <c r="BB124" s="24"/>
      <c r="BC124" s="86">
        <f t="shared" ref="BC124" si="1556">LEN(BB124)</f>
        <v>0</v>
      </c>
      <c r="BD124" s="24"/>
      <c r="BE124" s="86">
        <f t="shared" ref="BE124" si="1557">LEN(BD124)</f>
        <v>0</v>
      </c>
      <c r="BF124" s="24"/>
      <c r="BG124" s="86">
        <f t="shared" ref="BG124" si="1558">LEN(BF124)</f>
        <v>0</v>
      </c>
      <c r="BH124" s="24"/>
      <c r="BI124" s="86">
        <f t="shared" ref="BI124" si="1559">LEN(BH124)</f>
        <v>0</v>
      </c>
      <c r="BJ124" s="24"/>
      <c r="BK124" s="86">
        <f t="shared" ref="BK124" si="1560">LEN(BJ124)</f>
        <v>0</v>
      </c>
      <c r="BL124" s="24"/>
      <c r="BM124" s="86">
        <f t="shared" ref="BM124" si="1561">LEN(BL124)</f>
        <v>0</v>
      </c>
      <c r="BN124" s="24"/>
      <c r="BO124" s="86">
        <f t="shared" ref="BO124" si="1562">LEN(BN124)</f>
        <v>0</v>
      </c>
      <c r="BP124" s="24"/>
      <c r="BQ124" s="86">
        <f t="shared" ref="BQ124" si="1563">LEN(BP124)</f>
        <v>0</v>
      </c>
      <c r="BR124" s="24"/>
      <c r="BS124" s="86">
        <f t="shared" ref="BS124" si="1564">LEN(BR124)</f>
        <v>0</v>
      </c>
    </row>
    <row r="125" spans="1:71" s="35" customFormat="1">
      <c r="A125" s="203">
        <v>115</v>
      </c>
      <c r="B125" s="757"/>
      <c r="C125" s="746"/>
      <c r="D125" s="19" t="s">
        <v>737</v>
      </c>
      <c r="E125" s="23" t="s">
        <v>187</v>
      </c>
      <c r="F125" s="25"/>
      <c r="G125" s="25"/>
      <c r="H125" s="25" t="s">
        <v>203</v>
      </c>
      <c r="I125" s="25" t="s">
        <v>705</v>
      </c>
      <c r="J125" s="24"/>
      <c r="K125" s="86">
        <f t="shared" si="736"/>
        <v>0</v>
      </c>
      <c r="L125" s="24"/>
      <c r="M125" s="86">
        <f t="shared" si="737"/>
        <v>0</v>
      </c>
      <c r="N125" s="24"/>
      <c r="O125" s="86">
        <f t="shared" si="738"/>
        <v>0</v>
      </c>
      <c r="P125" s="24" t="str">
        <f>質権設定承認請求書!$L$5&amp;"　　　　　　　　　　　　　　　号"</f>
        <v>　　　　　　　　　　　　　　　号</v>
      </c>
      <c r="Q125" s="86">
        <f t="shared" si="739"/>
        <v>16</v>
      </c>
      <c r="R125" s="24"/>
      <c r="S125" s="86">
        <f t="shared" si="740"/>
        <v>0</v>
      </c>
      <c r="T125" s="24"/>
      <c r="U125" s="86">
        <f t="shared" si="741"/>
        <v>0</v>
      </c>
      <c r="V125" s="24"/>
      <c r="W125" s="86">
        <f t="shared" si="742"/>
        <v>0</v>
      </c>
      <c r="X125" s="24"/>
      <c r="Y125" s="86">
        <f t="shared" si="743"/>
        <v>0</v>
      </c>
      <c r="Z125" s="24"/>
      <c r="AA125" s="86">
        <f t="shared" si="744"/>
        <v>0</v>
      </c>
      <c r="AB125" s="24"/>
      <c r="AC125" s="86">
        <f t="shared" si="745"/>
        <v>0</v>
      </c>
      <c r="AD125" s="24"/>
      <c r="AE125" s="86">
        <f t="shared" si="746"/>
        <v>0</v>
      </c>
      <c r="AF125" s="24"/>
      <c r="AG125" s="86">
        <f t="shared" si="747"/>
        <v>0</v>
      </c>
      <c r="AH125" s="24"/>
      <c r="AI125" s="86">
        <f t="shared" si="748"/>
        <v>0</v>
      </c>
      <c r="AJ125" s="24" t="s">
        <v>738</v>
      </c>
      <c r="AK125" s="86">
        <f t="shared" si="749"/>
        <v>37</v>
      </c>
      <c r="AL125" s="24"/>
      <c r="AM125" s="86">
        <f t="shared" si="750"/>
        <v>0</v>
      </c>
      <c r="AN125" s="24"/>
      <c r="AO125" s="86">
        <f t="shared" si="751"/>
        <v>0</v>
      </c>
      <c r="AP125" s="24" t="s">
        <v>739</v>
      </c>
      <c r="AQ125" s="86">
        <f t="shared" si="752"/>
        <v>8</v>
      </c>
      <c r="AR125" s="24"/>
      <c r="AS125" s="86">
        <f t="shared" ref="AS125" si="1565">LEN(AR125)</f>
        <v>0</v>
      </c>
      <c r="AT125" s="24"/>
      <c r="AU125" s="86">
        <f t="shared" ref="AU125" si="1566">LEN(AT125)</f>
        <v>0</v>
      </c>
      <c r="AV125" s="24"/>
      <c r="AW125" s="86">
        <f t="shared" ref="AW125" si="1567">LEN(AV125)</f>
        <v>0</v>
      </c>
      <c r="AX125" s="24"/>
      <c r="AY125" s="86">
        <f t="shared" ref="AY125" si="1568">LEN(AX125)</f>
        <v>0</v>
      </c>
      <c r="AZ125" s="24"/>
      <c r="BA125" s="86">
        <f t="shared" ref="BA125" si="1569">LEN(AZ125)</f>
        <v>0</v>
      </c>
      <c r="BB125" s="24"/>
      <c r="BC125" s="86">
        <f t="shared" ref="BC125" si="1570">LEN(BB125)</f>
        <v>0</v>
      </c>
      <c r="BD125" s="24"/>
      <c r="BE125" s="86">
        <f t="shared" ref="BE125" si="1571">LEN(BD125)</f>
        <v>0</v>
      </c>
      <c r="BF125" s="24"/>
      <c r="BG125" s="86">
        <f t="shared" ref="BG125" si="1572">LEN(BF125)</f>
        <v>0</v>
      </c>
      <c r="BH125" s="24"/>
      <c r="BI125" s="86">
        <f t="shared" ref="BI125" si="1573">LEN(BH125)</f>
        <v>0</v>
      </c>
      <c r="BJ125" s="24"/>
      <c r="BK125" s="86">
        <f t="shared" ref="BK125" si="1574">LEN(BJ125)</f>
        <v>0</v>
      </c>
      <c r="BL125" s="24"/>
      <c r="BM125" s="86">
        <f t="shared" ref="BM125" si="1575">LEN(BL125)</f>
        <v>0</v>
      </c>
      <c r="BN125" s="24"/>
      <c r="BO125" s="86">
        <f t="shared" ref="BO125" si="1576">LEN(BN125)</f>
        <v>0</v>
      </c>
      <c r="BP125" s="24"/>
      <c r="BQ125" s="86">
        <f t="shared" ref="BQ125" si="1577">LEN(BP125)</f>
        <v>0</v>
      </c>
      <c r="BR125" s="24"/>
      <c r="BS125" s="86">
        <f t="shared" ref="BS125" si="1578">LEN(BR125)</f>
        <v>0</v>
      </c>
    </row>
    <row r="126" spans="1:71" s="35" customFormat="1" ht="54">
      <c r="A126" s="203">
        <v>116</v>
      </c>
      <c r="B126" s="757"/>
      <c r="C126" s="746"/>
      <c r="D126" s="19" t="s">
        <v>740</v>
      </c>
      <c r="E126" s="23" t="s">
        <v>187</v>
      </c>
      <c r="F126" s="25"/>
      <c r="G126" s="25"/>
      <c r="H126" s="25" t="s">
        <v>203</v>
      </c>
      <c r="I126" s="25" t="s">
        <v>705</v>
      </c>
      <c r="J126" s="24"/>
      <c r="K126" s="86">
        <f t="shared" si="736"/>
        <v>0</v>
      </c>
      <c r="L126" s="24" t="s">
        <v>741</v>
      </c>
      <c r="M126" s="86">
        <f t="shared" si="737"/>
        <v>5</v>
      </c>
      <c r="N126" s="24"/>
      <c r="O126" s="86">
        <f t="shared" si="738"/>
        <v>0</v>
      </c>
      <c r="P126" s="24" t="s">
        <v>742</v>
      </c>
      <c r="Q126" s="86">
        <f t="shared" si="739"/>
        <v>69</v>
      </c>
      <c r="R126" s="24" t="s">
        <v>743</v>
      </c>
      <c r="S126" s="86">
        <f t="shared" si="740"/>
        <v>5</v>
      </c>
      <c r="T126" s="24"/>
      <c r="U126" s="86">
        <f t="shared" si="741"/>
        <v>0</v>
      </c>
      <c r="V126" s="24"/>
      <c r="W126" s="86">
        <f t="shared" si="742"/>
        <v>0</v>
      </c>
      <c r="X126" s="24" t="s">
        <v>744</v>
      </c>
      <c r="Y126" s="86">
        <f t="shared" si="743"/>
        <v>5</v>
      </c>
      <c r="Z126" s="24"/>
      <c r="AA126" s="86">
        <f t="shared" si="744"/>
        <v>0</v>
      </c>
      <c r="AB126" s="24"/>
      <c r="AC126" s="86">
        <f t="shared" si="745"/>
        <v>0</v>
      </c>
      <c r="AD126" s="24" t="s">
        <v>745</v>
      </c>
      <c r="AE126" s="86">
        <f t="shared" si="746"/>
        <v>5</v>
      </c>
      <c r="AF126" s="24"/>
      <c r="AG126" s="86">
        <f t="shared" si="747"/>
        <v>0</v>
      </c>
      <c r="AH126" s="24"/>
      <c r="AI126" s="86">
        <f t="shared" si="748"/>
        <v>0</v>
      </c>
      <c r="AJ126" s="24"/>
      <c r="AK126" s="86">
        <f t="shared" si="749"/>
        <v>0</v>
      </c>
      <c r="AL126" s="24"/>
      <c r="AM126" s="86">
        <f t="shared" si="750"/>
        <v>0</v>
      </c>
      <c r="AN126" s="24"/>
      <c r="AO126" s="86">
        <f t="shared" si="751"/>
        <v>0</v>
      </c>
      <c r="AP126" s="24" t="s">
        <v>746</v>
      </c>
      <c r="AQ126" s="86">
        <f t="shared" si="752"/>
        <v>6</v>
      </c>
      <c r="AR126" s="24"/>
      <c r="AS126" s="86">
        <f t="shared" ref="AS126" si="1579">LEN(AR126)</f>
        <v>0</v>
      </c>
      <c r="AT126" s="24"/>
      <c r="AU126" s="86">
        <f t="shared" ref="AU126" si="1580">LEN(AT126)</f>
        <v>0</v>
      </c>
      <c r="AV126" s="24"/>
      <c r="AW126" s="86">
        <f t="shared" ref="AW126" si="1581">LEN(AV126)</f>
        <v>0</v>
      </c>
      <c r="AX126" s="24"/>
      <c r="AY126" s="86">
        <f t="shared" ref="AY126" si="1582">LEN(AX126)</f>
        <v>0</v>
      </c>
      <c r="AZ126" s="24"/>
      <c r="BA126" s="86">
        <f t="shared" ref="BA126" si="1583">LEN(AZ126)</f>
        <v>0</v>
      </c>
      <c r="BB126" s="24"/>
      <c r="BC126" s="86">
        <f t="shared" ref="BC126" si="1584">LEN(BB126)</f>
        <v>0</v>
      </c>
      <c r="BD126" s="24"/>
      <c r="BE126" s="86">
        <f t="shared" ref="BE126" si="1585">LEN(BD126)</f>
        <v>0</v>
      </c>
      <c r="BF126" s="24"/>
      <c r="BG126" s="86">
        <f t="shared" ref="BG126" si="1586">LEN(BF126)</f>
        <v>0</v>
      </c>
      <c r="BH126" s="24"/>
      <c r="BI126" s="86">
        <f t="shared" ref="BI126" si="1587">LEN(BH126)</f>
        <v>0</v>
      </c>
      <c r="BJ126" s="24"/>
      <c r="BK126" s="86">
        <f t="shared" ref="BK126" si="1588">LEN(BJ126)</f>
        <v>0</v>
      </c>
      <c r="BL126" s="24"/>
      <c r="BM126" s="86">
        <f t="shared" ref="BM126" si="1589">LEN(BL126)</f>
        <v>0</v>
      </c>
      <c r="BN126" s="24"/>
      <c r="BO126" s="86">
        <f t="shared" ref="BO126" si="1590">LEN(BN126)</f>
        <v>0</v>
      </c>
      <c r="BP126" s="24"/>
      <c r="BQ126" s="86">
        <f t="shared" ref="BQ126" si="1591">LEN(BP126)</f>
        <v>0</v>
      </c>
      <c r="BR126" s="24"/>
      <c r="BS126" s="86">
        <f t="shared" ref="BS126" si="1592">LEN(BR126)</f>
        <v>0</v>
      </c>
    </row>
    <row r="127" spans="1:71" s="35" customFormat="1">
      <c r="A127" s="203">
        <v>117</v>
      </c>
      <c r="B127" s="757"/>
      <c r="C127" s="746"/>
      <c r="D127" s="19" t="s">
        <v>747</v>
      </c>
      <c r="E127" s="23" t="s">
        <v>187</v>
      </c>
      <c r="F127" s="25"/>
      <c r="G127" s="25"/>
      <c r="H127" s="25" t="s">
        <v>203</v>
      </c>
      <c r="I127" s="25" t="s">
        <v>705</v>
      </c>
      <c r="J127" s="24"/>
      <c r="K127" s="86">
        <f t="shared" si="736"/>
        <v>0</v>
      </c>
      <c r="L127" s="24" t="s">
        <v>724</v>
      </c>
      <c r="M127" s="86">
        <f t="shared" si="737"/>
        <v>16</v>
      </c>
      <c r="N127" s="24"/>
      <c r="O127" s="86">
        <f t="shared" si="738"/>
        <v>0</v>
      </c>
      <c r="P127" s="24" t="s">
        <v>748</v>
      </c>
      <c r="Q127" s="86">
        <f t="shared" si="739"/>
        <v>11</v>
      </c>
      <c r="R127" s="24"/>
      <c r="S127" s="86">
        <f t="shared" si="740"/>
        <v>0</v>
      </c>
      <c r="T127" s="24"/>
      <c r="U127" s="86">
        <f t="shared" si="741"/>
        <v>0</v>
      </c>
      <c r="V127" s="24"/>
      <c r="W127" s="86">
        <f t="shared" si="742"/>
        <v>0</v>
      </c>
      <c r="X127" s="24"/>
      <c r="Y127" s="86">
        <f t="shared" si="743"/>
        <v>0</v>
      </c>
      <c r="Z127" s="24"/>
      <c r="AA127" s="86">
        <f t="shared" si="744"/>
        <v>0</v>
      </c>
      <c r="AB127" s="24"/>
      <c r="AC127" s="86">
        <f t="shared" si="745"/>
        <v>0</v>
      </c>
      <c r="AD127" s="24" t="s">
        <v>724</v>
      </c>
      <c r="AE127" s="86">
        <f t="shared" si="746"/>
        <v>16</v>
      </c>
      <c r="AF127" s="24"/>
      <c r="AG127" s="86">
        <f t="shared" si="747"/>
        <v>0</v>
      </c>
      <c r="AH127" s="24"/>
      <c r="AI127" s="86">
        <f t="shared" si="748"/>
        <v>0</v>
      </c>
      <c r="AJ127" s="24"/>
      <c r="AK127" s="86">
        <f t="shared" si="749"/>
        <v>0</v>
      </c>
      <c r="AL127" s="24"/>
      <c r="AM127" s="86">
        <f t="shared" si="750"/>
        <v>0</v>
      </c>
      <c r="AN127" s="24"/>
      <c r="AO127" s="86">
        <f t="shared" si="751"/>
        <v>0</v>
      </c>
      <c r="AP127" s="24" t="s">
        <v>724</v>
      </c>
      <c r="AQ127" s="86">
        <f t="shared" si="752"/>
        <v>16</v>
      </c>
      <c r="AR127" s="24"/>
      <c r="AS127" s="86">
        <f t="shared" ref="AS127" si="1593">LEN(AR127)</f>
        <v>0</v>
      </c>
      <c r="AT127" s="24"/>
      <c r="AU127" s="86">
        <f t="shared" ref="AU127" si="1594">LEN(AT127)</f>
        <v>0</v>
      </c>
      <c r="AV127" s="24"/>
      <c r="AW127" s="86">
        <f t="shared" ref="AW127" si="1595">LEN(AV127)</f>
        <v>0</v>
      </c>
      <c r="AX127" s="24"/>
      <c r="AY127" s="86">
        <f t="shared" ref="AY127" si="1596">LEN(AX127)</f>
        <v>0</v>
      </c>
      <c r="AZ127" s="24"/>
      <c r="BA127" s="86">
        <f t="shared" ref="BA127" si="1597">LEN(AZ127)</f>
        <v>0</v>
      </c>
      <c r="BB127" s="24"/>
      <c r="BC127" s="86">
        <f t="shared" ref="BC127" si="1598">LEN(BB127)</f>
        <v>0</v>
      </c>
      <c r="BD127" s="24"/>
      <c r="BE127" s="86">
        <f t="shared" ref="BE127" si="1599">LEN(BD127)</f>
        <v>0</v>
      </c>
      <c r="BF127" s="24"/>
      <c r="BG127" s="86">
        <f t="shared" ref="BG127" si="1600">LEN(BF127)</f>
        <v>0</v>
      </c>
      <c r="BH127" s="24"/>
      <c r="BI127" s="86">
        <f t="shared" ref="BI127" si="1601">LEN(BH127)</f>
        <v>0</v>
      </c>
      <c r="BJ127" s="24"/>
      <c r="BK127" s="86">
        <f t="shared" ref="BK127" si="1602">LEN(BJ127)</f>
        <v>0</v>
      </c>
      <c r="BL127" s="24"/>
      <c r="BM127" s="86">
        <f t="shared" ref="BM127" si="1603">LEN(BL127)</f>
        <v>0</v>
      </c>
      <c r="BN127" s="24"/>
      <c r="BO127" s="86">
        <f t="shared" ref="BO127" si="1604">LEN(BN127)</f>
        <v>0</v>
      </c>
      <c r="BP127" s="24"/>
      <c r="BQ127" s="86">
        <f t="shared" ref="BQ127" si="1605">LEN(BP127)</f>
        <v>0</v>
      </c>
      <c r="BR127" s="24"/>
      <c r="BS127" s="86">
        <f t="shared" ref="BS127" si="1606">LEN(BR127)</f>
        <v>0</v>
      </c>
    </row>
    <row r="128" spans="1:71" s="35" customFormat="1">
      <c r="A128" s="203">
        <v>118</v>
      </c>
      <c r="B128" s="757"/>
      <c r="C128" s="746"/>
      <c r="D128" s="19" t="s">
        <v>749</v>
      </c>
      <c r="E128" s="23" t="s">
        <v>187</v>
      </c>
      <c r="F128" s="25"/>
      <c r="G128" s="25"/>
      <c r="H128" s="25" t="s">
        <v>203</v>
      </c>
      <c r="I128" s="25" t="s">
        <v>705</v>
      </c>
      <c r="J128" s="24" t="s">
        <v>750</v>
      </c>
      <c r="K128" s="86">
        <f t="shared" si="736"/>
        <v>3</v>
      </c>
      <c r="L128" s="24" t="s">
        <v>734</v>
      </c>
      <c r="M128" s="86">
        <f t="shared" si="737"/>
        <v>10</v>
      </c>
      <c r="N128" s="24"/>
      <c r="O128" s="86">
        <f t="shared" si="738"/>
        <v>0</v>
      </c>
      <c r="P128" s="24"/>
      <c r="Q128" s="86">
        <f t="shared" si="739"/>
        <v>0</v>
      </c>
      <c r="R128" s="24"/>
      <c r="S128" s="86">
        <f t="shared" si="740"/>
        <v>0</v>
      </c>
      <c r="T128" s="24" t="s">
        <v>751</v>
      </c>
      <c r="U128" s="86">
        <f t="shared" si="741"/>
        <v>4</v>
      </c>
      <c r="V128" s="24"/>
      <c r="W128" s="86">
        <f t="shared" si="742"/>
        <v>0</v>
      </c>
      <c r="X128" s="24"/>
      <c r="Y128" s="86">
        <f t="shared" si="743"/>
        <v>0</v>
      </c>
      <c r="Z128" s="24" t="s">
        <v>752</v>
      </c>
      <c r="AA128" s="86">
        <f t="shared" si="744"/>
        <v>3</v>
      </c>
      <c r="AB128" s="24" t="s">
        <v>753</v>
      </c>
      <c r="AC128" s="86">
        <f t="shared" si="745"/>
        <v>5</v>
      </c>
      <c r="AD128" s="24" t="s">
        <v>754</v>
      </c>
      <c r="AE128" s="86">
        <f t="shared" si="746"/>
        <v>3</v>
      </c>
      <c r="AF128" s="24" t="s">
        <v>755</v>
      </c>
      <c r="AG128" s="86">
        <f t="shared" si="747"/>
        <v>3</v>
      </c>
      <c r="AH128" s="24" t="s">
        <v>756</v>
      </c>
      <c r="AI128" s="86">
        <f t="shared" si="748"/>
        <v>3</v>
      </c>
      <c r="AJ128" s="24" t="s">
        <v>757</v>
      </c>
      <c r="AK128" s="86">
        <f t="shared" si="749"/>
        <v>3</v>
      </c>
      <c r="AL128" s="24" t="s">
        <v>756</v>
      </c>
      <c r="AM128" s="86">
        <f t="shared" si="750"/>
        <v>3</v>
      </c>
      <c r="AN128" s="24" t="s">
        <v>756</v>
      </c>
      <c r="AO128" s="86">
        <f t="shared" si="751"/>
        <v>3</v>
      </c>
      <c r="AP128" s="24" t="s">
        <v>752</v>
      </c>
      <c r="AQ128" s="86">
        <f t="shared" si="752"/>
        <v>3</v>
      </c>
      <c r="AR128" s="24" t="s">
        <v>750</v>
      </c>
      <c r="AS128" s="86">
        <f t="shared" ref="AS128" si="1607">LEN(AR128)</f>
        <v>3</v>
      </c>
      <c r="AT128" s="24"/>
      <c r="AU128" s="86">
        <f t="shared" ref="AU128" si="1608">LEN(AT128)</f>
        <v>0</v>
      </c>
      <c r="AV128" s="24"/>
      <c r="AW128" s="86">
        <f t="shared" ref="AW128" si="1609">LEN(AV128)</f>
        <v>0</v>
      </c>
      <c r="AX128" s="24"/>
      <c r="AY128" s="86">
        <f t="shared" ref="AY128" si="1610">LEN(AX128)</f>
        <v>0</v>
      </c>
      <c r="AZ128" s="24"/>
      <c r="BA128" s="86">
        <f t="shared" ref="BA128" si="1611">LEN(AZ128)</f>
        <v>0</v>
      </c>
      <c r="BB128" s="24"/>
      <c r="BC128" s="86">
        <f t="shared" ref="BC128" si="1612">LEN(BB128)</f>
        <v>0</v>
      </c>
      <c r="BD128" s="24"/>
      <c r="BE128" s="86">
        <f t="shared" ref="BE128" si="1613">LEN(BD128)</f>
        <v>0</v>
      </c>
      <c r="BF128" s="24"/>
      <c r="BG128" s="86">
        <f t="shared" ref="BG128" si="1614">LEN(BF128)</f>
        <v>0</v>
      </c>
      <c r="BH128" s="24"/>
      <c r="BI128" s="86">
        <f t="shared" ref="BI128" si="1615">LEN(BH128)</f>
        <v>0</v>
      </c>
      <c r="BJ128" s="24"/>
      <c r="BK128" s="86">
        <f t="shared" ref="BK128" si="1616">LEN(BJ128)</f>
        <v>0</v>
      </c>
      <c r="BL128" s="24"/>
      <c r="BM128" s="86">
        <f t="shared" ref="BM128" si="1617">LEN(BL128)</f>
        <v>0</v>
      </c>
      <c r="BN128" s="24"/>
      <c r="BO128" s="86">
        <f t="shared" ref="BO128" si="1618">LEN(BN128)</f>
        <v>0</v>
      </c>
      <c r="BP128" s="24"/>
      <c r="BQ128" s="86">
        <f t="shared" ref="BQ128" si="1619">LEN(BP128)</f>
        <v>0</v>
      </c>
      <c r="BR128" s="24"/>
      <c r="BS128" s="86">
        <f t="shared" ref="BS128" si="1620">LEN(BR128)</f>
        <v>0</v>
      </c>
    </row>
    <row r="129" spans="1:71" s="35" customFormat="1">
      <c r="A129" s="203">
        <v>119</v>
      </c>
      <c r="B129" s="758"/>
      <c r="C129" s="734"/>
      <c r="D129" s="19" t="s">
        <v>758</v>
      </c>
      <c r="E129" s="23" t="s">
        <v>187</v>
      </c>
      <c r="F129" s="25"/>
      <c r="G129" s="25"/>
      <c r="H129" s="25" t="s">
        <v>203</v>
      </c>
      <c r="I129" s="25" t="s">
        <v>705</v>
      </c>
      <c r="J129" s="24" t="s">
        <v>724</v>
      </c>
      <c r="K129" s="86">
        <f t="shared" si="736"/>
        <v>16</v>
      </c>
      <c r="L129" s="24" t="s">
        <v>724</v>
      </c>
      <c r="M129" s="86">
        <f t="shared" si="737"/>
        <v>16</v>
      </c>
      <c r="N129" s="24"/>
      <c r="O129" s="86">
        <f t="shared" si="738"/>
        <v>0</v>
      </c>
      <c r="P129" s="24"/>
      <c r="Q129" s="86">
        <f t="shared" si="739"/>
        <v>0</v>
      </c>
      <c r="R129" s="24" t="s">
        <v>724</v>
      </c>
      <c r="S129" s="86">
        <f t="shared" si="740"/>
        <v>16</v>
      </c>
      <c r="T129" s="24" t="s">
        <v>724</v>
      </c>
      <c r="U129" s="86">
        <f t="shared" si="741"/>
        <v>16</v>
      </c>
      <c r="V129" s="24"/>
      <c r="W129" s="86">
        <f t="shared" si="742"/>
        <v>0</v>
      </c>
      <c r="X129" s="24"/>
      <c r="Y129" s="86">
        <f t="shared" si="743"/>
        <v>0</v>
      </c>
      <c r="Z129" s="24" t="s">
        <v>724</v>
      </c>
      <c r="AA129" s="86">
        <f t="shared" si="744"/>
        <v>16</v>
      </c>
      <c r="AB129" s="24" t="s">
        <v>724</v>
      </c>
      <c r="AC129" s="86">
        <f t="shared" si="745"/>
        <v>16</v>
      </c>
      <c r="AD129" s="24" t="s">
        <v>724</v>
      </c>
      <c r="AE129" s="86">
        <f t="shared" si="746"/>
        <v>16</v>
      </c>
      <c r="AF129" s="24" t="s">
        <v>724</v>
      </c>
      <c r="AG129" s="86">
        <f t="shared" si="747"/>
        <v>16</v>
      </c>
      <c r="AH129" s="24" t="s">
        <v>724</v>
      </c>
      <c r="AI129" s="86">
        <f t="shared" si="748"/>
        <v>16</v>
      </c>
      <c r="AJ129" s="24" t="s">
        <v>724</v>
      </c>
      <c r="AK129" s="86">
        <f t="shared" si="749"/>
        <v>16</v>
      </c>
      <c r="AL129" s="24" t="s">
        <v>724</v>
      </c>
      <c r="AM129" s="86">
        <f t="shared" si="750"/>
        <v>16</v>
      </c>
      <c r="AN129" s="24" t="s">
        <v>724</v>
      </c>
      <c r="AO129" s="86">
        <f t="shared" si="751"/>
        <v>16</v>
      </c>
      <c r="AP129" s="24" t="s">
        <v>724</v>
      </c>
      <c r="AQ129" s="86">
        <f t="shared" si="752"/>
        <v>16</v>
      </c>
      <c r="AR129" s="24" t="s">
        <v>724</v>
      </c>
      <c r="AS129" s="86">
        <f t="shared" ref="AS129" si="1621">LEN(AR129)</f>
        <v>16</v>
      </c>
      <c r="AT129" s="24"/>
      <c r="AU129" s="86">
        <f t="shared" ref="AU129" si="1622">LEN(AT129)</f>
        <v>0</v>
      </c>
      <c r="AV129" s="24"/>
      <c r="AW129" s="86">
        <f t="shared" ref="AW129" si="1623">LEN(AV129)</f>
        <v>0</v>
      </c>
      <c r="AX129" s="24"/>
      <c r="AY129" s="86">
        <f t="shared" ref="AY129" si="1624">LEN(AX129)</f>
        <v>0</v>
      </c>
      <c r="AZ129" s="24"/>
      <c r="BA129" s="86">
        <f t="shared" ref="BA129" si="1625">LEN(AZ129)</f>
        <v>0</v>
      </c>
      <c r="BB129" s="24"/>
      <c r="BC129" s="86">
        <f t="shared" ref="BC129" si="1626">LEN(BB129)</f>
        <v>0</v>
      </c>
      <c r="BD129" s="24"/>
      <c r="BE129" s="86">
        <f t="shared" ref="BE129" si="1627">LEN(BD129)</f>
        <v>0</v>
      </c>
      <c r="BF129" s="24"/>
      <c r="BG129" s="86">
        <f t="shared" ref="BG129" si="1628">LEN(BF129)</f>
        <v>0</v>
      </c>
      <c r="BH129" s="24"/>
      <c r="BI129" s="86">
        <f t="shared" ref="BI129" si="1629">LEN(BH129)</f>
        <v>0</v>
      </c>
      <c r="BJ129" s="24"/>
      <c r="BK129" s="86">
        <f t="shared" ref="BK129" si="1630">LEN(BJ129)</f>
        <v>0</v>
      </c>
      <c r="BL129" s="24"/>
      <c r="BM129" s="86">
        <f t="shared" ref="BM129" si="1631">LEN(BL129)</f>
        <v>0</v>
      </c>
      <c r="BN129" s="24"/>
      <c r="BO129" s="86">
        <f t="shared" ref="BO129" si="1632">LEN(BN129)</f>
        <v>0</v>
      </c>
      <c r="BP129" s="24"/>
      <c r="BQ129" s="86">
        <f t="shared" ref="BQ129" si="1633">LEN(BP129)</f>
        <v>0</v>
      </c>
      <c r="BR129" s="24"/>
      <c r="BS129" s="86">
        <f t="shared" ref="BS129" si="1634">LEN(BR129)</f>
        <v>0</v>
      </c>
    </row>
    <row r="130" spans="1:71" s="35" customFormat="1">
      <c r="A130" s="203">
        <v>120</v>
      </c>
      <c r="B130" s="92" t="s">
        <v>759</v>
      </c>
      <c r="C130" s="741" t="s">
        <v>760</v>
      </c>
      <c r="D130" s="742"/>
      <c r="E130" s="23" t="s">
        <v>187</v>
      </c>
      <c r="F130" s="25"/>
      <c r="G130" s="25"/>
      <c r="H130" s="25" t="s">
        <v>188</v>
      </c>
      <c r="I130" s="25"/>
      <c r="J130" s="26" t="s">
        <v>760</v>
      </c>
      <c r="K130" s="86">
        <f t="shared" si="736"/>
        <v>5</v>
      </c>
      <c r="L130" s="26" t="s">
        <v>761</v>
      </c>
      <c r="M130" s="86">
        <f t="shared" si="737"/>
        <v>5</v>
      </c>
      <c r="N130" s="26" t="s">
        <v>762</v>
      </c>
      <c r="O130" s="86">
        <f t="shared" si="738"/>
        <v>5</v>
      </c>
      <c r="P130" s="26" t="s">
        <v>762</v>
      </c>
      <c r="Q130" s="86">
        <f t="shared" si="739"/>
        <v>5</v>
      </c>
      <c r="R130" s="26" t="s">
        <v>763</v>
      </c>
      <c r="S130" s="86">
        <f t="shared" si="740"/>
        <v>5</v>
      </c>
      <c r="T130" s="26" t="s">
        <v>764</v>
      </c>
      <c r="U130" s="86">
        <f t="shared" si="741"/>
        <v>5</v>
      </c>
      <c r="V130" s="26" t="s">
        <v>765</v>
      </c>
      <c r="W130" s="86">
        <f t="shared" si="742"/>
        <v>5</v>
      </c>
      <c r="X130" s="26" t="s">
        <v>766</v>
      </c>
      <c r="Y130" s="86">
        <f t="shared" si="743"/>
        <v>5</v>
      </c>
      <c r="Z130" s="26" t="s">
        <v>766</v>
      </c>
      <c r="AA130" s="86">
        <f t="shared" si="744"/>
        <v>5</v>
      </c>
      <c r="AB130" s="26" t="s">
        <v>766</v>
      </c>
      <c r="AC130" s="86">
        <f t="shared" si="745"/>
        <v>5</v>
      </c>
      <c r="AD130" s="26" t="s">
        <v>767</v>
      </c>
      <c r="AE130" s="86">
        <f t="shared" si="746"/>
        <v>5</v>
      </c>
      <c r="AF130" s="26" t="s">
        <v>768</v>
      </c>
      <c r="AG130" s="86">
        <f t="shared" si="747"/>
        <v>5</v>
      </c>
      <c r="AH130" s="26" t="s">
        <v>762</v>
      </c>
      <c r="AI130" s="86">
        <f t="shared" si="748"/>
        <v>5</v>
      </c>
      <c r="AJ130" s="26" t="s">
        <v>769</v>
      </c>
      <c r="AK130" s="86">
        <f t="shared" si="749"/>
        <v>5</v>
      </c>
      <c r="AL130" s="26" t="s">
        <v>762</v>
      </c>
      <c r="AM130" s="86">
        <f t="shared" si="750"/>
        <v>5</v>
      </c>
      <c r="AN130" s="26" t="s">
        <v>762</v>
      </c>
      <c r="AO130" s="86">
        <f t="shared" si="751"/>
        <v>5</v>
      </c>
      <c r="AP130" s="26" t="s">
        <v>766</v>
      </c>
      <c r="AQ130" s="86">
        <f t="shared" si="752"/>
        <v>5</v>
      </c>
      <c r="AR130" s="26" t="s">
        <v>760</v>
      </c>
      <c r="AS130" s="86">
        <f t="shared" ref="AS130" si="1635">LEN(AR130)</f>
        <v>5</v>
      </c>
      <c r="AT130" s="26"/>
      <c r="AU130" s="86">
        <f t="shared" ref="AU130" si="1636">LEN(AT130)</f>
        <v>0</v>
      </c>
      <c r="AV130" s="26"/>
      <c r="AW130" s="86">
        <f t="shared" ref="AW130" si="1637">LEN(AV130)</f>
        <v>0</v>
      </c>
      <c r="AX130" s="26"/>
      <c r="AY130" s="86">
        <f t="shared" ref="AY130" si="1638">LEN(AX130)</f>
        <v>0</v>
      </c>
      <c r="AZ130" s="26"/>
      <c r="BA130" s="86">
        <f t="shared" ref="BA130" si="1639">LEN(AZ130)</f>
        <v>0</v>
      </c>
      <c r="BB130" s="26"/>
      <c r="BC130" s="86">
        <f t="shared" ref="BC130" si="1640">LEN(BB130)</f>
        <v>0</v>
      </c>
      <c r="BD130" s="26"/>
      <c r="BE130" s="86">
        <f t="shared" ref="BE130" si="1641">LEN(BD130)</f>
        <v>0</v>
      </c>
      <c r="BF130" s="26"/>
      <c r="BG130" s="86">
        <f t="shared" ref="BG130" si="1642">LEN(BF130)</f>
        <v>0</v>
      </c>
      <c r="BH130" s="26"/>
      <c r="BI130" s="86">
        <f t="shared" ref="BI130" si="1643">LEN(BH130)</f>
        <v>0</v>
      </c>
      <c r="BJ130" s="26"/>
      <c r="BK130" s="86">
        <f t="shared" ref="BK130" si="1644">LEN(BJ130)</f>
        <v>0</v>
      </c>
      <c r="BL130" s="26"/>
      <c r="BM130" s="86">
        <f t="shared" ref="BM130" si="1645">LEN(BL130)</f>
        <v>0</v>
      </c>
      <c r="BN130" s="26"/>
      <c r="BO130" s="86">
        <f t="shared" ref="BO130" si="1646">LEN(BN130)</f>
        <v>0</v>
      </c>
      <c r="BP130" s="26"/>
      <c r="BQ130" s="86">
        <f t="shared" ref="BQ130" si="1647">LEN(BP130)</f>
        <v>0</v>
      </c>
      <c r="BR130" s="26"/>
      <c r="BS130" s="86">
        <f t="shared" ref="BS130" si="1648">LEN(BR130)</f>
        <v>0</v>
      </c>
    </row>
    <row r="131" spans="1:71" s="35" customFormat="1" ht="18.75" customHeight="1">
      <c r="A131" s="203">
        <v>123</v>
      </c>
      <c r="B131" s="760" t="s">
        <v>770</v>
      </c>
      <c r="C131" s="751" t="s">
        <v>771</v>
      </c>
      <c r="D131" s="103" t="s">
        <v>772</v>
      </c>
      <c r="E131" s="96"/>
      <c r="F131" s="36"/>
      <c r="G131" s="36"/>
      <c r="H131" s="36"/>
      <c r="I131" s="36"/>
      <c r="J131" s="24" t="s">
        <v>22</v>
      </c>
      <c r="K131" s="86">
        <f t="shared" ref="K131:K194" si="1649">LEN(J131)</f>
        <v>1</v>
      </c>
      <c r="L131" s="24" t="s">
        <v>22</v>
      </c>
      <c r="M131" s="86">
        <f t="shared" ref="M131:M163" si="1650">LEN(L131)</f>
        <v>1</v>
      </c>
      <c r="N131" s="24" t="s">
        <v>22</v>
      </c>
      <c r="O131" s="86">
        <f t="shared" ref="O131:O163" si="1651">LEN(N131)</f>
        <v>1</v>
      </c>
      <c r="P131" s="24"/>
      <c r="Q131" s="86">
        <f t="shared" ref="Q131:Q163" si="1652">LEN(P131)</f>
        <v>0</v>
      </c>
      <c r="R131" s="24"/>
      <c r="S131" s="86">
        <f t="shared" ref="S131:S163" si="1653">LEN(R131)</f>
        <v>0</v>
      </c>
      <c r="T131" s="24" t="s">
        <v>22</v>
      </c>
      <c r="U131" s="86">
        <f t="shared" ref="U131:U163" si="1654">LEN(T131)</f>
        <v>1</v>
      </c>
      <c r="V131" s="24"/>
      <c r="W131" s="86">
        <f t="shared" ref="W131:W163" si="1655">LEN(V131)</f>
        <v>0</v>
      </c>
      <c r="X131" s="24" t="s">
        <v>22</v>
      </c>
      <c r="Y131" s="86">
        <f t="shared" ref="Y131:Y163" si="1656">LEN(X131)</f>
        <v>1</v>
      </c>
      <c r="Z131" s="24"/>
      <c r="AA131" s="86">
        <f t="shared" ref="AA131:AA163" si="1657">LEN(Z131)</f>
        <v>0</v>
      </c>
      <c r="AB131" s="24" t="s">
        <v>22</v>
      </c>
      <c r="AC131" s="86">
        <f t="shared" ref="AC131:AC163" si="1658">LEN(AB131)</f>
        <v>1</v>
      </c>
      <c r="AD131" s="24" t="s">
        <v>22</v>
      </c>
      <c r="AE131" s="86">
        <f t="shared" ref="AE131:AE163" si="1659">LEN(AD131)</f>
        <v>1</v>
      </c>
      <c r="AF131" s="24" t="s">
        <v>22</v>
      </c>
      <c r="AG131" s="86">
        <f t="shared" ref="AG131:AG163" si="1660">LEN(AF131)</f>
        <v>1</v>
      </c>
      <c r="AH131" s="24"/>
      <c r="AI131" s="86">
        <f t="shared" ref="AI131:AI163" si="1661">LEN(AH131)</f>
        <v>0</v>
      </c>
      <c r="AJ131" s="24"/>
      <c r="AK131" s="86">
        <f t="shared" ref="AK131:AK163" si="1662">LEN(AJ131)</f>
        <v>0</v>
      </c>
      <c r="AL131" s="24" t="s">
        <v>22</v>
      </c>
      <c r="AM131" s="86">
        <f t="shared" ref="AM131:AM163" si="1663">LEN(AL131)</f>
        <v>1</v>
      </c>
      <c r="AN131" s="24" t="s">
        <v>22</v>
      </c>
      <c r="AO131" s="86">
        <f t="shared" ref="AO131:AO163" si="1664">LEN(AN131)</f>
        <v>1</v>
      </c>
      <c r="AP131" s="24"/>
      <c r="AQ131" s="86">
        <f t="shared" ref="AQ131:AQ163" si="1665">LEN(AP131)</f>
        <v>0</v>
      </c>
      <c r="AR131" s="24" t="s">
        <v>22</v>
      </c>
      <c r="AS131" s="86">
        <f t="shared" ref="AS131" si="1666">LEN(AR131)</f>
        <v>1</v>
      </c>
      <c r="AT131" s="24"/>
      <c r="AU131" s="86">
        <f t="shared" ref="AU131" si="1667">LEN(AT131)</f>
        <v>0</v>
      </c>
      <c r="AV131" s="24"/>
      <c r="AW131" s="86">
        <f t="shared" ref="AW131" si="1668">LEN(AV131)</f>
        <v>0</v>
      </c>
      <c r="AX131" s="24"/>
      <c r="AY131" s="86">
        <f t="shared" ref="AY131" si="1669">LEN(AX131)</f>
        <v>0</v>
      </c>
      <c r="AZ131" s="24"/>
      <c r="BA131" s="86">
        <f t="shared" ref="BA131" si="1670">LEN(AZ131)</f>
        <v>0</v>
      </c>
      <c r="BB131" s="24"/>
      <c r="BC131" s="86">
        <f t="shared" ref="BC131" si="1671">LEN(BB131)</f>
        <v>0</v>
      </c>
      <c r="BD131" s="24"/>
      <c r="BE131" s="86">
        <f t="shared" ref="BE131" si="1672">LEN(BD131)</f>
        <v>0</v>
      </c>
      <c r="BF131" s="24"/>
      <c r="BG131" s="86">
        <f t="shared" ref="BG131" si="1673">LEN(BF131)</f>
        <v>0</v>
      </c>
      <c r="BH131" s="24"/>
      <c r="BI131" s="86">
        <f t="shared" ref="BI131" si="1674">LEN(BH131)</f>
        <v>0</v>
      </c>
      <c r="BJ131" s="24"/>
      <c r="BK131" s="86">
        <f t="shared" ref="BK131" si="1675">LEN(BJ131)</f>
        <v>0</v>
      </c>
      <c r="BL131" s="24"/>
      <c r="BM131" s="86">
        <f t="shared" ref="BM131" si="1676">LEN(BL131)</f>
        <v>0</v>
      </c>
      <c r="BN131" s="24"/>
      <c r="BO131" s="86">
        <f t="shared" ref="BO131" si="1677">LEN(BN131)</f>
        <v>0</v>
      </c>
      <c r="BP131" s="24"/>
      <c r="BQ131" s="86">
        <f t="shared" ref="BQ131" si="1678">LEN(BP131)</f>
        <v>0</v>
      </c>
      <c r="BR131" s="24"/>
      <c r="BS131" s="86">
        <f t="shared" ref="BS131" si="1679">LEN(BR131)</f>
        <v>0</v>
      </c>
    </row>
    <row r="132" spans="1:71" s="35" customFormat="1" ht="310.5">
      <c r="A132" s="203">
        <v>124</v>
      </c>
      <c r="B132" s="761"/>
      <c r="C132" s="752"/>
      <c r="D132" s="102"/>
      <c r="E132" s="96" t="s">
        <v>187</v>
      </c>
      <c r="F132" s="36"/>
      <c r="G132" s="36"/>
      <c r="H132" s="36" t="s">
        <v>203</v>
      </c>
      <c r="I132" s="36" t="s">
        <v>773</v>
      </c>
      <c r="J132" s="37"/>
      <c r="K132" s="86">
        <f t="shared" si="1649"/>
        <v>0</v>
      </c>
      <c r="L132" s="37"/>
      <c r="M132" s="186">
        <f t="shared" si="1650"/>
        <v>0</v>
      </c>
      <c r="N132" s="37"/>
      <c r="O132" s="186">
        <f t="shared" si="1651"/>
        <v>0</v>
      </c>
      <c r="P132" s="37"/>
      <c r="Q132" s="186">
        <f t="shared" si="1652"/>
        <v>0</v>
      </c>
      <c r="R132" s="37" t="s">
        <v>774</v>
      </c>
      <c r="S132" s="186">
        <f t="shared" si="1653"/>
        <v>261</v>
      </c>
      <c r="T132" s="37"/>
      <c r="U132" s="186">
        <f t="shared" si="1654"/>
        <v>0</v>
      </c>
      <c r="V132" s="37" t="s">
        <v>775</v>
      </c>
      <c r="W132" s="186">
        <f t="shared" si="1655"/>
        <v>469</v>
      </c>
      <c r="X132" s="37"/>
      <c r="Y132" s="186">
        <f t="shared" si="1656"/>
        <v>0</v>
      </c>
      <c r="Z132" s="37"/>
      <c r="AA132" s="186">
        <f t="shared" si="1657"/>
        <v>0</v>
      </c>
      <c r="AB132" s="37"/>
      <c r="AC132" s="186">
        <f t="shared" si="1658"/>
        <v>0</v>
      </c>
      <c r="AD132" s="37"/>
      <c r="AE132" s="186">
        <f t="shared" si="1659"/>
        <v>0</v>
      </c>
      <c r="AF132" s="37"/>
      <c r="AG132" s="186">
        <f t="shared" si="1660"/>
        <v>0</v>
      </c>
      <c r="AH132" s="37"/>
      <c r="AI132" s="186">
        <f t="shared" si="1661"/>
        <v>0</v>
      </c>
      <c r="AJ132" s="37"/>
      <c r="AK132" s="186">
        <f t="shared" si="1662"/>
        <v>0</v>
      </c>
      <c r="AL132" s="37"/>
      <c r="AM132" s="186">
        <f t="shared" si="1663"/>
        <v>0</v>
      </c>
      <c r="AN132" s="37"/>
      <c r="AO132" s="186">
        <f t="shared" si="1664"/>
        <v>0</v>
      </c>
      <c r="AP132" s="37"/>
      <c r="AQ132" s="186">
        <f t="shared" si="1665"/>
        <v>0</v>
      </c>
      <c r="AR132" s="37"/>
      <c r="AS132" s="186">
        <f t="shared" ref="AS132" si="1680">LEN(AR132)</f>
        <v>0</v>
      </c>
      <c r="AT132" s="37"/>
      <c r="AU132" s="186">
        <f t="shared" ref="AU132" si="1681">LEN(AT132)</f>
        <v>0</v>
      </c>
      <c r="AV132" s="37"/>
      <c r="AW132" s="186">
        <f t="shared" ref="AW132" si="1682">LEN(AV132)</f>
        <v>0</v>
      </c>
      <c r="AX132" s="37"/>
      <c r="AY132" s="186">
        <f t="shared" ref="AY132" si="1683">LEN(AX132)</f>
        <v>0</v>
      </c>
      <c r="AZ132" s="37"/>
      <c r="BA132" s="186">
        <f t="shared" ref="BA132" si="1684">LEN(AZ132)</f>
        <v>0</v>
      </c>
      <c r="BB132" s="37"/>
      <c r="BC132" s="186">
        <f t="shared" ref="BC132" si="1685">LEN(BB132)</f>
        <v>0</v>
      </c>
      <c r="BD132" s="37"/>
      <c r="BE132" s="186">
        <f t="shared" ref="BE132" si="1686">LEN(BD132)</f>
        <v>0</v>
      </c>
      <c r="BF132" s="37"/>
      <c r="BG132" s="186">
        <f t="shared" ref="BG132" si="1687">LEN(BF132)</f>
        <v>0</v>
      </c>
      <c r="BH132" s="37"/>
      <c r="BI132" s="186">
        <f t="shared" ref="BI132" si="1688">LEN(BH132)</f>
        <v>0</v>
      </c>
      <c r="BJ132" s="37"/>
      <c r="BK132" s="186">
        <f t="shared" ref="BK132" si="1689">LEN(BJ132)</f>
        <v>0</v>
      </c>
      <c r="BL132" s="37"/>
      <c r="BM132" s="186">
        <f t="shared" ref="BM132" si="1690">LEN(BL132)</f>
        <v>0</v>
      </c>
      <c r="BN132" s="37"/>
      <c r="BO132" s="186">
        <f t="shared" ref="BO132" si="1691">LEN(BN132)</f>
        <v>0</v>
      </c>
      <c r="BP132" s="37"/>
      <c r="BQ132" s="186">
        <f t="shared" ref="BQ132" si="1692">LEN(BP132)</f>
        <v>0</v>
      </c>
      <c r="BR132" s="37"/>
      <c r="BS132" s="186">
        <f t="shared" ref="BS132" si="1693">LEN(BR132)</f>
        <v>0</v>
      </c>
    </row>
    <row r="133" spans="1:71" s="35" customFormat="1">
      <c r="A133" s="203">
        <v>125</v>
      </c>
      <c r="B133" s="731" t="s">
        <v>776</v>
      </c>
      <c r="C133" s="751" t="s">
        <v>777</v>
      </c>
      <c r="D133" s="47" t="s">
        <v>778</v>
      </c>
      <c r="E133" s="96" t="s">
        <v>779</v>
      </c>
      <c r="F133" s="36"/>
      <c r="G133" s="36"/>
      <c r="H133" s="36" t="s">
        <v>203</v>
      </c>
      <c r="I133" s="36"/>
      <c r="J133" s="37" t="s">
        <v>780</v>
      </c>
      <c r="K133" s="86">
        <f t="shared" si="1649"/>
        <v>7</v>
      </c>
      <c r="L133" s="37" t="s">
        <v>780</v>
      </c>
      <c r="M133" s="186">
        <f t="shared" si="1650"/>
        <v>7</v>
      </c>
      <c r="N133" s="37" t="s">
        <v>780</v>
      </c>
      <c r="O133" s="186">
        <f t="shared" si="1651"/>
        <v>7</v>
      </c>
      <c r="P133" s="37" t="s">
        <v>780</v>
      </c>
      <c r="Q133" s="186">
        <f t="shared" si="1652"/>
        <v>7</v>
      </c>
      <c r="R133" s="37" t="s">
        <v>780</v>
      </c>
      <c r="S133" s="186">
        <f t="shared" si="1653"/>
        <v>7</v>
      </c>
      <c r="T133" s="37" t="s">
        <v>780</v>
      </c>
      <c r="U133" s="186">
        <f t="shared" si="1654"/>
        <v>7</v>
      </c>
      <c r="V133" s="37" t="s">
        <v>780</v>
      </c>
      <c r="W133" s="186">
        <f t="shared" si="1655"/>
        <v>7</v>
      </c>
      <c r="X133" s="37" t="s">
        <v>780</v>
      </c>
      <c r="Y133" s="186">
        <f t="shared" si="1656"/>
        <v>7</v>
      </c>
      <c r="Z133" s="37" t="s">
        <v>780</v>
      </c>
      <c r="AA133" s="186">
        <f t="shared" si="1657"/>
        <v>7</v>
      </c>
      <c r="AB133" s="37" t="s">
        <v>780</v>
      </c>
      <c r="AC133" s="186">
        <f t="shared" si="1658"/>
        <v>7</v>
      </c>
      <c r="AD133" s="37" t="s">
        <v>780</v>
      </c>
      <c r="AE133" s="186">
        <f t="shared" si="1659"/>
        <v>7</v>
      </c>
      <c r="AF133" s="37" t="s">
        <v>780</v>
      </c>
      <c r="AG133" s="186">
        <f t="shared" si="1660"/>
        <v>7</v>
      </c>
      <c r="AH133" s="37" t="s">
        <v>780</v>
      </c>
      <c r="AI133" s="186">
        <f t="shared" si="1661"/>
        <v>7</v>
      </c>
      <c r="AJ133" s="37" t="s">
        <v>780</v>
      </c>
      <c r="AK133" s="186">
        <f t="shared" si="1662"/>
        <v>7</v>
      </c>
      <c r="AL133" s="37" t="s">
        <v>780</v>
      </c>
      <c r="AM133" s="186">
        <f t="shared" si="1663"/>
        <v>7</v>
      </c>
      <c r="AN133" s="37" t="s">
        <v>780</v>
      </c>
      <c r="AO133" s="186">
        <f t="shared" si="1664"/>
        <v>7</v>
      </c>
      <c r="AP133" s="37" t="s">
        <v>780</v>
      </c>
      <c r="AQ133" s="186">
        <f t="shared" si="1665"/>
        <v>7</v>
      </c>
      <c r="AR133" s="37" t="s">
        <v>780</v>
      </c>
      <c r="AS133" s="186">
        <f t="shared" ref="AS133" si="1694">LEN(AR133)</f>
        <v>7</v>
      </c>
      <c r="AT133" s="37"/>
      <c r="AU133" s="186">
        <f t="shared" ref="AU133" si="1695">LEN(AT133)</f>
        <v>0</v>
      </c>
      <c r="AV133" s="37"/>
      <c r="AW133" s="186">
        <f t="shared" ref="AW133" si="1696">LEN(AV133)</f>
        <v>0</v>
      </c>
      <c r="AX133" s="37"/>
      <c r="AY133" s="186">
        <f t="shared" ref="AY133" si="1697">LEN(AX133)</f>
        <v>0</v>
      </c>
      <c r="AZ133" s="37"/>
      <c r="BA133" s="186">
        <f t="shared" ref="BA133" si="1698">LEN(AZ133)</f>
        <v>0</v>
      </c>
      <c r="BB133" s="37"/>
      <c r="BC133" s="186">
        <f t="shared" ref="BC133" si="1699">LEN(BB133)</f>
        <v>0</v>
      </c>
      <c r="BD133" s="37"/>
      <c r="BE133" s="186">
        <f t="shared" ref="BE133" si="1700">LEN(BD133)</f>
        <v>0</v>
      </c>
      <c r="BF133" s="37"/>
      <c r="BG133" s="186">
        <f t="shared" ref="BG133" si="1701">LEN(BF133)</f>
        <v>0</v>
      </c>
      <c r="BH133" s="37"/>
      <c r="BI133" s="186">
        <f t="shared" ref="BI133" si="1702">LEN(BH133)</f>
        <v>0</v>
      </c>
      <c r="BJ133" s="37"/>
      <c r="BK133" s="186">
        <f t="shared" ref="BK133" si="1703">LEN(BJ133)</f>
        <v>0</v>
      </c>
      <c r="BL133" s="37"/>
      <c r="BM133" s="186">
        <f t="shared" ref="BM133" si="1704">LEN(BL133)</f>
        <v>0</v>
      </c>
      <c r="BN133" s="37"/>
      <c r="BO133" s="186">
        <f t="shared" ref="BO133" si="1705">LEN(BN133)</f>
        <v>0</v>
      </c>
      <c r="BP133" s="37"/>
      <c r="BQ133" s="186">
        <f t="shared" ref="BQ133" si="1706">LEN(BP133)</f>
        <v>0</v>
      </c>
      <c r="BR133" s="37"/>
      <c r="BS133" s="186">
        <f t="shared" ref="BS133" si="1707">LEN(BR133)</f>
        <v>0</v>
      </c>
    </row>
    <row r="134" spans="1:71" s="35" customFormat="1" ht="27">
      <c r="A134" s="203">
        <v>126</v>
      </c>
      <c r="B134" s="739"/>
      <c r="C134" s="755"/>
      <c r="D134" s="47" t="s">
        <v>781</v>
      </c>
      <c r="E134" s="96" t="s">
        <v>779</v>
      </c>
      <c r="F134" s="36"/>
      <c r="G134" s="36"/>
      <c r="H134" s="36" t="s">
        <v>188</v>
      </c>
      <c r="I134" s="36"/>
      <c r="J134" s="293" t="s">
        <v>782</v>
      </c>
      <c r="K134" s="86">
        <f t="shared" si="1649"/>
        <v>8</v>
      </c>
      <c r="L134" s="37" t="s">
        <v>782</v>
      </c>
      <c r="M134" s="186">
        <f t="shared" si="1650"/>
        <v>8</v>
      </c>
      <c r="N134" s="37" t="s">
        <v>783</v>
      </c>
      <c r="O134" s="186">
        <f t="shared" si="1651"/>
        <v>8</v>
      </c>
      <c r="P134" s="37" t="s">
        <v>783</v>
      </c>
      <c r="Q134" s="186">
        <f t="shared" si="1652"/>
        <v>8</v>
      </c>
      <c r="R134" s="37" t="s">
        <v>783</v>
      </c>
      <c r="S134" s="186">
        <f t="shared" si="1653"/>
        <v>8</v>
      </c>
      <c r="T134" s="37" t="s">
        <v>783</v>
      </c>
      <c r="U134" s="186">
        <f t="shared" si="1654"/>
        <v>8</v>
      </c>
      <c r="V134" s="37" t="s">
        <v>783</v>
      </c>
      <c r="W134" s="186">
        <f t="shared" si="1655"/>
        <v>8</v>
      </c>
      <c r="X134" s="37" t="s">
        <v>784</v>
      </c>
      <c r="Y134" s="186">
        <f t="shared" si="1656"/>
        <v>45</v>
      </c>
      <c r="Z134" s="37" t="s">
        <v>783</v>
      </c>
      <c r="AA134" s="186">
        <f t="shared" si="1657"/>
        <v>8</v>
      </c>
      <c r="AB134" s="37" t="s">
        <v>783</v>
      </c>
      <c r="AC134" s="186">
        <f t="shared" si="1658"/>
        <v>8</v>
      </c>
      <c r="AD134" s="37" t="s">
        <v>783</v>
      </c>
      <c r="AE134" s="186">
        <f t="shared" si="1659"/>
        <v>8</v>
      </c>
      <c r="AF134" s="37" t="s">
        <v>783</v>
      </c>
      <c r="AG134" s="186">
        <f t="shared" si="1660"/>
        <v>8</v>
      </c>
      <c r="AH134" s="37" t="s">
        <v>783</v>
      </c>
      <c r="AI134" s="186">
        <f t="shared" si="1661"/>
        <v>8</v>
      </c>
      <c r="AJ134" s="37" t="s">
        <v>783</v>
      </c>
      <c r="AK134" s="186">
        <f t="shared" si="1662"/>
        <v>8</v>
      </c>
      <c r="AL134" s="37" t="s">
        <v>783</v>
      </c>
      <c r="AM134" s="186">
        <f t="shared" si="1663"/>
        <v>8</v>
      </c>
      <c r="AN134" s="37" t="s">
        <v>783</v>
      </c>
      <c r="AO134" s="186">
        <f t="shared" si="1664"/>
        <v>8</v>
      </c>
      <c r="AP134" s="37" t="s">
        <v>783</v>
      </c>
      <c r="AQ134" s="186">
        <f t="shared" si="1665"/>
        <v>8</v>
      </c>
      <c r="AR134" s="37" t="s">
        <v>783</v>
      </c>
      <c r="AS134" s="186">
        <f t="shared" ref="AS134" si="1708">LEN(AR134)</f>
        <v>8</v>
      </c>
      <c r="AT134" s="37"/>
      <c r="AU134" s="186">
        <f t="shared" ref="AU134" si="1709">LEN(AT134)</f>
        <v>0</v>
      </c>
      <c r="AV134" s="37"/>
      <c r="AW134" s="186">
        <f t="shared" ref="AW134" si="1710">LEN(AV134)</f>
        <v>0</v>
      </c>
      <c r="AX134" s="37"/>
      <c r="AY134" s="186">
        <f t="shared" ref="AY134" si="1711">LEN(AX134)</f>
        <v>0</v>
      </c>
      <c r="AZ134" s="37"/>
      <c r="BA134" s="186">
        <f t="shared" ref="BA134" si="1712">LEN(AZ134)</f>
        <v>0</v>
      </c>
      <c r="BB134" s="37"/>
      <c r="BC134" s="186">
        <f t="shared" ref="BC134" si="1713">LEN(BB134)</f>
        <v>0</v>
      </c>
      <c r="BD134" s="37"/>
      <c r="BE134" s="186">
        <f t="shared" ref="BE134" si="1714">LEN(BD134)</f>
        <v>0</v>
      </c>
      <c r="BF134" s="37"/>
      <c r="BG134" s="186">
        <f t="shared" ref="BG134" si="1715">LEN(BF134)</f>
        <v>0</v>
      </c>
      <c r="BH134" s="37"/>
      <c r="BI134" s="186">
        <f t="shared" ref="BI134" si="1716">LEN(BH134)</f>
        <v>0</v>
      </c>
      <c r="BJ134" s="37"/>
      <c r="BK134" s="186">
        <f t="shared" ref="BK134" si="1717">LEN(BJ134)</f>
        <v>0</v>
      </c>
      <c r="BL134" s="37"/>
      <c r="BM134" s="186">
        <f t="shared" ref="BM134" si="1718">LEN(BL134)</f>
        <v>0</v>
      </c>
      <c r="BN134" s="37"/>
      <c r="BO134" s="186">
        <f t="shared" ref="BO134" si="1719">LEN(BN134)</f>
        <v>0</v>
      </c>
      <c r="BP134" s="37"/>
      <c r="BQ134" s="186">
        <f t="shared" ref="BQ134" si="1720">LEN(BP134)</f>
        <v>0</v>
      </c>
      <c r="BR134" s="37"/>
      <c r="BS134" s="186">
        <f t="shared" ref="BS134" si="1721">LEN(BR134)</f>
        <v>0</v>
      </c>
    </row>
    <row r="135" spans="1:71" s="35" customFormat="1" ht="27">
      <c r="A135" s="203">
        <v>127</v>
      </c>
      <c r="B135" s="732"/>
      <c r="C135" s="752"/>
      <c r="D135" s="27" t="s">
        <v>785</v>
      </c>
      <c r="E135" s="96" t="s">
        <v>779</v>
      </c>
      <c r="F135" s="36"/>
      <c r="G135" s="36"/>
      <c r="H135" s="36" t="s">
        <v>203</v>
      </c>
      <c r="I135" s="36" t="s">
        <v>786</v>
      </c>
      <c r="J135" s="37" t="s">
        <v>787</v>
      </c>
      <c r="K135" s="86">
        <f t="shared" si="1649"/>
        <v>11</v>
      </c>
      <c r="L135" s="37" t="s">
        <v>788</v>
      </c>
      <c r="M135" s="186">
        <f t="shared" si="1650"/>
        <v>14</v>
      </c>
      <c r="N135" s="37" t="s">
        <v>789</v>
      </c>
      <c r="O135" s="186">
        <f t="shared" si="1651"/>
        <v>7</v>
      </c>
      <c r="P135" s="37" t="s">
        <v>790</v>
      </c>
      <c r="Q135" s="186">
        <f t="shared" si="1652"/>
        <v>8</v>
      </c>
      <c r="R135" s="37" t="s">
        <v>791</v>
      </c>
      <c r="S135" s="186">
        <f t="shared" si="1653"/>
        <v>9</v>
      </c>
      <c r="T135" s="37" t="s">
        <v>792</v>
      </c>
      <c r="U135" s="186">
        <f t="shared" si="1654"/>
        <v>16</v>
      </c>
      <c r="V135" s="37" t="s">
        <v>793</v>
      </c>
      <c r="W135" s="186">
        <f t="shared" si="1655"/>
        <v>5</v>
      </c>
      <c r="X135" s="37"/>
      <c r="Y135" s="186">
        <f t="shared" si="1656"/>
        <v>0</v>
      </c>
      <c r="Z135" s="37"/>
      <c r="AA135" s="186">
        <f t="shared" si="1657"/>
        <v>0</v>
      </c>
      <c r="AB135" s="37" t="s">
        <v>794</v>
      </c>
      <c r="AC135" s="186">
        <f t="shared" si="1658"/>
        <v>18</v>
      </c>
      <c r="AD135" s="37" t="s">
        <v>795</v>
      </c>
      <c r="AE135" s="186">
        <f t="shared" si="1659"/>
        <v>17</v>
      </c>
      <c r="AF135" s="37" t="s">
        <v>796</v>
      </c>
      <c r="AG135" s="186">
        <f t="shared" si="1660"/>
        <v>19</v>
      </c>
      <c r="AH135" s="37" t="s">
        <v>797</v>
      </c>
      <c r="AI135" s="186">
        <f t="shared" si="1661"/>
        <v>13</v>
      </c>
      <c r="AJ135" s="37" t="s">
        <v>798</v>
      </c>
      <c r="AK135" s="186">
        <f t="shared" si="1662"/>
        <v>9</v>
      </c>
      <c r="AL135" s="37" t="s">
        <v>799</v>
      </c>
      <c r="AM135" s="186">
        <f t="shared" si="1663"/>
        <v>10</v>
      </c>
      <c r="AN135" s="37" t="s">
        <v>800</v>
      </c>
      <c r="AO135" s="186">
        <f t="shared" si="1664"/>
        <v>5</v>
      </c>
      <c r="AP135" s="37"/>
      <c r="AQ135" s="186">
        <f t="shared" si="1665"/>
        <v>0</v>
      </c>
      <c r="AR135" s="37">
        <v>202407</v>
      </c>
      <c r="AS135" s="186">
        <f t="shared" ref="AS135" si="1722">LEN(AR135)</f>
        <v>6</v>
      </c>
      <c r="AT135" s="37"/>
      <c r="AU135" s="186">
        <f t="shared" ref="AU135" si="1723">LEN(AT135)</f>
        <v>0</v>
      </c>
      <c r="AV135" s="37"/>
      <c r="AW135" s="186">
        <f t="shared" ref="AW135" si="1724">LEN(AV135)</f>
        <v>0</v>
      </c>
      <c r="AX135" s="37"/>
      <c r="AY135" s="186">
        <f t="shared" ref="AY135" si="1725">LEN(AX135)</f>
        <v>0</v>
      </c>
      <c r="AZ135" s="37"/>
      <c r="BA135" s="186">
        <f t="shared" ref="BA135" si="1726">LEN(AZ135)</f>
        <v>0</v>
      </c>
      <c r="BB135" s="37"/>
      <c r="BC135" s="186">
        <f t="shared" ref="BC135" si="1727">LEN(BB135)</f>
        <v>0</v>
      </c>
      <c r="BD135" s="37"/>
      <c r="BE135" s="186">
        <f t="shared" ref="BE135" si="1728">LEN(BD135)</f>
        <v>0</v>
      </c>
      <c r="BF135" s="37"/>
      <c r="BG135" s="186">
        <f t="shared" ref="BG135" si="1729">LEN(BF135)</f>
        <v>0</v>
      </c>
      <c r="BH135" s="37"/>
      <c r="BI135" s="186">
        <f t="shared" ref="BI135" si="1730">LEN(BH135)</f>
        <v>0</v>
      </c>
      <c r="BJ135" s="37"/>
      <c r="BK135" s="186">
        <f t="shared" ref="BK135" si="1731">LEN(BJ135)</f>
        <v>0</v>
      </c>
      <c r="BL135" s="37"/>
      <c r="BM135" s="186">
        <f t="shared" ref="BM135" si="1732">LEN(BL135)</f>
        <v>0</v>
      </c>
      <c r="BN135" s="37"/>
      <c r="BO135" s="186">
        <f t="shared" ref="BO135" si="1733">LEN(BN135)</f>
        <v>0</v>
      </c>
      <c r="BP135" s="37"/>
      <c r="BQ135" s="186">
        <f t="shared" ref="BQ135" si="1734">LEN(BP135)</f>
        <v>0</v>
      </c>
      <c r="BR135" s="37"/>
      <c r="BS135" s="186">
        <f t="shared" ref="BS135" si="1735">LEN(BR135)</f>
        <v>0</v>
      </c>
    </row>
    <row r="136" spans="1:71" s="35" customFormat="1">
      <c r="A136" s="203">
        <v>128</v>
      </c>
      <c r="B136" s="731" t="s">
        <v>801</v>
      </c>
      <c r="C136" s="751" t="s">
        <v>802</v>
      </c>
      <c r="D136" s="103" t="s">
        <v>803</v>
      </c>
      <c r="E136" s="96"/>
      <c r="F136" s="36"/>
      <c r="G136" s="36"/>
      <c r="H136" s="36"/>
      <c r="I136" s="36"/>
      <c r="J136" s="24"/>
      <c r="K136" s="86">
        <f t="shared" si="1649"/>
        <v>0</v>
      </c>
      <c r="L136" s="24"/>
      <c r="M136" s="86">
        <f t="shared" si="1650"/>
        <v>0</v>
      </c>
      <c r="N136" s="24"/>
      <c r="O136" s="86">
        <f t="shared" si="1651"/>
        <v>0</v>
      </c>
      <c r="P136" s="24"/>
      <c r="Q136" s="86">
        <f t="shared" si="1652"/>
        <v>0</v>
      </c>
      <c r="R136" s="24"/>
      <c r="S136" s="86">
        <f t="shared" si="1653"/>
        <v>0</v>
      </c>
      <c r="T136" s="24"/>
      <c r="U136" s="86">
        <f t="shared" si="1654"/>
        <v>0</v>
      </c>
      <c r="V136" s="24"/>
      <c r="W136" s="86">
        <f t="shared" si="1655"/>
        <v>0</v>
      </c>
      <c r="X136" s="24" t="s">
        <v>22</v>
      </c>
      <c r="Y136" s="86">
        <f t="shared" si="1656"/>
        <v>1</v>
      </c>
      <c r="Z136" s="24"/>
      <c r="AA136" s="86">
        <f t="shared" si="1657"/>
        <v>0</v>
      </c>
      <c r="AB136" s="24"/>
      <c r="AC136" s="86">
        <f t="shared" si="1658"/>
        <v>0</v>
      </c>
      <c r="AD136" s="24"/>
      <c r="AE136" s="86">
        <f t="shared" si="1659"/>
        <v>0</v>
      </c>
      <c r="AF136" s="24"/>
      <c r="AG136" s="86">
        <f t="shared" si="1660"/>
        <v>0</v>
      </c>
      <c r="AH136" s="24"/>
      <c r="AI136" s="86">
        <f t="shared" si="1661"/>
        <v>0</v>
      </c>
      <c r="AJ136" s="24"/>
      <c r="AK136" s="86">
        <f t="shared" si="1662"/>
        <v>0</v>
      </c>
      <c r="AL136" s="24"/>
      <c r="AM136" s="86">
        <f t="shared" si="1663"/>
        <v>0</v>
      </c>
      <c r="AN136" s="24"/>
      <c r="AO136" s="86">
        <f t="shared" si="1664"/>
        <v>0</v>
      </c>
      <c r="AP136" s="24"/>
      <c r="AQ136" s="86">
        <f t="shared" si="1665"/>
        <v>0</v>
      </c>
      <c r="AR136" s="24"/>
      <c r="AS136" s="86">
        <f t="shared" ref="AS136" si="1736">LEN(AR136)</f>
        <v>0</v>
      </c>
      <c r="AT136" s="24"/>
      <c r="AU136" s="86">
        <f t="shared" ref="AU136" si="1737">LEN(AT136)</f>
        <v>0</v>
      </c>
      <c r="AV136" s="24"/>
      <c r="AW136" s="86">
        <f t="shared" ref="AW136" si="1738">LEN(AV136)</f>
        <v>0</v>
      </c>
      <c r="AX136" s="24"/>
      <c r="AY136" s="86">
        <f t="shared" ref="AY136" si="1739">LEN(AX136)</f>
        <v>0</v>
      </c>
      <c r="AZ136" s="24"/>
      <c r="BA136" s="86">
        <f t="shared" ref="BA136" si="1740">LEN(AZ136)</f>
        <v>0</v>
      </c>
      <c r="BB136" s="24"/>
      <c r="BC136" s="86">
        <f t="shared" ref="BC136" si="1741">LEN(BB136)</f>
        <v>0</v>
      </c>
      <c r="BD136" s="24"/>
      <c r="BE136" s="86">
        <f t="shared" ref="BE136" si="1742">LEN(BD136)</f>
        <v>0</v>
      </c>
      <c r="BF136" s="24"/>
      <c r="BG136" s="86">
        <f t="shared" ref="BG136" si="1743">LEN(BF136)</f>
        <v>0</v>
      </c>
      <c r="BH136" s="24"/>
      <c r="BI136" s="86">
        <f t="shared" ref="BI136" si="1744">LEN(BH136)</f>
        <v>0</v>
      </c>
      <c r="BJ136" s="24"/>
      <c r="BK136" s="86">
        <f t="shared" ref="BK136" si="1745">LEN(BJ136)</f>
        <v>0</v>
      </c>
      <c r="BL136" s="24"/>
      <c r="BM136" s="86">
        <f t="shared" ref="BM136" si="1746">LEN(BL136)</f>
        <v>0</v>
      </c>
      <c r="BN136" s="24"/>
      <c r="BO136" s="86">
        <f t="shared" ref="BO136" si="1747">LEN(BN136)</f>
        <v>0</v>
      </c>
      <c r="BP136" s="24"/>
      <c r="BQ136" s="86">
        <f t="shared" ref="BQ136" si="1748">LEN(BP136)</f>
        <v>0</v>
      </c>
      <c r="BR136" s="24"/>
      <c r="BS136" s="86">
        <f t="shared" ref="BS136" si="1749">LEN(BR136)</f>
        <v>0</v>
      </c>
    </row>
    <row r="137" spans="1:71" s="35" customFormat="1" ht="28.5" customHeight="1">
      <c r="A137" s="203">
        <v>129</v>
      </c>
      <c r="B137" s="739"/>
      <c r="C137" s="755"/>
      <c r="D137" s="27" t="s">
        <v>804</v>
      </c>
      <c r="E137" s="96" t="s">
        <v>779</v>
      </c>
      <c r="F137" s="36"/>
      <c r="G137" s="36"/>
      <c r="H137" s="36" t="s">
        <v>203</v>
      </c>
      <c r="I137" s="36" t="s">
        <v>235</v>
      </c>
      <c r="J137" s="37" t="s">
        <v>804</v>
      </c>
      <c r="K137" s="86">
        <f t="shared" si="1649"/>
        <v>7</v>
      </c>
      <c r="L137" s="37" t="s">
        <v>805</v>
      </c>
      <c r="M137" s="186">
        <f t="shared" si="1650"/>
        <v>7</v>
      </c>
      <c r="N137" s="37" t="s">
        <v>806</v>
      </c>
      <c r="O137" s="186">
        <f t="shared" si="1651"/>
        <v>7</v>
      </c>
      <c r="P137" s="37" t="s">
        <v>807</v>
      </c>
      <c r="Q137" s="186">
        <f t="shared" si="1652"/>
        <v>7</v>
      </c>
      <c r="R137" s="37" t="s">
        <v>808</v>
      </c>
      <c r="S137" s="186">
        <f t="shared" si="1653"/>
        <v>7</v>
      </c>
      <c r="T137" s="37" t="s">
        <v>809</v>
      </c>
      <c r="U137" s="186">
        <f t="shared" si="1654"/>
        <v>16</v>
      </c>
      <c r="V137" s="37" t="s">
        <v>810</v>
      </c>
      <c r="W137" s="186">
        <f t="shared" si="1655"/>
        <v>7</v>
      </c>
      <c r="X137" s="37"/>
      <c r="Y137" s="186">
        <f t="shared" si="1656"/>
        <v>0</v>
      </c>
      <c r="Z137" s="37" t="s">
        <v>808</v>
      </c>
      <c r="AA137" s="186">
        <f t="shared" si="1657"/>
        <v>7</v>
      </c>
      <c r="AB137" s="37" t="s">
        <v>811</v>
      </c>
      <c r="AC137" s="186">
        <f t="shared" si="1658"/>
        <v>13</v>
      </c>
      <c r="AD137" s="37" t="s">
        <v>812</v>
      </c>
      <c r="AE137" s="186">
        <f t="shared" si="1659"/>
        <v>7</v>
      </c>
      <c r="AF137" s="37" t="s">
        <v>808</v>
      </c>
      <c r="AG137" s="186">
        <f t="shared" si="1660"/>
        <v>7</v>
      </c>
      <c r="AH137" s="37" t="s">
        <v>806</v>
      </c>
      <c r="AI137" s="186">
        <f t="shared" si="1661"/>
        <v>7</v>
      </c>
      <c r="AJ137" s="37" t="s">
        <v>813</v>
      </c>
      <c r="AK137" s="186">
        <f t="shared" si="1662"/>
        <v>7</v>
      </c>
      <c r="AL137" s="37" t="s">
        <v>808</v>
      </c>
      <c r="AM137" s="186">
        <f t="shared" si="1663"/>
        <v>7</v>
      </c>
      <c r="AN137" s="37" t="s">
        <v>808</v>
      </c>
      <c r="AO137" s="186">
        <f t="shared" si="1664"/>
        <v>7</v>
      </c>
      <c r="AP137" s="37" t="s">
        <v>808</v>
      </c>
      <c r="AQ137" s="186">
        <f t="shared" si="1665"/>
        <v>7</v>
      </c>
      <c r="AR137" s="37" t="s">
        <v>804</v>
      </c>
      <c r="AS137" s="186">
        <f t="shared" ref="AS137" si="1750">LEN(AR137)</f>
        <v>7</v>
      </c>
      <c r="AT137" s="37"/>
      <c r="AU137" s="186">
        <f t="shared" ref="AU137" si="1751">LEN(AT137)</f>
        <v>0</v>
      </c>
      <c r="AV137" s="37"/>
      <c r="AW137" s="186">
        <f t="shared" ref="AW137" si="1752">LEN(AV137)</f>
        <v>0</v>
      </c>
      <c r="AX137" s="37"/>
      <c r="AY137" s="186">
        <f t="shared" ref="AY137" si="1753">LEN(AX137)</f>
        <v>0</v>
      </c>
      <c r="AZ137" s="37"/>
      <c r="BA137" s="186">
        <f t="shared" ref="BA137" si="1754">LEN(AZ137)</f>
        <v>0</v>
      </c>
      <c r="BB137" s="37"/>
      <c r="BC137" s="186">
        <f t="shared" ref="BC137" si="1755">LEN(BB137)</f>
        <v>0</v>
      </c>
      <c r="BD137" s="37"/>
      <c r="BE137" s="186">
        <f t="shared" ref="BE137" si="1756">LEN(BD137)</f>
        <v>0</v>
      </c>
      <c r="BF137" s="37"/>
      <c r="BG137" s="186">
        <f t="shared" ref="BG137" si="1757">LEN(BF137)</f>
        <v>0</v>
      </c>
      <c r="BH137" s="37"/>
      <c r="BI137" s="186">
        <f t="shared" ref="BI137" si="1758">LEN(BH137)</f>
        <v>0</v>
      </c>
      <c r="BJ137" s="37"/>
      <c r="BK137" s="186">
        <f t="shared" ref="BK137" si="1759">LEN(BJ137)</f>
        <v>0</v>
      </c>
      <c r="BL137" s="37"/>
      <c r="BM137" s="186">
        <f t="shared" ref="BM137" si="1760">LEN(BL137)</f>
        <v>0</v>
      </c>
      <c r="BN137" s="37"/>
      <c r="BO137" s="186">
        <f t="shared" ref="BO137" si="1761">LEN(BN137)</f>
        <v>0</v>
      </c>
      <c r="BP137" s="37"/>
      <c r="BQ137" s="186">
        <f t="shared" ref="BQ137" si="1762">LEN(BP137)</f>
        <v>0</v>
      </c>
      <c r="BR137" s="37"/>
      <c r="BS137" s="186">
        <f t="shared" ref="BS137" si="1763">LEN(BR137)</f>
        <v>0</v>
      </c>
    </row>
    <row r="138" spans="1:71" s="35" customFormat="1" ht="38.25" customHeight="1">
      <c r="A138" s="203">
        <v>130</v>
      </c>
      <c r="B138" s="732"/>
      <c r="C138" s="752"/>
      <c r="D138" s="133" t="s">
        <v>814</v>
      </c>
      <c r="E138" s="23"/>
      <c r="F138" s="25"/>
      <c r="G138" s="25"/>
      <c r="H138" s="23"/>
      <c r="I138" s="23"/>
      <c r="J138" s="24" t="s">
        <v>815</v>
      </c>
      <c r="K138" s="86">
        <f t="shared" si="1649"/>
        <v>7</v>
      </c>
      <c r="L138" s="24" t="s">
        <v>816</v>
      </c>
      <c r="M138" s="187">
        <f t="shared" si="1650"/>
        <v>7</v>
      </c>
      <c r="N138" s="24" t="s">
        <v>806</v>
      </c>
      <c r="O138" s="187">
        <f t="shared" si="1651"/>
        <v>7</v>
      </c>
      <c r="P138" s="24" t="s">
        <v>807</v>
      </c>
      <c r="Q138" s="187">
        <f t="shared" si="1652"/>
        <v>7</v>
      </c>
      <c r="R138" s="24" t="s">
        <v>817</v>
      </c>
      <c r="S138" s="187">
        <f t="shared" si="1653"/>
        <v>7</v>
      </c>
      <c r="T138" s="24" t="s">
        <v>210</v>
      </c>
      <c r="U138" s="187">
        <f t="shared" si="1654"/>
        <v>16</v>
      </c>
      <c r="V138" s="24" t="s">
        <v>818</v>
      </c>
      <c r="W138" s="187">
        <f t="shared" si="1655"/>
        <v>7</v>
      </c>
      <c r="X138" s="24"/>
      <c r="Y138" s="187">
        <f t="shared" si="1656"/>
        <v>0</v>
      </c>
      <c r="Z138" s="24" t="s">
        <v>819</v>
      </c>
      <c r="AA138" s="187">
        <f t="shared" si="1657"/>
        <v>7</v>
      </c>
      <c r="AB138" s="24" t="s">
        <v>811</v>
      </c>
      <c r="AC138" s="187">
        <f t="shared" si="1658"/>
        <v>13</v>
      </c>
      <c r="AD138" s="24" t="s">
        <v>812</v>
      </c>
      <c r="AE138" s="187">
        <f t="shared" si="1659"/>
        <v>7</v>
      </c>
      <c r="AF138" s="24" t="s">
        <v>820</v>
      </c>
      <c r="AG138" s="187">
        <f t="shared" si="1660"/>
        <v>7</v>
      </c>
      <c r="AH138" s="24" t="s">
        <v>806</v>
      </c>
      <c r="AI138" s="187">
        <f t="shared" si="1661"/>
        <v>7</v>
      </c>
      <c r="AJ138" s="24" t="s">
        <v>821</v>
      </c>
      <c r="AK138" s="187">
        <f t="shared" si="1662"/>
        <v>7</v>
      </c>
      <c r="AL138" s="24" t="s">
        <v>815</v>
      </c>
      <c r="AM138" s="187">
        <f t="shared" si="1663"/>
        <v>7</v>
      </c>
      <c r="AN138" s="24" t="s">
        <v>808</v>
      </c>
      <c r="AO138" s="187">
        <f t="shared" si="1664"/>
        <v>7</v>
      </c>
      <c r="AP138" s="24" t="s">
        <v>815</v>
      </c>
      <c r="AQ138" s="187">
        <f t="shared" si="1665"/>
        <v>7</v>
      </c>
      <c r="AR138" s="24" t="s">
        <v>815</v>
      </c>
      <c r="AS138" s="187">
        <f t="shared" ref="AS138" si="1764">LEN(AR138)</f>
        <v>7</v>
      </c>
      <c r="AT138" s="24"/>
      <c r="AU138" s="187">
        <f t="shared" ref="AU138" si="1765">LEN(AT138)</f>
        <v>0</v>
      </c>
      <c r="AV138" s="24"/>
      <c r="AW138" s="187">
        <f t="shared" ref="AW138" si="1766">LEN(AV138)</f>
        <v>0</v>
      </c>
      <c r="AX138" s="24"/>
      <c r="AY138" s="187">
        <f t="shared" ref="AY138" si="1767">LEN(AX138)</f>
        <v>0</v>
      </c>
      <c r="AZ138" s="24"/>
      <c r="BA138" s="187">
        <f t="shared" ref="BA138" si="1768">LEN(AZ138)</f>
        <v>0</v>
      </c>
      <c r="BB138" s="24"/>
      <c r="BC138" s="187">
        <f t="shared" ref="BC138" si="1769">LEN(BB138)</f>
        <v>0</v>
      </c>
      <c r="BD138" s="24"/>
      <c r="BE138" s="187">
        <f t="shared" ref="BE138" si="1770">LEN(BD138)</f>
        <v>0</v>
      </c>
      <c r="BF138" s="24"/>
      <c r="BG138" s="187">
        <f t="shared" ref="BG138" si="1771">LEN(BF138)</f>
        <v>0</v>
      </c>
      <c r="BH138" s="24"/>
      <c r="BI138" s="187">
        <f t="shared" ref="BI138" si="1772">LEN(BH138)</f>
        <v>0</v>
      </c>
      <c r="BJ138" s="24"/>
      <c r="BK138" s="187">
        <f t="shared" ref="BK138" si="1773">LEN(BJ138)</f>
        <v>0</v>
      </c>
      <c r="BL138" s="24"/>
      <c r="BM138" s="187">
        <f t="shared" ref="BM138" si="1774">LEN(BL138)</f>
        <v>0</v>
      </c>
      <c r="BN138" s="24"/>
      <c r="BO138" s="187">
        <f t="shared" ref="BO138" si="1775">LEN(BN138)</f>
        <v>0</v>
      </c>
      <c r="BP138" s="24"/>
      <c r="BQ138" s="187">
        <f t="shared" ref="BQ138" si="1776">LEN(BP138)</f>
        <v>0</v>
      </c>
      <c r="BR138" s="24"/>
      <c r="BS138" s="187">
        <f t="shared" ref="BS138" si="1777">LEN(BR138)</f>
        <v>0</v>
      </c>
    </row>
    <row r="139" spans="1:71" s="35" customFormat="1" ht="27">
      <c r="A139" s="203">
        <v>131</v>
      </c>
      <c r="B139" s="91" t="s">
        <v>822</v>
      </c>
      <c r="C139" s="29" t="s">
        <v>823</v>
      </c>
      <c r="D139" s="27" t="s">
        <v>824</v>
      </c>
      <c r="E139" s="96" t="s">
        <v>779</v>
      </c>
      <c r="F139" s="36"/>
      <c r="G139" s="36"/>
      <c r="H139" s="36" t="s">
        <v>203</v>
      </c>
      <c r="I139" s="36" t="s">
        <v>825</v>
      </c>
      <c r="J139" s="37" t="s">
        <v>826</v>
      </c>
      <c r="K139" s="86">
        <f t="shared" si="1649"/>
        <v>12</v>
      </c>
      <c r="L139" s="37" t="s">
        <v>827</v>
      </c>
      <c r="M139" s="186">
        <f t="shared" si="1650"/>
        <v>18</v>
      </c>
      <c r="N139" s="37" t="s">
        <v>828</v>
      </c>
      <c r="O139" s="186">
        <f t="shared" si="1651"/>
        <v>11</v>
      </c>
      <c r="P139" s="37" t="s">
        <v>829</v>
      </c>
      <c r="Q139" s="186">
        <f t="shared" si="1652"/>
        <v>12</v>
      </c>
      <c r="R139" s="37" t="s">
        <v>830</v>
      </c>
      <c r="S139" s="186">
        <f t="shared" si="1653"/>
        <v>15</v>
      </c>
      <c r="T139" s="37" t="s">
        <v>831</v>
      </c>
      <c r="U139" s="186">
        <f t="shared" si="1654"/>
        <v>11</v>
      </c>
      <c r="V139" s="37" t="s">
        <v>832</v>
      </c>
      <c r="W139" s="186">
        <f t="shared" si="1655"/>
        <v>12</v>
      </c>
      <c r="X139" s="37"/>
      <c r="Y139" s="186">
        <f t="shared" si="1656"/>
        <v>0</v>
      </c>
      <c r="Z139" s="37" t="s">
        <v>833</v>
      </c>
      <c r="AA139" s="186">
        <f t="shared" si="1657"/>
        <v>10</v>
      </c>
      <c r="AB139" s="37" t="s">
        <v>834</v>
      </c>
      <c r="AC139" s="186">
        <f t="shared" si="1658"/>
        <v>14</v>
      </c>
      <c r="AD139" s="37" t="s">
        <v>835</v>
      </c>
      <c r="AE139" s="186">
        <f t="shared" si="1659"/>
        <v>12</v>
      </c>
      <c r="AF139" s="37" t="s">
        <v>836</v>
      </c>
      <c r="AG139" s="186">
        <f t="shared" si="1660"/>
        <v>14</v>
      </c>
      <c r="AH139" s="37" t="s">
        <v>837</v>
      </c>
      <c r="AI139" s="186">
        <f t="shared" si="1661"/>
        <v>12</v>
      </c>
      <c r="AJ139" s="37" t="s">
        <v>838</v>
      </c>
      <c r="AK139" s="186">
        <f t="shared" si="1662"/>
        <v>10</v>
      </c>
      <c r="AL139" s="26" t="s">
        <v>839</v>
      </c>
      <c r="AM139" s="186">
        <f t="shared" si="1663"/>
        <v>13</v>
      </c>
      <c r="AN139" s="26" t="s">
        <v>840</v>
      </c>
      <c r="AO139" s="186">
        <f t="shared" si="1664"/>
        <v>12</v>
      </c>
      <c r="AP139" s="26" t="s">
        <v>841</v>
      </c>
      <c r="AQ139" s="186">
        <f t="shared" si="1665"/>
        <v>31</v>
      </c>
      <c r="AR139" s="37" t="s">
        <v>233</v>
      </c>
      <c r="AS139" s="186">
        <f t="shared" ref="AS139" si="1778">LEN(AR139)</f>
        <v>23</v>
      </c>
      <c r="AT139" s="37"/>
      <c r="AU139" s="186">
        <f t="shared" ref="AU139" si="1779">LEN(AT139)</f>
        <v>0</v>
      </c>
      <c r="AV139" s="37"/>
      <c r="AW139" s="186">
        <f t="shared" ref="AW139" si="1780">LEN(AV139)</f>
        <v>0</v>
      </c>
      <c r="AX139" s="37"/>
      <c r="AY139" s="186">
        <f t="shared" ref="AY139" si="1781">LEN(AX139)</f>
        <v>0</v>
      </c>
      <c r="AZ139" s="37"/>
      <c r="BA139" s="186">
        <f t="shared" ref="BA139" si="1782">LEN(AZ139)</f>
        <v>0</v>
      </c>
      <c r="BB139" s="37"/>
      <c r="BC139" s="186">
        <f t="shared" ref="BC139" si="1783">LEN(BB139)</f>
        <v>0</v>
      </c>
      <c r="BD139" s="37"/>
      <c r="BE139" s="186">
        <f t="shared" ref="BE139" si="1784">LEN(BD139)</f>
        <v>0</v>
      </c>
      <c r="BF139" s="37"/>
      <c r="BG139" s="186">
        <f t="shared" ref="BG139" si="1785">LEN(BF139)</f>
        <v>0</v>
      </c>
      <c r="BH139" s="37"/>
      <c r="BI139" s="186">
        <f t="shared" ref="BI139" si="1786">LEN(BH139)</f>
        <v>0</v>
      </c>
      <c r="BJ139" s="37"/>
      <c r="BK139" s="186">
        <f t="shared" ref="BK139" si="1787">LEN(BJ139)</f>
        <v>0</v>
      </c>
      <c r="BL139" s="37"/>
      <c r="BM139" s="186">
        <f t="shared" ref="BM139" si="1788">LEN(BL139)</f>
        <v>0</v>
      </c>
      <c r="BN139" s="37"/>
      <c r="BO139" s="186">
        <f t="shared" ref="BO139" si="1789">LEN(BN139)</f>
        <v>0</v>
      </c>
      <c r="BP139" s="37"/>
      <c r="BQ139" s="186">
        <f t="shared" ref="BQ139" si="1790">LEN(BP139)</f>
        <v>0</v>
      </c>
      <c r="BR139" s="37"/>
      <c r="BS139" s="186">
        <f t="shared" ref="BS139" si="1791">LEN(BR139)</f>
        <v>0</v>
      </c>
    </row>
    <row r="140" spans="1:71" s="35" customFormat="1" ht="384.95">
      <c r="A140" s="203">
        <v>132</v>
      </c>
      <c r="B140" s="92" t="s">
        <v>842</v>
      </c>
      <c r="C140" s="741" t="s">
        <v>843</v>
      </c>
      <c r="D140" s="742"/>
      <c r="E140" s="23" t="s">
        <v>187</v>
      </c>
      <c r="F140" s="25"/>
      <c r="G140" s="25"/>
      <c r="H140" s="25" t="s">
        <v>203</v>
      </c>
      <c r="I140" s="25" t="s">
        <v>235</v>
      </c>
      <c r="J140" s="28" t="s">
        <v>236</v>
      </c>
      <c r="K140" s="86">
        <f t="shared" si="1649"/>
        <v>543</v>
      </c>
      <c r="L140" s="28" t="s">
        <v>237</v>
      </c>
      <c r="M140" s="86">
        <f t="shared" si="1650"/>
        <v>418</v>
      </c>
      <c r="N140" s="28" t="s">
        <v>844</v>
      </c>
      <c r="O140" s="86">
        <f t="shared" si="1651"/>
        <v>322</v>
      </c>
      <c r="P140" s="28" t="s">
        <v>845</v>
      </c>
      <c r="Q140" s="86">
        <f t="shared" si="1652"/>
        <v>905</v>
      </c>
      <c r="R140" s="28" t="s">
        <v>846</v>
      </c>
      <c r="S140" s="86">
        <f t="shared" si="1653"/>
        <v>542</v>
      </c>
      <c r="T140" s="28" t="s">
        <v>241</v>
      </c>
      <c r="U140" s="86">
        <f t="shared" si="1654"/>
        <v>623</v>
      </c>
      <c r="V140" s="28" t="s">
        <v>847</v>
      </c>
      <c r="W140" s="86">
        <f t="shared" si="1655"/>
        <v>1011</v>
      </c>
      <c r="X140" s="28"/>
      <c r="Y140" s="86">
        <f t="shared" si="1656"/>
        <v>0</v>
      </c>
      <c r="Z140" s="28" t="s">
        <v>244</v>
      </c>
      <c r="AA140" s="86">
        <f t="shared" si="1657"/>
        <v>542</v>
      </c>
      <c r="AB140" s="28" t="s">
        <v>848</v>
      </c>
      <c r="AC140" s="86">
        <f t="shared" si="1658"/>
        <v>759</v>
      </c>
      <c r="AD140" s="28" t="s">
        <v>849</v>
      </c>
      <c r="AE140" s="86">
        <f t="shared" si="1659"/>
        <v>632</v>
      </c>
      <c r="AF140" s="28" t="s">
        <v>850</v>
      </c>
      <c r="AG140" s="86">
        <f t="shared" si="1660"/>
        <v>541</v>
      </c>
      <c r="AH140" s="28" t="s">
        <v>851</v>
      </c>
      <c r="AI140" s="86">
        <f t="shared" si="1661"/>
        <v>167</v>
      </c>
      <c r="AJ140" s="28" t="s">
        <v>852</v>
      </c>
      <c r="AK140" s="86">
        <f t="shared" si="1662"/>
        <v>543</v>
      </c>
      <c r="AL140" s="28" t="s">
        <v>853</v>
      </c>
      <c r="AM140" s="86">
        <f t="shared" si="1663"/>
        <v>542</v>
      </c>
      <c r="AN140" s="28" t="s">
        <v>854</v>
      </c>
      <c r="AO140" s="86">
        <f t="shared" si="1664"/>
        <v>542</v>
      </c>
      <c r="AP140" s="28" t="s">
        <v>244</v>
      </c>
      <c r="AQ140" s="86">
        <f t="shared" si="1665"/>
        <v>542</v>
      </c>
      <c r="AR140" s="28" t="s">
        <v>855</v>
      </c>
      <c r="AS140" s="86">
        <f t="shared" ref="AS140" si="1792">LEN(AR140)</f>
        <v>547</v>
      </c>
      <c r="AT140" s="28"/>
      <c r="AU140" s="86">
        <f t="shared" ref="AU140" si="1793">LEN(AT140)</f>
        <v>0</v>
      </c>
      <c r="AV140" s="28"/>
      <c r="AW140" s="86">
        <f t="shared" ref="AW140" si="1794">LEN(AV140)</f>
        <v>0</v>
      </c>
      <c r="AX140" s="28"/>
      <c r="AY140" s="86">
        <f t="shared" ref="AY140" si="1795">LEN(AX140)</f>
        <v>0</v>
      </c>
      <c r="AZ140" s="28"/>
      <c r="BA140" s="86">
        <f t="shared" ref="BA140" si="1796">LEN(AZ140)</f>
        <v>0</v>
      </c>
      <c r="BB140" s="28"/>
      <c r="BC140" s="86">
        <f t="shared" ref="BC140" si="1797">LEN(BB140)</f>
        <v>0</v>
      </c>
      <c r="BD140" s="28"/>
      <c r="BE140" s="86">
        <f t="shared" ref="BE140" si="1798">LEN(BD140)</f>
        <v>0</v>
      </c>
      <c r="BF140" s="28"/>
      <c r="BG140" s="86">
        <f t="shared" ref="BG140" si="1799">LEN(BF140)</f>
        <v>0</v>
      </c>
      <c r="BH140" s="28"/>
      <c r="BI140" s="86">
        <f t="shared" ref="BI140" si="1800">LEN(BH140)</f>
        <v>0</v>
      </c>
      <c r="BJ140" s="28"/>
      <c r="BK140" s="86">
        <f t="shared" ref="BK140" si="1801">LEN(BJ140)</f>
        <v>0</v>
      </c>
      <c r="BL140" s="28"/>
      <c r="BM140" s="86">
        <f t="shared" ref="BM140" si="1802">LEN(BL140)</f>
        <v>0</v>
      </c>
      <c r="BN140" s="28"/>
      <c r="BO140" s="86">
        <f t="shared" ref="BO140" si="1803">LEN(BN140)</f>
        <v>0</v>
      </c>
      <c r="BP140" s="28"/>
      <c r="BQ140" s="86">
        <f t="shared" ref="BQ140" si="1804">LEN(BP140)</f>
        <v>0</v>
      </c>
      <c r="BR140" s="28"/>
      <c r="BS140" s="86">
        <f t="shared" ref="BS140" si="1805">LEN(BR140)</f>
        <v>0</v>
      </c>
    </row>
    <row r="141" spans="1:71" s="35" customFormat="1" ht="27">
      <c r="A141" s="203">
        <v>133</v>
      </c>
      <c r="B141" s="90" t="s">
        <v>856</v>
      </c>
      <c r="C141" s="37" t="s">
        <v>857</v>
      </c>
      <c r="D141" s="19" t="s">
        <v>858</v>
      </c>
      <c r="E141" s="23" t="s">
        <v>779</v>
      </c>
      <c r="F141" s="25"/>
      <c r="G141" s="25"/>
      <c r="H141" s="25" t="s">
        <v>188</v>
      </c>
      <c r="I141" s="25"/>
      <c r="J141" s="26" t="s">
        <v>859</v>
      </c>
      <c r="K141" s="86">
        <f t="shared" si="1649"/>
        <v>1</v>
      </c>
      <c r="L141" s="26" t="s">
        <v>860</v>
      </c>
      <c r="M141" s="86">
        <f t="shared" si="1650"/>
        <v>1</v>
      </c>
      <c r="N141" s="26" t="s">
        <v>861</v>
      </c>
      <c r="O141" s="86">
        <f t="shared" si="1651"/>
        <v>1</v>
      </c>
      <c r="P141" s="26" t="s">
        <v>862</v>
      </c>
      <c r="Q141" s="86">
        <f t="shared" si="1652"/>
        <v>1</v>
      </c>
      <c r="R141" s="26" t="s">
        <v>863</v>
      </c>
      <c r="S141" s="86">
        <f t="shared" si="1653"/>
        <v>1</v>
      </c>
      <c r="T141" s="26" t="s">
        <v>864</v>
      </c>
      <c r="U141" s="86">
        <f t="shared" si="1654"/>
        <v>1</v>
      </c>
      <c r="V141" s="26" t="s">
        <v>865</v>
      </c>
      <c r="W141" s="86">
        <f t="shared" si="1655"/>
        <v>1</v>
      </c>
      <c r="X141" s="26"/>
      <c r="Y141" s="86">
        <f t="shared" si="1656"/>
        <v>0</v>
      </c>
      <c r="Z141" s="26" t="s">
        <v>863</v>
      </c>
      <c r="AA141" s="86">
        <f t="shared" si="1657"/>
        <v>1</v>
      </c>
      <c r="AB141" s="26" t="s">
        <v>863</v>
      </c>
      <c r="AC141" s="86">
        <f t="shared" si="1658"/>
        <v>1</v>
      </c>
      <c r="AD141" s="26" t="s">
        <v>866</v>
      </c>
      <c r="AE141" s="86">
        <f t="shared" si="1659"/>
        <v>1</v>
      </c>
      <c r="AF141" s="26" t="s">
        <v>863</v>
      </c>
      <c r="AG141" s="86">
        <f t="shared" si="1660"/>
        <v>1</v>
      </c>
      <c r="AH141" s="26" t="s">
        <v>861</v>
      </c>
      <c r="AI141" s="86">
        <f t="shared" si="1661"/>
        <v>1</v>
      </c>
      <c r="AJ141" s="26" t="s">
        <v>864</v>
      </c>
      <c r="AK141" s="86">
        <f t="shared" si="1662"/>
        <v>1</v>
      </c>
      <c r="AL141" s="26" t="s">
        <v>863</v>
      </c>
      <c r="AM141" s="86">
        <f t="shared" si="1663"/>
        <v>1</v>
      </c>
      <c r="AN141" s="26" t="s">
        <v>867</v>
      </c>
      <c r="AO141" s="86">
        <f t="shared" si="1664"/>
        <v>1</v>
      </c>
      <c r="AP141" s="26" t="s">
        <v>532</v>
      </c>
      <c r="AQ141" s="86">
        <f t="shared" si="1665"/>
        <v>1</v>
      </c>
      <c r="AR141" s="26" t="s">
        <v>859</v>
      </c>
      <c r="AS141" s="86">
        <f t="shared" ref="AS141" si="1806">LEN(AR141)</f>
        <v>1</v>
      </c>
      <c r="AT141" s="26"/>
      <c r="AU141" s="86">
        <f t="shared" ref="AU141" si="1807">LEN(AT141)</f>
        <v>0</v>
      </c>
      <c r="AV141" s="26"/>
      <c r="AW141" s="86">
        <f t="shared" ref="AW141" si="1808">LEN(AV141)</f>
        <v>0</v>
      </c>
      <c r="AX141" s="26"/>
      <c r="AY141" s="86">
        <f t="shared" ref="AY141" si="1809">LEN(AX141)</f>
        <v>0</v>
      </c>
      <c r="AZ141" s="26"/>
      <c r="BA141" s="86">
        <f t="shared" ref="BA141" si="1810">LEN(AZ141)</f>
        <v>0</v>
      </c>
      <c r="BB141" s="26"/>
      <c r="BC141" s="86">
        <f t="shared" ref="BC141" si="1811">LEN(BB141)</f>
        <v>0</v>
      </c>
      <c r="BD141" s="26"/>
      <c r="BE141" s="86">
        <f t="shared" ref="BE141" si="1812">LEN(BD141)</f>
        <v>0</v>
      </c>
      <c r="BF141" s="26"/>
      <c r="BG141" s="86">
        <f t="shared" ref="BG141" si="1813">LEN(BF141)</f>
        <v>0</v>
      </c>
      <c r="BH141" s="26"/>
      <c r="BI141" s="86">
        <f t="shared" ref="BI141" si="1814">LEN(BH141)</f>
        <v>0</v>
      </c>
      <c r="BJ141" s="26"/>
      <c r="BK141" s="86">
        <f t="shared" ref="BK141" si="1815">LEN(BJ141)</f>
        <v>0</v>
      </c>
      <c r="BL141" s="26"/>
      <c r="BM141" s="86">
        <f t="shared" ref="BM141" si="1816">LEN(BL141)</f>
        <v>0</v>
      </c>
      <c r="BN141" s="26"/>
      <c r="BO141" s="86">
        <f t="shared" ref="BO141" si="1817">LEN(BN141)</f>
        <v>0</v>
      </c>
      <c r="BP141" s="26"/>
      <c r="BQ141" s="86">
        <f t="shared" ref="BQ141" si="1818">LEN(BP141)</f>
        <v>0</v>
      </c>
      <c r="BR141" s="26"/>
      <c r="BS141" s="86">
        <f t="shared" ref="BS141" si="1819">LEN(BR141)</f>
        <v>0</v>
      </c>
    </row>
    <row r="142" spans="1:71" s="35" customFormat="1" ht="27">
      <c r="A142" s="203">
        <v>134</v>
      </c>
      <c r="B142" s="90" t="s">
        <v>868</v>
      </c>
      <c r="C142" s="37" t="s">
        <v>869</v>
      </c>
      <c r="D142" s="19" t="s">
        <v>858</v>
      </c>
      <c r="E142" s="23" t="s">
        <v>779</v>
      </c>
      <c r="F142" s="25"/>
      <c r="G142" s="25"/>
      <c r="H142" s="25" t="s">
        <v>188</v>
      </c>
      <c r="I142" s="25"/>
      <c r="J142" s="26" t="s">
        <v>859</v>
      </c>
      <c r="K142" s="86">
        <f t="shared" si="1649"/>
        <v>1</v>
      </c>
      <c r="L142" s="26" t="s">
        <v>860</v>
      </c>
      <c r="M142" s="86">
        <f t="shared" si="1650"/>
        <v>1</v>
      </c>
      <c r="N142" s="26" t="s">
        <v>861</v>
      </c>
      <c r="O142" s="86">
        <f t="shared" si="1651"/>
        <v>1</v>
      </c>
      <c r="P142" s="26" t="s">
        <v>862</v>
      </c>
      <c r="Q142" s="86">
        <f t="shared" si="1652"/>
        <v>1</v>
      </c>
      <c r="R142" s="26" t="s">
        <v>863</v>
      </c>
      <c r="S142" s="86">
        <f t="shared" si="1653"/>
        <v>1</v>
      </c>
      <c r="T142" s="26" t="s">
        <v>864</v>
      </c>
      <c r="U142" s="86">
        <f t="shared" si="1654"/>
        <v>1</v>
      </c>
      <c r="V142" s="26" t="s">
        <v>865</v>
      </c>
      <c r="W142" s="86">
        <f t="shared" si="1655"/>
        <v>1</v>
      </c>
      <c r="X142" s="26"/>
      <c r="Y142" s="86">
        <f t="shared" si="1656"/>
        <v>0</v>
      </c>
      <c r="Z142" s="26" t="s">
        <v>863</v>
      </c>
      <c r="AA142" s="86">
        <f t="shared" si="1657"/>
        <v>1</v>
      </c>
      <c r="AB142" s="26" t="s">
        <v>863</v>
      </c>
      <c r="AC142" s="86">
        <f t="shared" si="1658"/>
        <v>1</v>
      </c>
      <c r="AD142" s="26" t="s">
        <v>866</v>
      </c>
      <c r="AE142" s="86">
        <f t="shared" si="1659"/>
        <v>1</v>
      </c>
      <c r="AF142" s="26" t="s">
        <v>863</v>
      </c>
      <c r="AG142" s="86">
        <f t="shared" si="1660"/>
        <v>1</v>
      </c>
      <c r="AH142" s="26" t="s">
        <v>861</v>
      </c>
      <c r="AI142" s="86">
        <f t="shared" si="1661"/>
        <v>1</v>
      </c>
      <c r="AJ142" s="26" t="s">
        <v>864</v>
      </c>
      <c r="AK142" s="86">
        <f t="shared" si="1662"/>
        <v>1</v>
      </c>
      <c r="AL142" s="26" t="s">
        <v>863</v>
      </c>
      <c r="AM142" s="86">
        <f t="shared" si="1663"/>
        <v>1</v>
      </c>
      <c r="AN142" s="26" t="s">
        <v>867</v>
      </c>
      <c r="AO142" s="86">
        <f t="shared" si="1664"/>
        <v>1</v>
      </c>
      <c r="AP142" s="26" t="s">
        <v>863</v>
      </c>
      <c r="AQ142" s="86">
        <f t="shared" si="1665"/>
        <v>1</v>
      </c>
      <c r="AR142" s="26" t="s">
        <v>859</v>
      </c>
      <c r="AS142" s="86">
        <f t="shared" ref="AS142" si="1820">LEN(AR142)</f>
        <v>1</v>
      </c>
      <c r="AT142" s="26"/>
      <c r="AU142" s="86">
        <f t="shared" ref="AU142" si="1821">LEN(AT142)</f>
        <v>0</v>
      </c>
      <c r="AV142" s="26"/>
      <c r="AW142" s="86">
        <f t="shared" ref="AW142" si="1822">LEN(AV142)</f>
        <v>0</v>
      </c>
      <c r="AX142" s="26"/>
      <c r="AY142" s="86">
        <f t="shared" ref="AY142" si="1823">LEN(AX142)</f>
        <v>0</v>
      </c>
      <c r="AZ142" s="26"/>
      <c r="BA142" s="86">
        <f t="shared" ref="BA142" si="1824">LEN(AZ142)</f>
        <v>0</v>
      </c>
      <c r="BB142" s="26"/>
      <c r="BC142" s="86">
        <f t="shared" ref="BC142" si="1825">LEN(BB142)</f>
        <v>0</v>
      </c>
      <c r="BD142" s="26"/>
      <c r="BE142" s="86">
        <f t="shared" ref="BE142" si="1826">LEN(BD142)</f>
        <v>0</v>
      </c>
      <c r="BF142" s="26"/>
      <c r="BG142" s="86">
        <f t="shared" ref="BG142" si="1827">LEN(BF142)</f>
        <v>0</v>
      </c>
      <c r="BH142" s="26"/>
      <c r="BI142" s="86">
        <f t="shared" ref="BI142" si="1828">LEN(BH142)</f>
        <v>0</v>
      </c>
      <c r="BJ142" s="26"/>
      <c r="BK142" s="86">
        <f t="shared" ref="BK142" si="1829">LEN(BJ142)</f>
        <v>0</v>
      </c>
      <c r="BL142" s="26"/>
      <c r="BM142" s="86">
        <f t="shared" ref="BM142" si="1830">LEN(BL142)</f>
        <v>0</v>
      </c>
      <c r="BN142" s="26"/>
      <c r="BO142" s="86">
        <f t="shared" ref="BO142" si="1831">LEN(BN142)</f>
        <v>0</v>
      </c>
      <c r="BP142" s="26"/>
      <c r="BQ142" s="86">
        <f t="shared" ref="BQ142" si="1832">LEN(BP142)</f>
        <v>0</v>
      </c>
      <c r="BR142" s="26"/>
      <c r="BS142" s="86">
        <f t="shared" ref="BS142" si="1833">LEN(BR142)</f>
        <v>0</v>
      </c>
    </row>
    <row r="143" spans="1:71" s="35" customFormat="1">
      <c r="A143" s="203">
        <v>135</v>
      </c>
      <c r="B143" s="90" t="s">
        <v>870</v>
      </c>
      <c r="C143" s="37" t="s">
        <v>871</v>
      </c>
      <c r="D143" s="19" t="s">
        <v>858</v>
      </c>
      <c r="E143" s="23" t="s">
        <v>779</v>
      </c>
      <c r="F143" s="25"/>
      <c r="G143" s="25"/>
      <c r="H143" s="25" t="s">
        <v>188</v>
      </c>
      <c r="I143" s="25"/>
      <c r="J143" s="26" t="s">
        <v>859</v>
      </c>
      <c r="K143" s="86">
        <f t="shared" si="1649"/>
        <v>1</v>
      </c>
      <c r="L143" s="26" t="s">
        <v>860</v>
      </c>
      <c r="M143" s="86">
        <f t="shared" si="1650"/>
        <v>1</v>
      </c>
      <c r="N143" s="26" t="s">
        <v>861</v>
      </c>
      <c r="O143" s="86">
        <f t="shared" si="1651"/>
        <v>1</v>
      </c>
      <c r="P143" s="26" t="s">
        <v>862</v>
      </c>
      <c r="Q143" s="86">
        <f t="shared" si="1652"/>
        <v>1</v>
      </c>
      <c r="R143" s="26" t="s">
        <v>863</v>
      </c>
      <c r="S143" s="86">
        <f t="shared" si="1653"/>
        <v>1</v>
      </c>
      <c r="T143" s="26" t="s">
        <v>864</v>
      </c>
      <c r="U143" s="86">
        <f t="shared" si="1654"/>
        <v>1</v>
      </c>
      <c r="V143" s="26" t="s">
        <v>865</v>
      </c>
      <c r="W143" s="86">
        <f t="shared" si="1655"/>
        <v>1</v>
      </c>
      <c r="X143" s="26"/>
      <c r="Y143" s="86">
        <f t="shared" si="1656"/>
        <v>0</v>
      </c>
      <c r="Z143" s="26" t="s">
        <v>863</v>
      </c>
      <c r="AA143" s="86">
        <f t="shared" si="1657"/>
        <v>1</v>
      </c>
      <c r="AB143" s="26" t="s">
        <v>863</v>
      </c>
      <c r="AC143" s="86">
        <f t="shared" si="1658"/>
        <v>1</v>
      </c>
      <c r="AD143" s="26" t="s">
        <v>866</v>
      </c>
      <c r="AE143" s="86">
        <f t="shared" si="1659"/>
        <v>1</v>
      </c>
      <c r="AF143" s="26" t="s">
        <v>863</v>
      </c>
      <c r="AG143" s="86">
        <f t="shared" si="1660"/>
        <v>1</v>
      </c>
      <c r="AH143" s="26" t="s">
        <v>861</v>
      </c>
      <c r="AI143" s="86">
        <f t="shared" si="1661"/>
        <v>1</v>
      </c>
      <c r="AJ143" s="26" t="s">
        <v>864</v>
      </c>
      <c r="AK143" s="86">
        <f t="shared" si="1662"/>
        <v>1</v>
      </c>
      <c r="AL143" s="26" t="s">
        <v>863</v>
      </c>
      <c r="AM143" s="86">
        <f t="shared" si="1663"/>
        <v>1</v>
      </c>
      <c r="AN143" s="26" t="s">
        <v>867</v>
      </c>
      <c r="AO143" s="86">
        <f t="shared" si="1664"/>
        <v>1</v>
      </c>
      <c r="AP143" s="26" t="s">
        <v>532</v>
      </c>
      <c r="AQ143" s="86">
        <f t="shared" si="1665"/>
        <v>1</v>
      </c>
      <c r="AR143" s="26" t="s">
        <v>859</v>
      </c>
      <c r="AS143" s="86">
        <f t="shared" ref="AS143" si="1834">LEN(AR143)</f>
        <v>1</v>
      </c>
      <c r="AT143" s="26"/>
      <c r="AU143" s="86">
        <f t="shared" ref="AU143" si="1835">LEN(AT143)</f>
        <v>0</v>
      </c>
      <c r="AV143" s="26"/>
      <c r="AW143" s="86">
        <f t="shared" ref="AW143" si="1836">LEN(AV143)</f>
        <v>0</v>
      </c>
      <c r="AX143" s="26"/>
      <c r="AY143" s="86">
        <f t="shared" ref="AY143" si="1837">LEN(AX143)</f>
        <v>0</v>
      </c>
      <c r="AZ143" s="26"/>
      <c r="BA143" s="86">
        <f t="shared" ref="BA143" si="1838">LEN(AZ143)</f>
        <v>0</v>
      </c>
      <c r="BB143" s="26"/>
      <c r="BC143" s="86">
        <f t="shared" ref="BC143" si="1839">LEN(BB143)</f>
        <v>0</v>
      </c>
      <c r="BD143" s="26"/>
      <c r="BE143" s="86">
        <f t="shared" ref="BE143" si="1840">LEN(BD143)</f>
        <v>0</v>
      </c>
      <c r="BF143" s="26"/>
      <c r="BG143" s="86">
        <f t="shared" ref="BG143" si="1841">LEN(BF143)</f>
        <v>0</v>
      </c>
      <c r="BH143" s="26"/>
      <c r="BI143" s="86">
        <f t="shared" ref="BI143" si="1842">LEN(BH143)</f>
        <v>0</v>
      </c>
      <c r="BJ143" s="26"/>
      <c r="BK143" s="86">
        <f t="shared" ref="BK143" si="1843">LEN(BJ143)</f>
        <v>0</v>
      </c>
      <c r="BL143" s="26"/>
      <c r="BM143" s="86">
        <f t="shared" ref="BM143" si="1844">LEN(BL143)</f>
        <v>0</v>
      </c>
      <c r="BN143" s="26"/>
      <c r="BO143" s="86">
        <f t="shared" ref="BO143" si="1845">LEN(BN143)</f>
        <v>0</v>
      </c>
      <c r="BP143" s="26"/>
      <c r="BQ143" s="86">
        <f t="shared" ref="BQ143" si="1846">LEN(BP143)</f>
        <v>0</v>
      </c>
      <c r="BR143" s="26"/>
      <c r="BS143" s="86">
        <f t="shared" ref="BS143" si="1847">LEN(BR143)</f>
        <v>0</v>
      </c>
    </row>
    <row r="144" spans="1:71" s="35" customFormat="1">
      <c r="A144" s="203">
        <v>136</v>
      </c>
      <c r="B144" s="90" t="s">
        <v>872</v>
      </c>
      <c r="C144" s="37" t="s">
        <v>873</v>
      </c>
      <c r="D144" s="19" t="s">
        <v>858</v>
      </c>
      <c r="E144" s="23" t="s">
        <v>779</v>
      </c>
      <c r="F144" s="25"/>
      <c r="G144" s="25"/>
      <c r="H144" s="25" t="s">
        <v>188</v>
      </c>
      <c r="I144" s="25"/>
      <c r="J144" s="26" t="s">
        <v>859</v>
      </c>
      <c r="K144" s="86">
        <f t="shared" si="1649"/>
        <v>1</v>
      </c>
      <c r="L144" s="26" t="s">
        <v>860</v>
      </c>
      <c r="M144" s="86">
        <f t="shared" si="1650"/>
        <v>1</v>
      </c>
      <c r="N144" s="26" t="s">
        <v>861</v>
      </c>
      <c r="O144" s="86">
        <f t="shared" si="1651"/>
        <v>1</v>
      </c>
      <c r="P144" s="26" t="s">
        <v>862</v>
      </c>
      <c r="Q144" s="86">
        <f t="shared" si="1652"/>
        <v>1</v>
      </c>
      <c r="R144" s="26" t="s">
        <v>863</v>
      </c>
      <c r="S144" s="86">
        <f t="shared" si="1653"/>
        <v>1</v>
      </c>
      <c r="T144" s="26" t="s">
        <v>864</v>
      </c>
      <c r="U144" s="86">
        <f t="shared" si="1654"/>
        <v>1</v>
      </c>
      <c r="V144" s="26" t="s">
        <v>865</v>
      </c>
      <c r="W144" s="86">
        <f t="shared" si="1655"/>
        <v>1</v>
      </c>
      <c r="X144" s="26"/>
      <c r="Y144" s="86">
        <f t="shared" si="1656"/>
        <v>0</v>
      </c>
      <c r="Z144" s="26" t="s">
        <v>863</v>
      </c>
      <c r="AA144" s="86">
        <f t="shared" si="1657"/>
        <v>1</v>
      </c>
      <c r="AB144" s="26" t="s">
        <v>863</v>
      </c>
      <c r="AC144" s="86">
        <f t="shared" si="1658"/>
        <v>1</v>
      </c>
      <c r="AD144" s="26" t="s">
        <v>866</v>
      </c>
      <c r="AE144" s="86">
        <f t="shared" si="1659"/>
        <v>1</v>
      </c>
      <c r="AF144" s="26" t="s">
        <v>863</v>
      </c>
      <c r="AG144" s="86">
        <f t="shared" si="1660"/>
        <v>1</v>
      </c>
      <c r="AH144" s="26" t="s">
        <v>861</v>
      </c>
      <c r="AI144" s="86">
        <f t="shared" si="1661"/>
        <v>1</v>
      </c>
      <c r="AJ144" s="26" t="s">
        <v>864</v>
      </c>
      <c r="AK144" s="86">
        <f t="shared" si="1662"/>
        <v>1</v>
      </c>
      <c r="AL144" s="26" t="s">
        <v>863</v>
      </c>
      <c r="AM144" s="86">
        <f t="shared" si="1663"/>
        <v>1</v>
      </c>
      <c r="AN144" s="26" t="s">
        <v>867</v>
      </c>
      <c r="AO144" s="86">
        <f t="shared" si="1664"/>
        <v>1</v>
      </c>
      <c r="AP144" s="26" t="s">
        <v>863</v>
      </c>
      <c r="AQ144" s="86">
        <f t="shared" si="1665"/>
        <v>1</v>
      </c>
      <c r="AR144" s="26" t="s">
        <v>859</v>
      </c>
      <c r="AS144" s="86">
        <f t="shared" ref="AS144" si="1848">LEN(AR144)</f>
        <v>1</v>
      </c>
      <c r="AT144" s="26"/>
      <c r="AU144" s="86">
        <f t="shared" ref="AU144" si="1849">LEN(AT144)</f>
        <v>0</v>
      </c>
      <c r="AV144" s="26"/>
      <c r="AW144" s="86">
        <f t="shared" ref="AW144" si="1850">LEN(AV144)</f>
        <v>0</v>
      </c>
      <c r="AX144" s="26"/>
      <c r="AY144" s="86">
        <f t="shared" ref="AY144" si="1851">LEN(AX144)</f>
        <v>0</v>
      </c>
      <c r="AZ144" s="26"/>
      <c r="BA144" s="86">
        <f t="shared" ref="BA144" si="1852">LEN(AZ144)</f>
        <v>0</v>
      </c>
      <c r="BB144" s="26"/>
      <c r="BC144" s="86">
        <f t="shared" ref="BC144" si="1853">LEN(BB144)</f>
        <v>0</v>
      </c>
      <c r="BD144" s="26"/>
      <c r="BE144" s="86">
        <f t="shared" ref="BE144" si="1854">LEN(BD144)</f>
        <v>0</v>
      </c>
      <c r="BF144" s="26"/>
      <c r="BG144" s="86">
        <f t="shared" ref="BG144" si="1855">LEN(BF144)</f>
        <v>0</v>
      </c>
      <c r="BH144" s="26"/>
      <c r="BI144" s="86">
        <f t="shared" ref="BI144" si="1856">LEN(BH144)</f>
        <v>0</v>
      </c>
      <c r="BJ144" s="26"/>
      <c r="BK144" s="86">
        <f t="shared" ref="BK144" si="1857">LEN(BJ144)</f>
        <v>0</v>
      </c>
      <c r="BL144" s="26"/>
      <c r="BM144" s="86">
        <f t="shared" ref="BM144" si="1858">LEN(BL144)</f>
        <v>0</v>
      </c>
      <c r="BN144" s="26"/>
      <c r="BO144" s="86">
        <f t="shared" ref="BO144" si="1859">LEN(BN144)</f>
        <v>0</v>
      </c>
      <c r="BP144" s="26"/>
      <c r="BQ144" s="86">
        <f t="shared" ref="BQ144" si="1860">LEN(BP144)</f>
        <v>0</v>
      </c>
      <c r="BR144" s="26"/>
      <c r="BS144" s="86">
        <f t="shared" ref="BS144" si="1861">LEN(BR144)</f>
        <v>0</v>
      </c>
    </row>
    <row r="145" spans="1:71" s="35" customFormat="1">
      <c r="A145" s="203">
        <v>137</v>
      </c>
      <c r="B145" s="731" t="s">
        <v>874</v>
      </c>
      <c r="C145" s="733" t="s">
        <v>875</v>
      </c>
      <c r="D145" s="19" t="s">
        <v>666</v>
      </c>
      <c r="E145" s="23" t="s">
        <v>187</v>
      </c>
      <c r="F145" s="25"/>
      <c r="G145" s="25"/>
      <c r="H145" s="25" t="s">
        <v>188</v>
      </c>
      <c r="I145" s="25"/>
      <c r="J145" s="24" t="s">
        <v>666</v>
      </c>
      <c r="K145" s="86">
        <f t="shared" si="1649"/>
        <v>9</v>
      </c>
      <c r="L145" s="24" t="s">
        <v>667</v>
      </c>
      <c r="M145" s="86">
        <f t="shared" si="1650"/>
        <v>9</v>
      </c>
      <c r="N145" s="24" t="s">
        <v>668</v>
      </c>
      <c r="O145" s="86">
        <f t="shared" si="1651"/>
        <v>9</v>
      </c>
      <c r="P145" s="24" t="s">
        <v>668</v>
      </c>
      <c r="Q145" s="86">
        <f t="shared" si="1652"/>
        <v>9</v>
      </c>
      <c r="R145" s="24" t="s">
        <v>669</v>
      </c>
      <c r="S145" s="86">
        <f t="shared" si="1653"/>
        <v>9</v>
      </c>
      <c r="T145" s="24" t="s">
        <v>670</v>
      </c>
      <c r="U145" s="86">
        <f t="shared" si="1654"/>
        <v>9</v>
      </c>
      <c r="V145" s="24" t="s">
        <v>671</v>
      </c>
      <c r="W145" s="86">
        <f t="shared" si="1655"/>
        <v>9</v>
      </c>
      <c r="X145" s="24"/>
      <c r="Y145" s="86">
        <f t="shared" si="1656"/>
        <v>0</v>
      </c>
      <c r="Z145" s="24" t="s">
        <v>672</v>
      </c>
      <c r="AA145" s="86">
        <f t="shared" si="1657"/>
        <v>9</v>
      </c>
      <c r="AB145" s="24" t="s">
        <v>672</v>
      </c>
      <c r="AC145" s="86">
        <f t="shared" si="1658"/>
        <v>9</v>
      </c>
      <c r="AD145" s="24" t="s">
        <v>673</v>
      </c>
      <c r="AE145" s="86">
        <f t="shared" si="1659"/>
        <v>9</v>
      </c>
      <c r="AF145" s="24" t="s">
        <v>674</v>
      </c>
      <c r="AG145" s="86">
        <f t="shared" si="1660"/>
        <v>9</v>
      </c>
      <c r="AH145" s="24" t="s">
        <v>668</v>
      </c>
      <c r="AI145" s="86">
        <f t="shared" si="1661"/>
        <v>9</v>
      </c>
      <c r="AJ145" s="24" t="s">
        <v>675</v>
      </c>
      <c r="AK145" s="86">
        <f t="shared" si="1662"/>
        <v>9</v>
      </c>
      <c r="AL145" s="24" t="s">
        <v>672</v>
      </c>
      <c r="AM145" s="86">
        <f t="shared" si="1663"/>
        <v>9</v>
      </c>
      <c r="AN145" s="24" t="s">
        <v>668</v>
      </c>
      <c r="AO145" s="86">
        <f t="shared" si="1664"/>
        <v>9</v>
      </c>
      <c r="AP145" s="24" t="s">
        <v>672</v>
      </c>
      <c r="AQ145" s="86">
        <f t="shared" si="1665"/>
        <v>9</v>
      </c>
      <c r="AR145" s="24" t="s">
        <v>666</v>
      </c>
      <c r="AS145" s="86">
        <f t="shared" ref="AS145" si="1862">LEN(AR145)</f>
        <v>9</v>
      </c>
      <c r="AT145" s="24"/>
      <c r="AU145" s="86">
        <f t="shared" ref="AU145" si="1863">LEN(AT145)</f>
        <v>0</v>
      </c>
      <c r="AV145" s="24"/>
      <c r="AW145" s="86">
        <f t="shared" ref="AW145" si="1864">LEN(AV145)</f>
        <v>0</v>
      </c>
      <c r="AX145" s="24"/>
      <c r="AY145" s="86">
        <f t="shared" ref="AY145" si="1865">LEN(AX145)</f>
        <v>0</v>
      </c>
      <c r="AZ145" s="24"/>
      <c r="BA145" s="86">
        <f t="shared" ref="BA145" si="1866">LEN(AZ145)</f>
        <v>0</v>
      </c>
      <c r="BB145" s="24"/>
      <c r="BC145" s="86">
        <f t="shared" ref="BC145" si="1867">LEN(BB145)</f>
        <v>0</v>
      </c>
      <c r="BD145" s="24"/>
      <c r="BE145" s="86">
        <f t="shared" ref="BE145" si="1868">LEN(BD145)</f>
        <v>0</v>
      </c>
      <c r="BF145" s="24"/>
      <c r="BG145" s="86">
        <f t="shared" ref="BG145" si="1869">LEN(BF145)</f>
        <v>0</v>
      </c>
      <c r="BH145" s="24"/>
      <c r="BI145" s="86">
        <f t="shared" ref="BI145" si="1870">LEN(BH145)</f>
        <v>0</v>
      </c>
      <c r="BJ145" s="24"/>
      <c r="BK145" s="86">
        <f t="shared" ref="BK145" si="1871">LEN(BJ145)</f>
        <v>0</v>
      </c>
      <c r="BL145" s="24"/>
      <c r="BM145" s="86">
        <f t="shared" ref="BM145" si="1872">LEN(BL145)</f>
        <v>0</v>
      </c>
      <c r="BN145" s="24"/>
      <c r="BO145" s="86">
        <f t="shared" ref="BO145" si="1873">LEN(BN145)</f>
        <v>0</v>
      </c>
      <c r="BP145" s="24"/>
      <c r="BQ145" s="86">
        <f t="shared" ref="BQ145" si="1874">LEN(BP145)</f>
        <v>0</v>
      </c>
      <c r="BR145" s="24"/>
      <c r="BS145" s="86">
        <f t="shared" ref="BS145" si="1875">LEN(BR145)</f>
        <v>0</v>
      </c>
    </row>
    <row r="146" spans="1:71" s="35" customFormat="1">
      <c r="A146" s="203">
        <v>138</v>
      </c>
      <c r="B146" s="739"/>
      <c r="C146" s="746"/>
      <c r="D146" s="19" t="s">
        <v>677</v>
      </c>
      <c r="E146" s="23" t="s">
        <v>187</v>
      </c>
      <c r="F146" s="25"/>
      <c r="G146" s="25"/>
      <c r="H146" s="25" t="s">
        <v>188</v>
      </c>
      <c r="I146" s="25"/>
      <c r="J146" s="24" t="s">
        <v>677</v>
      </c>
      <c r="K146" s="86">
        <f t="shared" si="1649"/>
        <v>15</v>
      </c>
      <c r="L146" s="24" t="s">
        <v>678</v>
      </c>
      <c r="M146" s="86">
        <f t="shared" si="1650"/>
        <v>15</v>
      </c>
      <c r="N146" s="24" t="s">
        <v>679</v>
      </c>
      <c r="O146" s="86">
        <f t="shared" si="1651"/>
        <v>15</v>
      </c>
      <c r="P146" s="24" t="s">
        <v>679</v>
      </c>
      <c r="Q146" s="86">
        <f t="shared" si="1652"/>
        <v>15</v>
      </c>
      <c r="R146" s="24" t="s">
        <v>680</v>
      </c>
      <c r="S146" s="86">
        <f t="shared" si="1653"/>
        <v>15</v>
      </c>
      <c r="T146" s="24" t="s">
        <v>876</v>
      </c>
      <c r="U146" s="86">
        <f t="shared" si="1654"/>
        <v>15</v>
      </c>
      <c r="V146" s="24" t="s">
        <v>682</v>
      </c>
      <c r="W146" s="86">
        <f t="shared" si="1655"/>
        <v>15</v>
      </c>
      <c r="X146" s="24"/>
      <c r="Y146" s="86">
        <f t="shared" si="1656"/>
        <v>0</v>
      </c>
      <c r="Z146" s="24" t="s">
        <v>683</v>
      </c>
      <c r="AA146" s="86">
        <f t="shared" si="1657"/>
        <v>15</v>
      </c>
      <c r="AB146" s="24" t="s">
        <v>877</v>
      </c>
      <c r="AC146" s="86">
        <f t="shared" si="1658"/>
        <v>20</v>
      </c>
      <c r="AD146" s="24" t="s">
        <v>685</v>
      </c>
      <c r="AE146" s="86">
        <f t="shared" si="1659"/>
        <v>15</v>
      </c>
      <c r="AF146" s="24" t="s">
        <v>686</v>
      </c>
      <c r="AG146" s="86">
        <f t="shared" si="1660"/>
        <v>15</v>
      </c>
      <c r="AH146" s="24" t="s">
        <v>679</v>
      </c>
      <c r="AI146" s="86">
        <f t="shared" si="1661"/>
        <v>15</v>
      </c>
      <c r="AJ146" s="24" t="s">
        <v>687</v>
      </c>
      <c r="AK146" s="86">
        <f t="shared" si="1662"/>
        <v>15</v>
      </c>
      <c r="AL146" s="24" t="s">
        <v>878</v>
      </c>
      <c r="AM146" s="86">
        <f t="shared" si="1663"/>
        <v>22</v>
      </c>
      <c r="AN146" s="24" t="s">
        <v>679</v>
      </c>
      <c r="AO146" s="86">
        <f t="shared" si="1664"/>
        <v>15</v>
      </c>
      <c r="AP146" s="24" t="s">
        <v>683</v>
      </c>
      <c r="AQ146" s="86">
        <f t="shared" si="1665"/>
        <v>15</v>
      </c>
      <c r="AR146" s="24" t="s">
        <v>677</v>
      </c>
      <c r="AS146" s="86">
        <f t="shared" ref="AS146" si="1876">LEN(AR146)</f>
        <v>15</v>
      </c>
      <c r="AT146" s="24"/>
      <c r="AU146" s="86">
        <f t="shared" ref="AU146" si="1877">LEN(AT146)</f>
        <v>0</v>
      </c>
      <c r="AV146" s="24"/>
      <c r="AW146" s="86">
        <f t="shared" ref="AW146" si="1878">LEN(AV146)</f>
        <v>0</v>
      </c>
      <c r="AX146" s="24"/>
      <c r="AY146" s="86">
        <f t="shared" ref="AY146" si="1879">LEN(AX146)</f>
        <v>0</v>
      </c>
      <c r="AZ146" s="24"/>
      <c r="BA146" s="86">
        <f t="shared" ref="BA146" si="1880">LEN(AZ146)</f>
        <v>0</v>
      </c>
      <c r="BB146" s="24"/>
      <c r="BC146" s="86">
        <f t="shared" ref="BC146" si="1881">LEN(BB146)</f>
        <v>0</v>
      </c>
      <c r="BD146" s="24"/>
      <c r="BE146" s="86">
        <f t="shared" ref="BE146" si="1882">LEN(BD146)</f>
        <v>0</v>
      </c>
      <c r="BF146" s="24"/>
      <c r="BG146" s="86">
        <f t="shared" ref="BG146" si="1883">LEN(BF146)</f>
        <v>0</v>
      </c>
      <c r="BH146" s="24"/>
      <c r="BI146" s="86">
        <f t="shared" ref="BI146" si="1884">LEN(BH146)</f>
        <v>0</v>
      </c>
      <c r="BJ146" s="24"/>
      <c r="BK146" s="86">
        <f t="shared" ref="BK146" si="1885">LEN(BJ146)</f>
        <v>0</v>
      </c>
      <c r="BL146" s="24"/>
      <c r="BM146" s="86">
        <f t="shared" ref="BM146" si="1886">LEN(BL146)</f>
        <v>0</v>
      </c>
      <c r="BN146" s="24"/>
      <c r="BO146" s="86">
        <f t="shared" ref="BO146" si="1887">LEN(BN146)</f>
        <v>0</v>
      </c>
      <c r="BP146" s="24"/>
      <c r="BQ146" s="86">
        <f t="shared" ref="BQ146" si="1888">LEN(BP146)</f>
        <v>0</v>
      </c>
      <c r="BR146" s="24"/>
      <c r="BS146" s="86">
        <f t="shared" ref="BS146" si="1889">LEN(BR146)</f>
        <v>0</v>
      </c>
    </row>
    <row r="147" spans="1:71" s="35" customFormat="1">
      <c r="A147" s="203">
        <v>139</v>
      </c>
      <c r="B147" s="739"/>
      <c r="C147" s="746"/>
      <c r="D147" s="19" t="s">
        <v>689</v>
      </c>
      <c r="E147" s="23" t="s">
        <v>187</v>
      </c>
      <c r="F147" s="25"/>
      <c r="G147" s="25"/>
      <c r="H147" s="25" t="s">
        <v>203</v>
      </c>
      <c r="I147" s="25" t="s">
        <v>201</v>
      </c>
      <c r="J147" s="24" t="s">
        <v>689</v>
      </c>
      <c r="K147" s="86">
        <f t="shared" si="1649"/>
        <v>6</v>
      </c>
      <c r="L147" s="24" t="s">
        <v>690</v>
      </c>
      <c r="M147" s="86">
        <f t="shared" si="1650"/>
        <v>24</v>
      </c>
      <c r="N147" s="24" t="s">
        <v>691</v>
      </c>
      <c r="O147" s="86">
        <f t="shared" si="1651"/>
        <v>4</v>
      </c>
      <c r="P147" s="24" t="s">
        <v>692</v>
      </c>
      <c r="Q147" s="86">
        <f t="shared" si="1652"/>
        <v>6</v>
      </c>
      <c r="R147" s="24" t="s">
        <v>693</v>
      </c>
      <c r="S147" s="86">
        <f t="shared" si="1653"/>
        <v>18</v>
      </c>
      <c r="T147" s="24" t="s">
        <v>694</v>
      </c>
      <c r="U147" s="86">
        <f t="shared" si="1654"/>
        <v>4</v>
      </c>
      <c r="V147" s="24" t="s">
        <v>695</v>
      </c>
      <c r="W147" s="86">
        <f t="shared" si="1655"/>
        <v>4</v>
      </c>
      <c r="X147" s="24"/>
      <c r="Y147" s="86">
        <f t="shared" si="1656"/>
        <v>0</v>
      </c>
      <c r="Z147" s="24" t="s">
        <v>697</v>
      </c>
      <c r="AA147" s="86">
        <f t="shared" si="1657"/>
        <v>6</v>
      </c>
      <c r="AB147" s="24" t="s">
        <v>879</v>
      </c>
      <c r="AC147" s="86">
        <f t="shared" si="1658"/>
        <v>11</v>
      </c>
      <c r="AD147" s="24" t="s">
        <v>699</v>
      </c>
      <c r="AE147" s="86">
        <f t="shared" si="1659"/>
        <v>4</v>
      </c>
      <c r="AF147" s="24" t="s">
        <v>700</v>
      </c>
      <c r="AG147" s="86">
        <f t="shared" si="1660"/>
        <v>6</v>
      </c>
      <c r="AH147" s="24" t="s">
        <v>691</v>
      </c>
      <c r="AI147" s="86">
        <f t="shared" si="1661"/>
        <v>4</v>
      </c>
      <c r="AJ147" s="24" t="s">
        <v>701</v>
      </c>
      <c r="AK147" s="86">
        <f t="shared" si="1662"/>
        <v>24</v>
      </c>
      <c r="AL147" s="24" t="s">
        <v>702</v>
      </c>
      <c r="AM147" s="86">
        <f t="shared" si="1663"/>
        <v>6</v>
      </c>
      <c r="AN147" s="24" t="s">
        <v>691</v>
      </c>
      <c r="AO147" s="86">
        <f t="shared" si="1664"/>
        <v>4</v>
      </c>
      <c r="AP147" s="24" t="s">
        <v>703</v>
      </c>
      <c r="AQ147" s="86">
        <f t="shared" si="1665"/>
        <v>4</v>
      </c>
      <c r="AR147" s="24" t="s">
        <v>696</v>
      </c>
      <c r="AS147" s="86">
        <f t="shared" ref="AS147" si="1890">LEN(AR147)</f>
        <v>24</v>
      </c>
      <c r="AT147" s="24"/>
      <c r="AU147" s="86">
        <f t="shared" ref="AU147" si="1891">LEN(AT147)</f>
        <v>0</v>
      </c>
      <c r="AV147" s="24"/>
      <c r="AW147" s="86">
        <f t="shared" ref="AW147" si="1892">LEN(AV147)</f>
        <v>0</v>
      </c>
      <c r="AX147" s="24"/>
      <c r="AY147" s="86">
        <f t="shared" ref="AY147" si="1893">LEN(AX147)</f>
        <v>0</v>
      </c>
      <c r="AZ147" s="24"/>
      <c r="BA147" s="86">
        <f t="shared" ref="BA147" si="1894">LEN(AZ147)</f>
        <v>0</v>
      </c>
      <c r="BB147" s="24"/>
      <c r="BC147" s="86">
        <f t="shared" ref="BC147" si="1895">LEN(BB147)</f>
        <v>0</v>
      </c>
      <c r="BD147" s="24"/>
      <c r="BE147" s="86">
        <f t="shared" ref="BE147" si="1896">LEN(BD147)</f>
        <v>0</v>
      </c>
      <c r="BF147" s="24"/>
      <c r="BG147" s="86">
        <f t="shared" ref="BG147" si="1897">LEN(BF147)</f>
        <v>0</v>
      </c>
      <c r="BH147" s="24"/>
      <c r="BI147" s="86">
        <f t="shared" ref="BI147" si="1898">LEN(BH147)</f>
        <v>0</v>
      </c>
      <c r="BJ147" s="24"/>
      <c r="BK147" s="86">
        <f t="shared" ref="BK147" si="1899">LEN(BJ147)</f>
        <v>0</v>
      </c>
      <c r="BL147" s="24"/>
      <c r="BM147" s="86">
        <f t="shared" ref="BM147" si="1900">LEN(BL147)</f>
        <v>0</v>
      </c>
      <c r="BN147" s="24"/>
      <c r="BO147" s="86">
        <f t="shared" ref="BO147" si="1901">LEN(BN147)</f>
        <v>0</v>
      </c>
      <c r="BP147" s="24"/>
      <c r="BQ147" s="86">
        <f t="shared" ref="BQ147" si="1902">LEN(BP147)</f>
        <v>0</v>
      </c>
      <c r="BR147" s="24"/>
      <c r="BS147" s="86">
        <f t="shared" ref="BS147" si="1903">LEN(BR147)</f>
        <v>0</v>
      </c>
    </row>
    <row r="148" spans="1:71" s="35" customFormat="1">
      <c r="A148" s="203">
        <v>140</v>
      </c>
      <c r="B148" s="739"/>
      <c r="C148" s="746"/>
      <c r="D148" s="19" t="s">
        <v>704</v>
      </c>
      <c r="E148" s="23" t="s">
        <v>187</v>
      </c>
      <c r="F148" s="25"/>
      <c r="G148" s="25"/>
      <c r="H148" s="25" t="s">
        <v>203</v>
      </c>
      <c r="I148" s="25" t="s">
        <v>705</v>
      </c>
      <c r="J148" s="24"/>
      <c r="K148" s="86">
        <f t="shared" si="1649"/>
        <v>0</v>
      </c>
      <c r="L148" s="24"/>
      <c r="M148" s="86">
        <f t="shared" si="1650"/>
        <v>0</v>
      </c>
      <c r="N148" s="24"/>
      <c r="O148" s="86">
        <f t="shared" si="1651"/>
        <v>0</v>
      </c>
      <c r="P148" s="24"/>
      <c r="Q148" s="86">
        <f t="shared" si="1652"/>
        <v>0</v>
      </c>
      <c r="R148" s="24"/>
      <c r="S148" s="86">
        <f t="shared" si="1653"/>
        <v>0</v>
      </c>
      <c r="T148" s="24"/>
      <c r="U148" s="86">
        <f t="shared" si="1654"/>
        <v>0</v>
      </c>
      <c r="V148" s="24"/>
      <c r="W148" s="86">
        <f t="shared" si="1655"/>
        <v>0</v>
      </c>
      <c r="X148" s="24"/>
      <c r="Y148" s="86">
        <f t="shared" si="1656"/>
        <v>0</v>
      </c>
      <c r="Z148" s="24"/>
      <c r="AA148" s="86">
        <f t="shared" si="1657"/>
        <v>0</v>
      </c>
      <c r="AB148" s="24"/>
      <c r="AC148" s="86">
        <f t="shared" si="1658"/>
        <v>0</v>
      </c>
      <c r="AD148" s="24"/>
      <c r="AE148" s="86">
        <f t="shared" si="1659"/>
        <v>0</v>
      </c>
      <c r="AF148" s="24"/>
      <c r="AG148" s="86">
        <f t="shared" si="1660"/>
        <v>0</v>
      </c>
      <c r="AH148" s="24"/>
      <c r="AI148" s="86">
        <f t="shared" si="1661"/>
        <v>0</v>
      </c>
      <c r="AJ148" s="24"/>
      <c r="AK148" s="86">
        <f t="shared" si="1662"/>
        <v>0</v>
      </c>
      <c r="AL148" s="24"/>
      <c r="AM148" s="86">
        <f t="shared" si="1663"/>
        <v>0</v>
      </c>
      <c r="AN148" s="24"/>
      <c r="AO148" s="86">
        <f t="shared" si="1664"/>
        <v>0</v>
      </c>
      <c r="AP148" s="24"/>
      <c r="AQ148" s="86">
        <f t="shared" si="1665"/>
        <v>0</v>
      </c>
      <c r="AR148" s="24"/>
      <c r="AS148" s="86">
        <f t="shared" ref="AS148" si="1904">LEN(AR148)</f>
        <v>0</v>
      </c>
      <c r="AT148" s="24"/>
      <c r="AU148" s="86">
        <f t="shared" ref="AU148" si="1905">LEN(AT148)</f>
        <v>0</v>
      </c>
      <c r="AV148" s="24"/>
      <c r="AW148" s="86">
        <f t="shared" ref="AW148" si="1906">LEN(AV148)</f>
        <v>0</v>
      </c>
      <c r="AX148" s="24"/>
      <c r="AY148" s="86">
        <f t="shared" ref="AY148" si="1907">LEN(AX148)</f>
        <v>0</v>
      </c>
      <c r="AZ148" s="24"/>
      <c r="BA148" s="86">
        <f t="shared" ref="BA148" si="1908">LEN(AZ148)</f>
        <v>0</v>
      </c>
      <c r="BB148" s="24"/>
      <c r="BC148" s="86">
        <f t="shared" ref="BC148" si="1909">LEN(BB148)</f>
        <v>0</v>
      </c>
      <c r="BD148" s="24"/>
      <c r="BE148" s="86">
        <f t="shared" ref="BE148" si="1910">LEN(BD148)</f>
        <v>0</v>
      </c>
      <c r="BF148" s="24"/>
      <c r="BG148" s="86">
        <f t="shared" ref="BG148" si="1911">LEN(BF148)</f>
        <v>0</v>
      </c>
      <c r="BH148" s="24"/>
      <c r="BI148" s="86">
        <f t="shared" ref="BI148" si="1912">LEN(BH148)</f>
        <v>0</v>
      </c>
      <c r="BJ148" s="24"/>
      <c r="BK148" s="86">
        <f t="shared" ref="BK148" si="1913">LEN(BJ148)</f>
        <v>0</v>
      </c>
      <c r="BL148" s="24"/>
      <c r="BM148" s="86">
        <f t="shared" ref="BM148" si="1914">LEN(BL148)</f>
        <v>0</v>
      </c>
      <c r="BN148" s="24"/>
      <c r="BO148" s="86">
        <f t="shared" ref="BO148" si="1915">LEN(BN148)</f>
        <v>0</v>
      </c>
      <c r="BP148" s="24"/>
      <c r="BQ148" s="86">
        <f t="shared" ref="BQ148" si="1916">LEN(BP148)</f>
        <v>0</v>
      </c>
      <c r="BR148" s="24"/>
      <c r="BS148" s="86">
        <f t="shared" ref="BS148" si="1917">LEN(BR148)</f>
        <v>0</v>
      </c>
    </row>
    <row r="149" spans="1:71" s="35" customFormat="1">
      <c r="A149" s="203">
        <v>141</v>
      </c>
      <c r="B149" s="739"/>
      <c r="C149" s="746"/>
      <c r="D149" s="19" t="s">
        <v>706</v>
      </c>
      <c r="E149" s="23" t="s">
        <v>187</v>
      </c>
      <c r="F149" s="25"/>
      <c r="G149" s="25"/>
      <c r="H149" s="25" t="s">
        <v>203</v>
      </c>
      <c r="I149" s="25" t="s">
        <v>705</v>
      </c>
      <c r="J149" s="24"/>
      <c r="K149" s="86">
        <f t="shared" si="1649"/>
        <v>0</v>
      </c>
      <c r="L149" s="24"/>
      <c r="M149" s="86">
        <f t="shared" si="1650"/>
        <v>0</v>
      </c>
      <c r="N149" s="24"/>
      <c r="O149" s="86">
        <f t="shared" si="1651"/>
        <v>0</v>
      </c>
      <c r="P149" s="24"/>
      <c r="Q149" s="86">
        <f t="shared" si="1652"/>
        <v>0</v>
      </c>
      <c r="R149" s="24"/>
      <c r="S149" s="86">
        <f t="shared" si="1653"/>
        <v>0</v>
      </c>
      <c r="T149" s="24"/>
      <c r="U149" s="86">
        <f t="shared" si="1654"/>
        <v>0</v>
      </c>
      <c r="V149" s="24"/>
      <c r="W149" s="86">
        <f t="shared" si="1655"/>
        <v>0</v>
      </c>
      <c r="X149" s="24"/>
      <c r="Y149" s="86">
        <f t="shared" si="1656"/>
        <v>0</v>
      </c>
      <c r="Z149" s="24"/>
      <c r="AA149" s="86">
        <f t="shared" si="1657"/>
        <v>0</v>
      </c>
      <c r="AB149" s="24"/>
      <c r="AC149" s="86">
        <f t="shared" si="1658"/>
        <v>0</v>
      </c>
      <c r="AD149" s="24"/>
      <c r="AE149" s="86">
        <f t="shared" si="1659"/>
        <v>0</v>
      </c>
      <c r="AF149" s="24"/>
      <c r="AG149" s="86">
        <f t="shared" si="1660"/>
        <v>0</v>
      </c>
      <c r="AH149" s="24"/>
      <c r="AI149" s="86">
        <f t="shared" si="1661"/>
        <v>0</v>
      </c>
      <c r="AJ149" s="24"/>
      <c r="AK149" s="86">
        <f t="shared" si="1662"/>
        <v>0</v>
      </c>
      <c r="AL149" s="24"/>
      <c r="AM149" s="86">
        <f t="shared" si="1663"/>
        <v>0</v>
      </c>
      <c r="AN149" s="24"/>
      <c r="AO149" s="86">
        <f t="shared" si="1664"/>
        <v>0</v>
      </c>
      <c r="AP149" s="24"/>
      <c r="AQ149" s="86">
        <f t="shared" si="1665"/>
        <v>0</v>
      </c>
      <c r="AR149" s="24"/>
      <c r="AS149" s="86">
        <f t="shared" ref="AS149" si="1918">LEN(AR149)</f>
        <v>0</v>
      </c>
      <c r="AT149" s="24"/>
      <c r="AU149" s="86">
        <f t="shared" ref="AU149" si="1919">LEN(AT149)</f>
        <v>0</v>
      </c>
      <c r="AV149" s="24"/>
      <c r="AW149" s="86">
        <f t="shared" ref="AW149" si="1920">LEN(AV149)</f>
        <v>0</v>
      </c>
      <c r="AX149" s="24"/>
      <c r="AY149" s="86">
        <f t="shared" ref="AY149" si="1921">LEN(AX149)</f>
        <v>0</v>
      </c>
      <c r="AZ149" s="24"/>
      <c r="BA149" s="86">
        <f t="shared" ref="BA149" si="1922">LEN(AZ149)</f>
        <v>0</v>
      </c>
      <c r="BB149" s="24"/>
      <c r="BC149" s="86">
        <f t="shared" ref="BC149" si="1923">LEN(BB149)</f>
        <v>0</v>
      </c>
      <c r="BD149" s="24"/>
      <c r="BE149" s="86">
        <f t="shared" ref="BE149" si="1924">LEN(BD149)</f>
        <v>0</v>
      </c>
      <c r="BF149" s="24"/>
      <c r="BG149" s="86">
        <f t="shared" ref="BG149" si="1925">LEN(BF149)</f>
        <v>0</v>
      </c>
      <c r="BH149" s="24"/>
      <c r="BI149" s="86">
        <f t="shared" ref="BI149" si="1926">LEN(BH149)</f>
        <v>0</v>
      </c>
      <c r="BJ149" s="24"/>
      <c r="BK149" s="86">
        <f t="shared" ref="BK149" si="1927">LEN(BJ149)</f>
        <v>0</v>
      </c>
      <c r="BL149" s="24"/>
      <c r="BM149" s="86">
        <f t="shared" ref="BM149" si="1928">LEN(BL149)</f>
        <v>0</v>
      </c>
      <c r="BN149" s="24"/>
      <c r="BO149" s="86">
        <f t="shared" ref="BO149" si="1929">LEN(BN149)</f>
        <v>0</v>
      </c>
      <c r="BP149" s="24"/>
      <c r="BQ149" s="86">
        <f t="shared" ref="BQ149" si="1930">LEN(BP149)</f>
        <v>0</v>
      </c>
      <c r="BR149" s="24"/>
      <c r="BS149" s="86">
        <f t="shared" ref="BS149" si="1931">LEN(BR149)</f>
        <v>0</v>
      </c>
    </row>
    <row r="150" spans="1:71" s="35" customFormat="1">
      <c r="A150" s="203">
        <v>142</v>
      </c>
      <c r="B150" s="739"/>
      <c r="C150" s="746"/>
      <c r="D150" s="19" t="s">
        <v>708</v>
      </c>
      <c r="E150" s="23" t="s">
        <v>187</v>
      </c>
      <c r="F150" s="25"/>
      <c r="G150" s="25"/>
      <c r="H150" s="25" t="s">
        <v>203</v>
      </c>
      <c r="I150" s="25" t="s">
        <v>705</v>
      </c>
      <c r="J150" s="24"/>
      <c r="K150" s="86">
        <f t="shared" si="1649"/>
        <v>0</v>
      </c>
      <c r="L150" s="24"/>
      <c r="M150" s="86">
        <f t="shared" si="1650"/>
        <v>0</v>
      </c>
      <c r="N150" s="24"/>
      <c r="O150" s="86">
        <f t="shared" si="1651"/>
        <v>0</v>
      </c>
      <c r="P150" s="24"/>
      <c r="Q150" s="86">
        <f t="shared" si="1652"/>
        <v>0</v>
      </c>
      <c r="R150" s="24"/>
      <c r="S150" s="86">
        <f t="shared" si="1653"/>
        <v>0</v>
      </c>
      <c r="T150" s="24"/>
      <c r="U150" s="86">
        <f t="shared" si="1654"/>
        <v>0</v>
      </c>
      <c r="V150" s="24"/>
      <c r="W150" s="86">
        <f t="shared" si="1655"/>
        <v>0</v>
      </c>
      <c r="X150" s="24"/>
      <c r="Y150" s="86">
        <f t="shared" si="1656"/>
        <v>0</v>
      </c>
      <c r="Z150" s="24"/>
      <c r="AA150" s="86">
        <f t="shared" si="1657"/>
        <v>0</v>
      </c>
      <c r="AB150" s="24"/>
      <c r="AC150" s="86">
        <f t="shared" si="1658"/>
        <v>0</v>
      </c>
      <c r="AD150" s="24"/>
      <c r="AE150" s="86">
        <f t="shared" si="1659"/>
        <v>0</v>
      </c>
      <c r="AF150" s="24"/>
      <c r="AG150" s="86">
        <f t="shared" si="1660"/>
        <v>0</v>
      </c>
      <c r="AH150" s="24"/>
      <c r="AI150" s="86">
        <f t="shared" si="1661"/>
        <v>0</v>
      </c>
      <c r="AJ150" s="24"/>
      <c r="AK150" s="86">
        <f t="shared" si="1662"/>
        <v>0</v>
      </c>
      <c r="AL150" s="24"/>
      <c r="AM150" s="86">
        <f t="shared" si="1663"/>
        <v>0</v>
      </c>
      <c r="AN150" s="24"/>
      <c r="AO150" s="86">
        <f t="shared" si="1664"/>
        <v>0</v>
      </c>
      <c r="AP150" s="24"/>
      <c r="AQ150" s="86">
        <f t="shared" si="1665"/>
        <v>0</v>
      </c>
      <c r="AR150" s="24"/>
      <c r="AS150" s="86">
        <f t="shared" ref="AS150" si="1932">LEN(AR150)</f>
        <v>0</v>
      </c>
      <c r="AT150" s="24"/>
      <c r="AU150" s="86">
        <f t="shared" ref="AU150" si="1933">LEN(AT150)</f>
        <v>0</v>
      </c>
      <c r="AV150" s="24"/>
      <c r="AW150" s="86">
        <f t="shared" ref="AW150" si="1934">LEN(AV150)</f>
        <v>0</v>
      </c>
      <c r="AX150" s="24"/>
      <c r="AY150" s="86">
        <f t="shared" ref="AY150" si="1935">LEN(AX150)</f>
        <v>0</v>
      </c>
      <c r="AZ150" s="24"/>
      <c r="BA150" s="86">
        <f t="shared" ref="BA150" si="1936">LEN(AZ150)</f>
        <v>0</v>
      </c>
      <c r="BB150" s="24"/>
      <c r="BC150" s="86">
        <f t="shared" ref="BC150" si="1937">LEN(BB150)</f>
        <v>0</v>
      </c>
      <c r="BD150" s="24"/>
      <c r="BE150" s="86">
        <f t="shared" ref="BE150" si="1938">LEN(BD150)</f>
        <v>0</v>
      </c>
      <c r="BF150" s="24"/>
      <c r="BG150" s="86">
        <f t="shared" ref="BG150" si="1939">LEN(BF150)</f>
        <v>0</v>
      </c>
      <c r="BH150" s="24"/>
      <c r="BI150" s="86">
        <f t="shared" ref="BI150" si="1940">LEN(BH150)</f>
        <v>0</v>
      </c>
      <c r="BJ150" s="24"/>
      <c r="BK150" s="86">
        <f t="shared" ref="BK150" si="1941">LEN(BJ150)</f>
        <v>0</v>
      </c>
      <c r="BL150" s="24"/>
      <c r="BM150" s="86">
        <f t="shared" ref="BM150" si="1942">LEN(BL150)</f>
        <v>0</v>
      </c>
      <c r="BN150" s="24"/>
      <c r="BO150" s="86">
        <f t="shared" ref="BO150" si="1943">LEN(BN150)</f>
        <v>0</v>
      </c>
      <c r="BP150" s="24"/>
      <c r="BQ150" s="86">
        <f t="shared" ref="BQ150" si="1944">LEN(BP150)</f>
        <v>0</v>
      </c>
      <c r="BR150" s="24"/>
      <c r="BS150" s="86">
        <f t="shared" ref="BS150" si="1945">LEN(BR150)</f>
        <v>0</v>
      </c>
    </row>
    <row r="151" spans="1:71" s="35" customFormat="1">
      <c r="A151" s="203">
        <v>143</v>
      </c>
      <c r="B151" s="739"/>
      <c r="C151" s="746"/>
      <c r="D151" s="19" t="s">
        <v>710</v>
      </c>
      <c r="E151" s="23" t="s">
        <v>187</v>
      </c>
      <c r="F151" s="25"/>
      <c r="G151" s="25"/>
      <c r="H151" s="25" t="s">
        <v>203</v>
      </c>
      <c r="I151" s="25" t="s">
        <v>705</v>
      </c>
      <c r="J151" s="24" t="s">
        <v>711</v>
      </c>
      <c r="K151" s="86">
        <f t="shared" si="1649"/>
        <v>5</v>
      </c>
      <c r="L151" s="24"/>
      <c r="M151" s="86">
        <f t="shared" si="1650"/>
        <v>0</v>
      </c>
      <c r="N151" s="24"/>
      <c r="O151" s="86">
        <f t="shared" si="1651"/>
        <v>0</v>
      </c>
      <c r="P151" s="24"/>
      <c r="Q151" s="86">
        <f t="shared" si="1652"/>
        <v>0</v>
      </c>
      <c r="R151" s="24"/>
      <c r="S151" s="86">
        <f t="shared" si="1653"/>
        <v>0</v>
      </c>
      <c r="T151" s="24" t="s">
        <v>712</v>
      </c>
      <c r="U151" s="86">
        <f t="shared" si="1654"/>
        <v>5</v>
      </c>
      <c r="V151" s="24" t="s">
        <v>713</v>
      </c>
      <c r="W151" s="86">
        <f t="shared" si="1655"/>
        <v>20</v>
      </c>
      <c r="X151" s="24"/>
      <c r="Y151" s="86">
        <f t="shared" si="1656"/>
        <v>0</v>
      </c>
      <c r="Z151" s="24" t="s">
        <v>714</v>
      </c>
      <c r="AA151" s="86">
        <f t="shared" si="1657"/>
        <v>5</v>
      </c>
      <c r="AB151" s="24" t="s">
        <v>715</v>
      </c>
      <c r="AC151" s="86">
        <f t="shared" si="1658"/>
        <v>3</v>
      </c>
      <c r="AD151" s="24" t="s">
        <v>716</v>
      </c>
      <c r="AE151" s="86">
        <f t="shared" si="1659"/>
        <v>3</v>
      </c>
      <c r="AF151" s="24" t="s">
        <v>717</v>
      </c>
      <c r="AG151" s="86">
        <f t="shared" si="1660"/>
        <v>5</v>
      </c>
      <c r="AH151" s="24" t="s">
        <v>718</v>
      </c>
      <c r="AI151" s="86">
        <f t="shared" si="1661"/>
        <v>3</v>
      </c>
      <c r="AJ151" s="24" t="s">
        <v>719</v>
      </c>
      <c r="AK151" s="86">
        <f t="shared" si="1662"/>
        <v>5</v>
      </c>
      <c r="AL151" s="24" t="s">
        <v>720</v>
      </c>
      <c r="AM151" s="86">
        <f t="shared" si="1663"/>
        <v>4</v>
      </c>
      <c r="AN151" s="24" t="s">
        <v>721</v>
      </c>
      <c r="AO151" s="86">
        <f t="shared" si="1664"/>
        <v>5</v>
      </c>
      <c r="AP151" s="24" t="s">
        <v>722</v>
      </c>
      <c r="AQ151" s="86">
        <f t="shared" si="1665"/>
        <v>6</v>
      </c>
      <c r="AR151" s="24"/>
      <c r="AS151" s="86">
        <f t="shared" ref="AS151" si="1946">LEN(AR151)</f>
        <v>0</v>
      </c>
      <c r="AT151" s="24"/>
      <c r="AU151" s="86">
        <f t="shared" ref="AU151" si="1947">LEN(AT151)</f>
        <v>0</v>
      </c>
      <c r="AV151" s="24"/>
      <c r="AW151" s="86">
        <f t="shared" ref="AW151" si="1948">LEN(AV151)</f>
        <v>0</v>
      </c>
      <c r="AX151" s="24"/>
      <c r="AY151" s="86">
        <f t="shared" ref="AY151" si="1949">LEN(AX151)</f>
        <v>0</v>
      </c>
      <c r="AZ151" s="24"/>
      <c r="BA151" s="86">
        <f t="shared" ref="BA151" si="1950">LEN(AZ151)</f>
        <v>0</v>
      </c>
      <c r="BB151" s="24"/>
      <c r="BC151" s="86">
        <f t="shared" ref="BC151" si="1951">LEN(BB151)</f>
        <v>0</v>
      </c>
      <c r="BD151" s="24"/>
      <c r="BE151" s="86">
        <f t="shared" ref="BE151" si="1952">LEN(BD151)</f>
        <v>0</v>
      </c>
      <c r="BF151" s="24"/>
      <c r="BG151" s="86">
        <f t="shared" ref="BG151" si="1953">LEN(BF151)</f>
        <v>0</v>
      </c>
      <c r="BH151" s="24"/>
      <c r="BI151" s="86">
        <f t="shared" ref="BI151" si="1954">LEN(BH151)</f>
        <v>0</v>
      </c>
      <c r="BJ151" s="24"/>
      <c r="BK151" s="86">
        <f t="shared" ref="BK151" si="1955">LEN(BJ151)</f>
        <v>0</v>
      </c>
      <c r="BL151" s="24"/>
      <c r="BM151" s="86">
        <f t="shared" ref="BM151" si="1956">LEN(BL151)</f>
        <v>0</v>
      </c>
      <c r="BN151" s="24"/>
      <c r="BO151" s="86">
        <f t="shared" ref="BO151" si="1957">LEN(BN151)</f>
        <v>0</v>
      </c>
      <c r="BP151" s="24"/>
      <c r="BQ151" s="86">
        <f t="shared" ref="BQ151" si="1958">LEN(BP151)</f>
        <v>0</v>
      </c>
      <c r="BR151" s="24"/>
      <c r="BS151" s="86">
        <f t="shared" ref="BS151" si="1959">LEN(BR151)</f>
        <v>0</v>
      </c>
    </row>
    <row r="152" spans="1:71" s="35" customFormat="1">
      <c r="A152" s="203">
        <v>144</v>
      </c>
      <c r="B152" s="739"/>
      <c r="C152" s="746"/>
      <c r="D152" s="19" t="s">
        <v>723</v>
      </c>
      <c r="E152" s="23" t="s">
        <v>187</v>
      </c>
      <c r="F152" s="25"/>
      <c r="G152" s="25"/>
      <c r="H152" s="25" t="s">
        <v>203</v>
      </c>
      <c r="I152" s="25" t="s">
        <v>705</v>
      </c>
      <c r="J152" s="24" t="s">
        <v>724</v>
      </c>
      <c r="K152" s="86">
        <f t="shared" si="1649"/>
        <v>16</v>
      </c>
      <c r="L152" s="24"/>
      <c r="M152" s="86">
        <f t="shared" si="1650"/>
        <v>0</v>
      </c>
      <c r="N152" s="24"/>
      <c r="O152" s="86">
        <f t="shared" si="1651"/>
        <v>0</v>
      </c>
      <c r="P152" s="24"/>
      <c r="Q152" s="86">
        <f t="shared" si="1652"/>
        <v>0</v>
      </c>
      <c r="R152" s="24"/>
      <c r="S152" s="86">
        <f t="shared" si="1653"/>
        <v>0</v>
      </c>
      <c r="T152" s="24" t="s">
        <v>724</v>
      </c>
      <c r="U152" s="86">
        <f t="shared" si="1654"/>
        <v>16</v>
      </c>
      <c r="V152" s="24"/>
      <c r="W152" s="86">
        <f t="shared" si="1655"/>
        <v>0</v>
      </c>
      <c r="X152" s="24"/>
      <c r="Y152" s="86">
        <f t="shared" si="1656"/>
        <v>0</v>
      </c>
      <c r="Z152" s="24" t="s">
        <v>724</v>
      </c>
      <c r="AA152" s="86">
        <f t="shared" si="1657"/>
        <v>16</v>
      </c>
      <c r="AB152" s="24" t="s">
        <v>724</v>
      </c>
      <c r="AC152" s="86">
        <f t="shared" si="1658"/>
        <v>16</v>
      </c>
      <c r="AD152" s="24" t="s">
        <v>724</v>
      </c>
      <c r="AE152" s="86">
        <f t="shared" si="1659"/>
        <v>16</v>
      </c>
      <c r="AF152" s="24" t="s">
        <v>724</v>
      </c>
      <c r="AG152" s="86">
        <f t="shared" si="1660"/>
        <v>16</v>
      </c>
      <c r="AH152" s="24" t="s">
        <v>724</v>
      </c>
      <c r="AI152" s="86">
        <f t="shared" si="1661"/>
        <v>16</v>
      </c>
      <c r="AJ152" s="24" t="s">
        <v>724</v>
      </c>
      <c r="AK152" s="86">
        <f t="shared" si="1662"/>
        <v>16</v>
      </c>
      <c r="AL152" s="24" t="s">
        <v>724</v>
      </c>
      <c r="AM152" s="86">
        <f t="shared" si="1663"/>
        <v>16</v>
      </c>
      <c r="AN152" s="24" t="s">
        <v>724</v>
      </c>
      <c r="AO152" s="86">
        <f t="shared" si="1664"/>
        <v>16</v>
      </c>
      <c r="AP152" s="24" t="s">
        <v>724</v>
      </c>
      <c r="AQ152" s="86">
        <f t="shared" si="1665"/>
        <v>16</v>
      </c>
      <c r="AR152" s="24"/>
      <c r="AS152" s="86">
        <f t="shared" ref="AS152" si="1960">LEN(AR152)</f>
        <v>0</v>
      </c>
      <c r="AT152" s="24"/>
      <c r="AU152" s="86">
        <f t="shared" ref="AU152" si="1961">LEN(AT152)</f>
        <v>0</v>
      </c>
      <c r="AV152" s="24"/>
      <c r="AW152" s="86">
        <f t="shared" ref="AW152" si="1962">LEN(AV152)</f>
        <v>0</v>
      </c>
      <c r="AX152" s="24"/>
      <c r="AY152" s="86">
        <f t="shared" ref="AY152" si="1963">LEN(AX152)</f>
        <v>0</v>
      </c>
      <c r="AZ152" s="24"/>
      <c r="BA152" s="86">
        <f t="shared" ref="BA152" si="1964">LEN(AZ152)</f>
        <v>0</v>
      </c>
      <c r="BB152" s="24"/>
      <c r="BC152" s="86">
        <f t="shared" ref="BC152" si="1965">LEN(BB152)</f>
        <v>0</v>
      </c>
      <c r="BD152" s="24"/>
      <c r="BE152" s="86">
        <f t="shared" ref="BE152" si="1966">LEN(BD152)</f>
        <v>0</v>
      </c>
      <c r="BF152" s="24"/>
      <c r="BG152" s="86">
        <f t="shared" ref="BG152" si="1967">LEN(BF152)</f>
        <v>0</v>
      </c>
      <c r="BH152" s="24"/>
      <c r="BI152" s="86">
        <f t="shared" ref="BI152" si="1968">LEN(BH152)</f>
        <v>0</v>
      </c>
      <c r="BJ152" s="24"/>
      <c r="BK152" s="86">
        <f t="shared" ref="BK152" si="1969">LEN(BJ152)</f>
        <v>0</v>
      </c>
      <c r="BL152" s="24"/>
      <c r="BM152" s="86">
        <f t="shared" ref="BM152" si="1970">LEN(BL152)</f>
        <v>0</v>
      </c>
      <c r="BN152" s="24"/>
      <c r="BO152" s="86">
        <f t="shared" ref="BO152" si="1971">LEN(BN152)</f>
        <v>0</v>
      </c>
      <c r="BP152" s="24"/>
      <c r="BQ152" s="86">
        <f t="shared" ref="BQ152" si="1972">LEN(BP152)</f>
        <v>0</v>
      </c>
      <c r="BR152" s="24"/>
      <c r="BS152" s="86">
        <f t="shared" ref="BS152" si="1973">LEN(BR152)</f>
        <v>0</v>
      </c>
    </row>
    <row r="153" spans="1:71" s="35" customFormat="1" ht="27">
      <c r="A153" s="203">
        <v>145</v>
      </c>
      <c r="B153" s="739"/>
      <c r="C153" s="746"/>
      <c r="D153" s="19" t="s">
        <v>725</v>
      </c>
      <c r="E153" s="23" t="s">
        <v>187</v>
      </c>
      <c r="F153" s="25"/>
      <c r="G153" s="25"/>
      <c r="H153" s="25" t="s">
        <v>203</v>
      </c>
      <c r="I153" s="25" t="s">
        <v>705</v>
      </c>
      <c r="J153" s="24"/>
      <c r="K153" s="86">
        <f t="shared" si="1649"/>
        <v>0</v>
      </c>
      <c r="L153" s="24"/>
      <c r="M153" s="86">
        <f t="shared" si="1650"/>
        <v>0</v>
      </c>
      <c r="N153" s="24"/>
      <c r="O153" s="86">
        <f t="shared" si="1651"/>
        <v>0</v>
      </c>
      <c r="P153" s="24" t="s">
        <v>726</v>
      </c>
      <c r="Q153" s="86">
        <f t="shared" si="1652"/>
        <v>4</v>
      </c>
      <c r="R153" s="24"/>
      <c r="S153" s="86">
        <f t="shared" si="1653"/>
        <v>0</v>
      </c>
      <c r="T153" s="24"/>
      <c r="U153" s="86">
        <f t="shared" si="1654"/>
        <v>0</v>
      </c>
      <c r="V153" s="24"/>
      <c r="W153" s="86">
        <f t="shared" si="1655"/>
        <v>0</v>
      </c>
      <c r="X153" s="24"/>
      <c r="Y153" s="86">
        <f t="shared" si="1656"/>
        <v>0</v>
      </c>
      <c r="Z153" s="24"/>
      <c r="AA153" s="86">
        <f t="shared" si="1657"/>
        <v>0</v>
      </c>
      <c r="AB153" s="24"/>
      <c r="AC153" s="86">
        <f t="shared" si="1658"/>
        <v>0</v>
      </c>
      <c r="AD153" s="24"/>
      <c r="AE153" s="86">
        <f t="shared" si="1659"/>
        <v>0</v>
      </c>
      <c r="AF153" s="24"/>
      <c r="AG153" s="86">
        <f t="shared" si="1660"/>
        <v>0</v>
      </c>
      <c r="AH153" s="24"/>
      <c r="AI153" s="86">
        <f t="shared" si="1661"/>
        <v>0</v>
      </c>
      <c r="AJ153" s="24" t="s">
        <v>727</v>
      </c>
      <c r="AK153" s="86">
        <f t="shared" si="1662"/>
        <v>54</v>
      </c>
      <c r="AL153" s="24"/>
      <c r="AM153" s="86">
        <f t="shared" si="1663"/>
        <v>0</v>
      </c>
      <c r="AN153" s="24"/>
      <c r="AO153" s="86">
        <f t="shared" si="1664"/>
        <v>0</v>
      </c>
      <c r="AP153" s="24"/>
      <c r="AQ153" s="86">
        <f t="shared" si="1665"/>
        <v>0</v>
      </c>
      <c r="AR153" s="24"/>
      <c r="AS153" s="86">
        <f t="shared" ref="AS153" si="1974">LEN(AR153)</f>
        <v>0</v>
      </c>
      <c r="AT153" s="24"/>
      <c r="AU153" s="86">
        <f t="shared" ref="AU153" si="1975">LEN(AT153)</f>
        <v>0</v>
      </c>
      <c r="AV153" s="24"/>
      <c r="AW153" s="86">
        <f t="shared" ref="AW153" si="1976">LEN(AV153)</f>
        <v>0</v>
      </c>
      <c r="AX153" s="24"/>
      <c r="AY153" s="86">
        <f t="shared" ref="AY153" si="1977">LEN(AX153)</f>
        <v>0</v>
      </c>
      <c r="AZ153" s="24"/>
      <c r="BA153" s="86">
        <f t="shared" ref="BA153" si="1978">LEN(AZ153)</f>
        <v>0</v>
      </c>
      <c r="BB153" s="24"/>
      <c r="BC153" s="86">
        <f t="shared" ref="BC153" si="1979">LEN(BB153)</f>
        <v>0</v>
      </c>
      <c r="BD153" s="24"/>
      <c r="BE153" s="86">
        <f t="shared" ref="BE153" si="1980">LEN(BD153)</f>
        <v>0</v>
      </c>
      <c r="BF153" s="24"/>
      <c r="BG153" s="86">
        <f t="shared" ref="BG153" si="1981">LEN(BF153)</f>
        <v>0</v>
      </c>
      <c r="BH153" s="24"/>
      <c r="BI153" s="86">
        <f t="shared" ref="BI153" si="1982">LEN(BH153)</f>
        <v>0</v>
      </c>
      <c r="BJ153" s="24"/>
      <c r="BK153" s="86">
        <f t="shared" ref="BK153" si="1983">LEN(BJ153)</f>
        <v>0</v>
      </c>
      <c r="BL153" s="24"/>
      <c r="BM153" s="86">
        <f t="shared" ref="BM153" si="1984">LEN(BL153)</f>
        <v>0</v>
      </c>
      <c r="BN153" s="24"/>
      <c r="BO153" s="86">
        <f t="shared" ref="BO153" si="1985">LEN(BN153)</f>
        <v>0</v>
      </c>
      <c r="BP153" s="24"/>
      <c r="BQ153" s="86">
        <f t="shared" ref="BQ153" si="1986">LEN(BP153)</f>
        <v>0</v>
      </c>
      <c r="BR153" s="24"/>
      <c r="BS153" s="86">
        <f t="shared" ref="BS153" si="1987">LEN(BR153)</f>
        <v>0</v>
      </c>
    </row>
    <row r="154" spans="1:71" s="35" customFormat="1">
      <c r="A154" s="203">
        <v>146</v>
      </c>
      <c r="B154" s="739"/>
      <c r="C154" s="746"/>
      <c r="D154" s="19" t="s">
        <v>728</v>
      </c>
      <c r="E154" s="23" t="s">
        <v>187</v>
      </c>
      <c r="F154" s="25"/>
      <c r="G154" s="25"/>
      <c r="H154" s="25" t="s">
        <v>203</v>
      </c>
      <c r="I154" s="25" t="s">
        <v>705</v>
      </c>
      <c r="J154" s="24"/>
      <c r="K154" s="86">
        <f t="shared" si="1649"/>
        <v>0</v>
      </c>
      <c r="L154" s="24"/>
      <c r="M154" s="86">
        <f t="shared" si="1650"/>
        <v>0</v>
      </c>
      <c r="N154" s="24"/>
      <c r="O154" s="86">
        <f t="shared" si="1651"/>
        <v>0</v>
      </c>
      <c r="P154" s="24"/>
      <c r="Q154" s="86">
        <f t="shared" si="1652"/>
        <v>0</v>
      </c>
      <c r="R154" s="24"/>
      <c r="S154" s="86">
        <f t="shared" si="1653"/>
        <v>0</v>
      </c>
      <c r="T154" s="24"/>
      <c r="U154" s="86">
        <f t="shared" si="1654"/>
        <v>0</v>
      </c>
      <c r="V154" s="24"/>
      <c r="W154" s="86">
        <f t="shared" si="1655"/>
        <v>0</v>
      </c>
      <c r="X154" s="24"/>
      <c r="Y154" s="86">
        <f t="shared" si="1656"/>
        <v>0</v>
      </c>
      <c r="Z154" s="24"/>
      <c r="AA154" s="86">
        <f t="shared" si="1657"/>
        <v>0</v>
      </c>
      <c r="AB154" s="24"/>
      <c r="AC154" s="86">
        <f t="shared" si="1658"/>
        <v>0</v>
      </c>
      <c r="AD154" s="24" t="s">
        <v>730</v>
      </c>
      <c r="AE154" s="86">
        <f t="shared" si="1659"/>
        <v>4</v>
      </c>
      <c r="AF154" s="24"/>
      <c r="AG154" s="86">
        <f t="shared" si="1660"/>
        <v>0</v>
      </c>
      <c r="AH154" s="24"/>
      <c r="AI154" s="86">
        <f t="shared" si="1661"/>
        <v>0</v>
      </c>
      <c r="AJ154" s="24"/>
      <c r="AK154" s="86">
        <f t="shared" si="1662"/>
        <v>0</v>
      </c>
      <c r="AL154" s="24"/>
      <c r="AM154" s="86">
        <f t="shared" si="1663"/>
        <v>0</v>
      </c>
      <c r="AN154" s="24"/>
      <c r="AO154" s="86">
        <f t="shared" si="1664"/>
        <v>0</v>
      </c>
      <c r="AP154" s="24"/>
      <c r="AQ154" s="86">
        <f t="shared" si="1665"/>
        <v>0</v>
      </c>
      <c r="AR154" s="24"/>
      <c r="AS154" s="86">
        <f t="shared" ref="AS154" si="1988">LEN(AR154)</f>
        <v>0</v>
      </c>
      <c r="AT154" s="24"/>
      <c r="AU154" s="86">
        <f t="shared" ref="AU154" si="1989">LEN(AT154)</f>
        <v>0</v>
      </c>
      <c r="AV154" s="24"/>
      <c r="AW154" s="86">
        <f t="shared" ref="AW154" si="1990">LEN(AV154)</f>
        <v>0</v>
      </c>
      <c r="AX154" s="24"/>
      <c r="AY154" s="86">
        <f t="shared" ref="AY154" si="1991">LEN(AX154)</f>
        <v>0</v>
      </c>
      <c r="AZ154" s="24"/>
      <c r="BA154" s="86">
        <f t="shared" ref="BA154" si="1992">LEN(AZ154)</f>
        <v>0</v>
      </c>
      <c r="BB154" s="24"/>
      <c r="BC154" s="86">
        <f t="shared" ref="BC154" si="1993">LEN(BB154)</f>
        <v>0</v>
      </c>
      <c r="BD154" s="24"/>
      <c r="BE154" s="86">
        <f t="shared" ref="BE154" si="1994">LEN(BD154)</f>
        <v>0</v>
      </c>
      <c r="BF154" s="24"/>
      <c r="BG154" s="86">
        <f t="shared" ref="BG154" si="1995">LEN(BF154)</f>
        <v>0</v>
      </c>
      <c r="BH154" s="24"/>
      <c r="BI154" s="86">
        <f t="shared" ref="BI154" si="1996">LEN(BH154)</f>
        <v>0</v>
      </c>
      <c r="BJ154" s="24"/>
      <c r="BK154" s="86">
        <f t="shared" ref="BK154" si="1997">LEN(BJ154)</f>
        <v>0</v>
      </c>
      <c r="BL154" s="24"/>
      <c r="BM154" s="86">
        <f t="shared" ref="BM154" si="1998">LEN(BL154)</f>
        <v>0</v>
      </c>
      <c r="BN154" s="24"/>
      <c r="BO154" s="86">
        <f t="shared" ref="BO154" si="1999">LEN(BN154)</f>
        <v>0</v>
      </c>
      <c r="BP154" s="24"/>
      <c r="BQ154" s="86">
        <f t="shared" ref="BQ154" si="2000">LEN(BP154)</f>
        <v>0</v>
      </c>
      <c r="BR154" s="24"/>
      <c r="BS154" s="86">
        <f t="shared" ref="BS154" si="2001">LEN(BR154)</f>
        <v>0</v>
      </c>
    </row>
    <row r="155" spans="1:71" s="35" customFormat="1">
      <c r="A155" s="203">
        <v>147</v>
      </c>
      <c r="B155" s="739"/>
      <c r="C155" s="746"/>
      <c r="D155" s="19" t="s">
        <v>731</v>
      </c>
      <c r="E155" s="23" t="s">
        <v>187</v>
      </c>
      <c r="F155" s="25"/>
      <c r="G155" s="25"/>
      <c r="H155" s="25" t="s">
        <v>203</v>
      </c>
      <c r="I155" s="25" t="s">
        <v>705</v>
      </c>
      <c r="J155" s="24"/>
      <c r="K155" s="86">
        <f t="shared" si="1649"/>
        <v>0</v>
      </c>
      <c r="L155" s="24"/>
      <c r="M155" s="86">
        <f t="shared" si="1650"/>
        <v>0</v>
      </c>
      <c r="N155" s="24"/>
      <c r="O155" s="86">
        <f t="shared" si="1651"/>
        <v>0</v>
      </c>
      <c r="P155" s="24"/>
      <c r="Q155" s="86">
        <f t="shared" si="1652"/>
        <v>0</v>
      </c>
      <c r="R155" s="24"/>
      <c r="S155" s="86">
        <f t="shared" si="1653"/>
        <v>0</v>
      </c>
      <c r="T155" s="24"/>
      <c r="U155" s="86">
        <f t="shared" si="1654"/>
        <v>0</v>
      </c>
      <c r="V155" s="24"/>
      <c r="W155" s="86">
        <f t="shared" si="1655"/>
        <v>0</v>
      </c>
      <c r="X155" s="24"/>
      <c r="Y155" s="86">
        <f t="shared" si="1656"/>
        <v>0</v>
      </c>
      <c r="Z155" s="24"/>
      <c r="AA155" s="86">
        <f t="shared" si="1657"/>
        <v>0</v>
      </c>
      <c r="AB155" s="24"/>
      <c r="AC155" s="86">
        <f t="shared" si="1658"/>
        <v>0</v>
      </c>
      <c r="AD155" s="24" t="s">
        <v>724</v>
      </c>
      <c r="AE155" s="86">
        <f t="shared" si="1659"/>
        <v>16</v>
      </c>
      <c r="AF155" s="24"/>
      <c r="AG155" s="86">
        <f t="shared" si="1660"/>
        <v>0</v>
      </c>
      <c r="AH155" s="24"/>
      <c r="AI155" s="86">
        <f t="shared" si="1661"/>
        <v>0</v>
      </c>
      <c r="AJ155" s="24"/>
      <c r="AK155" s="86">
        <f t="shared" si="1662"/>
        <v>0</v>
      </c>
      <c r="AL155" s="24"/>
      <c r="AM155" s="86">
        <f t="shared" si="1663"/>
        <v>0</v>
      </c>
      <c r="AN155" s="24"/>
      <c r="AO155" s="86">
        <f t="shared" si="1664"/>
        <v>0</v>
      </c>
      <c r="AP155" s="24"/>
      <c r="AQ155" s="86">
        <f t="shared" si="1665"/>
        <v>0</v>
      </c>
      <c r="AR155" s="24"/>
      <c r="AS155" s="86">
        <f t="shared" ref="AS155" si="2002">LEN(AR155)</f>
        <v>0</v>
      </c>
      <c r="AT155" s="24"/>
      <c r="AU155" s="86">
        <f t="shared" ref="AU155" si="2003">LEN(AT155)</f>
        <v>0</v>
      </c>
      <c r="AV155" s="24"/>
      <c r="AW155" s="86">
        <f t="shared" ref="AW155" si="2004">LEN(AV155)</f>
        <v>0</v>
      </c>
      <c r="AX155" s="24"/>
      <c r="AY155" s="86">
        <f t="shared" ref="AY155" si="2005">LEN(AX155)</f>
        <v>0</v>
      </c>
      <c r="AZ155" s="24"/>
      <c r="BA155" s="86">
        <f t="shared" ref="BA155" si="2006">LEN(AZ155)</f>
        <v>0</v>
      </c>
      <c r="BB155" s="24"/>
      <c r="BC155" s="86">
        <f t="shared" ref="BC155" si="2007">LEN(BB155)</f>
        <v>0</v>
      </c>
      <c r="BD155" s="24"/>
      <c r="BE155" s="86">
        <f t="shared" ref="BE155" si="2008">LEN(BD155)</f>
        <v>0</v>
      </c>
      <c r="BF155" s="24"/>
      <c r="BG155" s="86">
        <f t="shared" ref="BG155" si="2009">LEN(BF155)</f>
        <v>0</v>
      </c>
      <c r="BH155" s="24"/>
      <c r="BI155" s="86">
        <f t="shared" ref="BI155" si="2010">LEN(BH155)</f>
        <v>0</v>
      </c>
      <c r="BJ155" s="24"/>
      <c r="BK155" s="86">
        <f t="shared" ref="BK155" si="2011">LEN(BJ155)</f>
        <v>0</v>
      </c>
      <c r="BL155" s="24"/>
      <c r="BM155" s="86">
        <f t="shared" ref="BM155" si="2012">LEN(BL155)</f>
        <v>0</v>
      </c>
      <c r="BN155" s="24"/>
      <c r="BO155" s="86">
        <f t="shared" ref="BO155" si="2013">LEN(BN155)</f>
        <v>0</v>
      </c>
      <c r="BP155" s="24"/>
      <c r="BQ155" s="86">
        <f t="shared" ref="BQ155" si="2014">LEN(BP155)</f>
        <v>0</v>
      </c>
      <c r="BR155" s="24"/>
      <c r="BS155" s="86">
        <f t="shared" ref="BS155" si="2015">LEN(BR155)</f>
        <v>0</v>
      </c>
    </row>
    <row r="156" spans="1:71" s="35" customFormat="1">
      <c r="A156" s="203">
        <v>148</v>
      </c>
      <c r="B156" s="739"/>
      <c r="C156" s="746"/>
      <c r="D156" s="19" t="s">
        <v>733</v>
      </c>
      <c r="E156" s="23" t="s">
        <v>187</v>
      </c>
      <c r="F156" s="25"/>
      <c r="G156" s="25"/>
      <c r="H156" s="25" t="s">
        <v>203</v>
      </c>
      <c r="I156" s="25" t="s">
        <v>705</v>
      </c>
      <c r="J156" s="24" t="s">
        <v>734</v>
      </c>
      <c r="K156" s="86">
        <f t="shared" si="1649"/>
        <v>10</v>
      </c>
      <c r="L156" s="24"/>
      <c r="M156" s="86">
        <f t="shared" si="1650"/>
        <v>0</v>
      </c>
      <c r="N156" s="24"/>
      <c r="O156" s="86">
        <f t="shared" si="1651"/>
        <v>0</v>
      </c>
      <c r="P156" s="24"/>
      <c r="Q156" s="86">
        <f t="shared" si="1652"/>
        <v>0</v>
      </c>
      <c r="R156" s="24"/>
      <c r="S156" s="86">
        <f t="shared" si="1653"/>
        <v>0</v>
      </c>
      <c r="T156" s="24" t="s">
        <v>734</v>
      </c>
      <c r="U156" s="86">
        <f t="shared" si="1654"/>
        <v>10</v>
      </c>
      <c r="V156" s="24" t="s">
        <v>735</v>
      </c>
      <c r="W156" s="86">
        <f t="shared" si="1655"/>
        <v>12</v>
      </c>
      <c r="X156" s="24"/>
      <c r="Y156" s="86">
        <f t="shared" si="1656"/>
        <v>0</v>
      </c>
      <c r="Z156" s="24" t="s">
        <v>734</v>
      </c>
      <c r="AA156" s="86">
        <f t="shared" si="1657"/>
        <v>10</v>
      </c>
      <c r="AB156" s="24" t="s">
        <v>734</v>
      </c>
      <c r="AC156" s="86">
        <f t="shared" si="1658"/>
        <v>10</v>
      </c>
      <c r="AD156" s="24" t="s">
        <v>734</v>
      </c>
      <c r="AE156" s="86">
        <f t="shared" si="1659"/>
        <v>10</v>
      </c>
      <c r="AF156" s="24" t="s">
        <v>734</v>
      </c>
      <c r="AG156" s="86">
        <f t="shared" si="1660"/>
        <v>10</v>
      </c>
      <c r="AH156" s="24" t="s">
        <v>734</v>
      </c>
      <c r="AI156" s="86">
        <f t="shared" si="1661"/>
        <v>10</v>
      </c>
      <c r="AJ156" s="24" t="s">
        <v>734</v>
      </c>
      <c r="AK156" s="86">
        <f t="shared" si="1662"/>
        <v>10</v>
      </c>
      <c r="AL156" s="24" t="s">
        <v>734</v>
      </c>
      <c r="AM156" s="86">
        <f t="shared" si="1663"/>
        <v>10</v>
      </c>
      <c r="AN156" s="24" t="s">
        <v>734</v>
      </c>
      <c r="AO156" s="86">
        <f t="shared" si="1664"/>
        <v>10</v>
      </c>
      <c r="AP156" s="24" t="s">
        <v>734</v>
      </c>
      <c r="AQ156" s="86">
        <f t="shared" si="1665"/>
        <v>10</v>
      </c>
      <c r="AR156" s="24" t="s">
        <v>734</v>
      </c>
      <c r="AS156" s="86">
        <f t="shared" ref="AS156" si="2016">LEN(AR156)</f>
        <v>10</v>
      </c>
      <c r="AT156" s="24"/>
      <c r="AU156" s="86">
        <f t="shared" ref="AU156" si="2017">LEN(AT156)</f>
        <v>0</v>
      </c>
      <c r="AV156" s="24"/>
      <c r="AW156" s="86">
        <f t="shared" ref="AW156" si="2018">LEN(AV156)</f>
        <v>0</v>
      </c>
      <c r="AX156" s="24"/>
      <c r="AY156" s="86">
        <f t="shared" ref="AY156" si="2019">LEN(AX156)</f>
        <v>0</v>
      </c>
      <c r="AZ156" s="24"/>
      <c r="BA156" s="86">
        <f t="shared" ref="BA156" si="2020">LEN(AZ156)</f>
        <v>0</v>
      </c>
      <c r="BB156" s="24"/>
      <c r="BC156" s="86">
        <f t="shared" ref="BC156" si="2021">LEN(BB156)</f>
        <v>0</v>
      </c>
      <c r="BD156" s="24"/>
      <c r="BE156" s="86">
        <f t="shared" ref="BE156" si="2022">LEN(BD156)</f>
        <v>0</v>
      </c>
      <c r="BF156" s="24"/>
      <c r="BG156" s="86">
        <f t="shared" ref="BG156" si="2023">LEN(BF156)</f>
        <v>0</v>
      </c>
      <c r="BH156" s="24"/>
      <c r="BI156" s="86">
        <f t="shared" ref="BI156" si="2024">LEN(BH156)</f>
        <v>0</v>
      </c>
      <c r="BJ156" s="24"/>
      <c r="BK156" s="86">
        <f t="shared" ref="BK156" si="2025">LEN(BJ156)</f>
        <v>0</v>
      </c>
      <c r="BL156" s="24"/>
      <c r="BM156" s="86">
        <f t="shared" ref="BM156" si="2026">LEN(BL156)</f>
        <v>0</v>
      </c>
      <c r="BN156" s="24"/>
      <c r="BO156" s="86">
        <f t="shared" ref="BO156" si="2027">LEN(BN156)</f>
        <v>0</v>
      </c>
      <c r="BP156" s="24"/>
      <c r="BQ156" s="86">
        <f t="shared" ref="BQ156" si="2028">LEN(BP156)</f>
        <v>0</v>
      </c>
      <c r="BR156" s="24"/>
      <c r="BS156" s="86">
        <f t="shared" ref="BS156" si="2029">LEN(BR156)</f>
        <v>0</v>
      </c>
    </row>
    <row r="157" spans="1:71" s="35" customFormat="1">
      <c r="A157" s="203">
        <v>149</v>
      </c>
      <c r="B157" s="739"/>
      <c r="C157" s="746"/>
      <c r="D157" s="19" t="s">
        <v>736</v>
      </c>
      <c r="E157" s="23" t="s">
        <v>187</v>
      </c>
      <c r="F157" s="25"/>
      <c r="G157" s="25"/>
      <c r="H157" s="25" t="s">
        <v>203</v>
      </c>
      <c r="I157" s="25" t="s">
        <v>705</v>
      </c>
      <c r="J157" s="24" t="s">
        <v>724</v>
      </c>
      <c r="K157" s="86">
        <f t="shared" si="1649"/>
        <v>16</v>
      </c>
      <c r="L157" s="24"/>
      <c r="M157" s="86">
        <f t="shared" si="1650"/>
        <v>0</v>
      </c>
      <c r="N157" s="24"/>
      <c r="O157" s="86">
        <f t="shared" si="1651"/>
        <v>0</v>
      </c>
      <c r="P157" s="24"/>
      <c r="Q157" s="86">
        <f t="shared" si="1652"/>
        <v>0</v>
      </c>
      <c r="R157" s="24"/>
      <c r="S157" s="86">
        <f t="shared" si="1653"/>
        <v>0</v>
      </c>
      <c r="T157" s="24" t="s">
        <v>724</v>
      </c>
      <c r="U157" s="86">
        <f t="shared" si="1654"/>
        <v>16</v>
      </c>
      <c r="V157" s="24"/>
      <c r="W157" s="86">
        <f t="shared" si="1655"/>
        <v>0</v>
      </c>
      <c r="X157" s="24"/>
      <c r="Y157" s="86">
        <f t="shared" si="1656"/>
        <v>0</v>
      </c>
      <c r="Z157" s="24" t="s">
        <v>724</v>
      </c>
      <c r="AA157" s="86">
        <f t="shared" si="1657"/>
        <v>16</v>
      </c>
      <c r="AB157" s="24" t="s">
        <v>724</v>
      </c>
      <c r="AC157" s="86">
        <f t="shared" si="1658"/>
        <v>16</v>
      </c>
      <c r="AD157" s="24" t="s">
        <v>724</v>
      </c>
      <c r="AE157" s="86">
        <f t="shared" si="1659"/>
        <v>16</v>
      </c>
      <c r="AF157" s="24" t="s">
        <v>724</v>
      </c>
      <c r="AG157" s="86">
        <f t="shared" si="1660"/>
        <v>16</v>
      </c>
      <c r="AH157" s="24" t="s">
        <v>724</v>
      </c>
      <c r="AI157" s="86">
        <f t="shared" si="1661"/>
        <v>16</v>
      </c>
      <c r="AJ157" s="24" t="s">
        <v>724</v>
      </c>
      <c r="AK157" s="86">
        <f t="shared" si="1662"/>
        <v>16</v>
      </c>
      <c r="AL157" s="24" t="s">
        <v>724</v>
      </c>
      <c r="AM157" s="86">
        <f t="shared" si="1663"/>
        <v>16</v>
      </c>
      <c r="AN157" s="24" t="s">
        <v>724</v>
      </c>
      <c r="AO157" s="86">
        <f t="shared" si="1664"/>
        <v>16</v>
      </c>
      <c r="AP157" s="24" t="s">
        <v>724</v>
      </c>
      <c r="AQ157" s="86">
        <f t="shared" si="1665"/>
        <v>16</v>
      </c>
      <c r="AR157" s="24" t="s">
        <v>724</v>
      </c>
      <c r="AS157" s="86">
        <f t="shared" ref="AS157" si="2030">LEN(AR157)</f>
        <v>16</v>
      </c>
      <c r="AT157" s="24"/>
      <c r="AU157" s="86">
        <f t="shared" ref="AU157" si="2031">LEN(AT157)</f>
        <v>0</v>
      </c>
      <c r="AV157" s="24"/>
      <c r="AW157" s="86">
        <f t="shared" ref="AW157" si="2032">LEN(AV157)</f>
        <v>0</v>
      </c>
      <c r="AX157" s="24"/>
      <c r="AY157" s="86">
        <f t="shared" ref="AY157" si="2033">LEN(AX157)</f>
        <v>0</v>
      </c>
      <c r="AZ157" s="24"/>
      <c r="BA157" s="86">
        <f t="shared" ref="BA157" si="2034">LEN(AZ157)</f>
        <v>0</v>
      </c>
      <c r="BB157" s="24"/>
      <c r="BC157" s="86">
        <f t="shared" ref="BC157" si="2035">LEN(BB157)</f>
        <v>0</v>
      </c>
      <c r="BD157" s="24"/>
      <c r="BE157" s="86">
        <f t="shared" ref="BE157" si="2036">LEN(BD157)</f>
        <v>0</v>
      </c>
      <c r="BF157" s="24"/>
      <c r="BG157" s="86">
        <f t="shared" ref="BG157" si="2037">LEN(BF157)</f>
        <v>0</v>
      </c>
      <c r="BH157" s="24"/>
      <c r="BI157" s="86">
        <f t="shared" ref="BI157" si="2038">LEN(BH157)</f>
        <v>0</v>
      </c>
      <c r="BJ157" s="24"/>
      <c r="BK157" s="86">
        <f t="shared" ref="BK157" si="2039">LEN(BJ157)</f>
        <v>0</v>
      </c>
      <c r="BL157" s="24"/>
      <c r="BM157" s="86">
        <f t="shared" ref="BM157" si="2040">LEN(BL157)</f>
        <v>0</v>
      </c>
      <c r="BN157" s="24"/>
      <c r="BO157" s="86">
        <f t="shared" ref="BO157" si="2041">LEN(BN157)</f>
        <v>0</v>
      </c>
      <c r="BP157" s="24"/>
      <c r="BQ157" s="86">
        <f t="shared" ref="BQ157" si="2042">LEN(BP157)</f>
        <v>0</v>
      </c>
      <c r="BR157" s="24"/>
      <c r="BS157" s="86">
        <f t="shared" ref="BS157" si="2043">LEN(BR157)</f>
        <v>0</v>
      </c>
    </row>
    <row r="158" spans="1:71" s="35" customFormat="1">
      <c r="A158" s="203">
        <v>150</v>
      </c>
      <c r="B158" s="739"/>
      <c r="C158" s="746"/>
      <c r="D158" s="19" t="s">
        <v>737</v>
      </c>
      <c r="E158" s="23" t="s">
        <v>187</v>
      </c>
      <c r="F158" s="25"/>
      <c r="G158" s="25"/>
      <c r="H158" s="25" t="s">
        <v>203</v>
      </c>
      <c r="I158" s="25" t="s">
        <v>705</v>
      </c>
      <c r="J158" s="24"/>
      <c r="K158" s="86">
        <f t="shared" si="1649"/>
        <v>0</v>
      </c>
      <c r="L158" s="24"/>
      <c r="M158" s="86">
        <f t="shared" si="1650"/>
        <v>0</v>
      </c>
      <c r="N158" s="24"/>
      <c r="O158" s="86">
        <f t="shared" si="1651"/>
        <v>0</v>
      </c>
      <c r="P158" s="24" t="str">
        <f>質権設定承認請求書!$L$5&amp;"　　　　　　　　　　　　　　　号"</f>
        <v>　　　　　　　　　　　　　　　号</v>
      </c>
      <c r="Q158" s="86">
        <f t="shared" si="1652"/>
        <v>16</v>
      </c>
      <c r="R158" s="24"/>
      <c r="S158" s="86">
        <f t="shared" si="1653"/>
        <v>0</v>
      </c>
      <c r="T158" s="24"/>
      <c r="U158" s="86">
        <f t="shared" si="1654"/>
        <v>0</v>
      </c>
      <c r="V158" s="24"/>
      <c r="W158" s="86">
        <f t="shared" si="1655"/>
        <v>0</v>
      </c>
      <c r="X158" s="24"/>
      <c r="Y158" s="86">
        <f t="shared" si="1656"/>
        <v>0</v>
      </c>
      <c r="Z158" s="24"/>
      <c r="AA158" s="86">
        <f t="shared" si="1657"/>
        <v>0</v>
      </c>
      <c r="AB158" s="24"/>
      <c r="AC158" s="86">
        <f t="shared" si="1658"/>
        <v>0</v>
      </c>
      <c r="AD158" s="24"/>
      <c r="AE158" s="86">
        <f t="shared" si="1659"/>
        <v>0</v>
      </c>
      <c r="AF158" s="24"/>
      <c r="AG158" s="86">
        <f t="shared" si="1660"/>
        <v>0</v>
      </c>
      <c r="AH158" s="24"/>
      <c r="AI158" s="86">
        <f t="shared" si="1661"/>
        <v>0</v>
      </c>
      <c r="AJ158" s="24" t="s">
        <v>738</v>
      </c>
      <c r="AK158" s="86">
        <f t="shared" si="1662"/>
        <v>37</v>
      </c>
      <c r="AL158" s="24"/>
      <c r="AM158" s="86">
        <f t="shared" si="1663"/>
        <v>0</v>
      </c>
      <c r="AN158" s="24"/>
      <c r="AO158" s="86">
        <f t="shared" si="1664"/>
        <v>0</v>
      </c>
      <c r="AP158" s="24"/>
      <c r="AQ158" s="86">
        <f t="shared" si="1665"/>
        <v>0</v>
      </c>
      <c r="AR158" s="24"/>
      <c r="AS158" s="86">
        <f t="shared" ref="AS158" si="2044">LEN(AR158)</f>
        <v>0</v>
      </c>
      <c r="AT158" s="24"/>
      <c r="AU158" s="86">
        <f t="shared" ref="AU158" si="2045">LEN(AT158)</f>
        <v>0</v>
      </c>
      <c r="AV158" s="24"/>
      <c r="AW158" s="86">
        <f t="shared" ref="AW158" si="2046">LEN(AV158)</f>
        <v>0</v>
      </c>
      <c r="AX158" s="24"/>
      <c r="AY158" s="86">
        <f t="shared" ref="AY158" si="2047">LEN(AX158)</f>
        <v>0</v>
      </c>
      <c r="AZ158" s="24"/>
      <c r="BA158" s="86">
        <f t="shared" ref="BA158" si="2048">LEN(AZ158)</f>
        <v>0</v>
      </c>
      <c r="BB158" s="24"/>
      <c r="BC158" s="86">
        <f t="shared" ref="BC158" si="2049">LEN(BB158)</f>
        <v>0</v>
      </c>
      <c r="BD158" s="24"/>
      <c r="BE158" s="86">
        <f t="shared" ref="BE158" si="2050">LEN(BD158)</f>
        <v>0</v>
      </c>
      <c r="BF158" s="24"/>
      <c r="BG158" s="86">
        <f t="shared" ref="BG158" si="2051">LEN(BF158)</f>
        <v>0</v>
      </c>
      <c r="BH158" s="24"/>
      <c r="BI158" s="86">
        <f t="shared" ref="BI158" si="2052">LEN(BH158)</f>
        <v>0</v>
      </c>
      <c r="BJ158" s="24"/>
      <c r="BK158" s="86">
        <f t="shared" ref="BK158" si="2053">LEN(BJ158)</f>
        <v>0</v>
      </c>
      <c r="BL158" s="24"/>
      <c r="BM158" s="86">
        <f t="shared" ref="BM158" si="2054">LEN(BL158)</f>
        <v>0</v>
      </c>
      <c r="BN158" s="24"/>
      <c r="BO158" s="86">
        <f t="shared" ref="BO158" si="2055">LEN(BN158)</f>
        <v>0</v>
      </c>
      <c r="BP158" s="24"/>
      <c r="BQ158" s="86">
        <f t="shared" ref="BQ158" si="2056">LEN(BP158)</f>
        <v>0</v>
      </c>
      <c r="BR158" s="24"/>
      <c r="BS158" s="86">
        <f t="shared" ref="BS158" si="2057">LEN(BR158)</f>
        <v>0</v>
      </c>
    </row>
    <row r="159" spans="1:71" s="35" customFormat="1">
      <c r="A159" s="203">
        <v>151</v>
      </c>
      <c r="B159" s="739"/>
      <c r="C159" s="746"/>
      <c r="D159" s="19" t="s">
        <v>740</v>
      </c>
      <c r="E159" s="23" t="s">
        <v>187</v>
      </c>
      <c r="F159" s="25"/>
      <c r="G159" s="25"/>
      <c r="H159" s="25" t="s">
        <v>203</v>
      </c>
      <c r="I159" s="25" t="s">
        <v>705</v>
      </c>
      <c r="J159" s="24"/>
      <c r="K159" s="86">
        <f t="shared" si="1649"/>
        <v>0</v>
      </c>
      <c r="L159" s="24" t="s">
        <v>880</v>
      </c>
      <c r="M159" s="86">
        <f t="shared" si="1650"/>
        <v>5</v>
      </c>
      <c r="N159" s="24"/>
      <c r="O159" s="86">
        <f t="shared" si="1651"/>
        <v>0</v>
      </c>
      <c r="P159" s="24"/>
      <c r="Q159" s="86">
        <f t="shared" si="1652"/>
        <v>0</v>
      </c>
      <c r="R159" s="24" t="s">
        <v>743</v>
      </c>
      <c r="S159" s="86">
        <f t="shared" si="1653"/>
        <v>5</v>
      </c>
      <c r="T159" s="24"/>
      <c r="U159" s="86">
        <f t="shared" si="1654"/>
        <v>0</v>
      </c>
      <c r="V159" s="24"/>
      <c r="W159" s="86">
        <f t="shared" si="1655"/>
        <v>0</v>
      </c>
      <c r="X159" s="24"/>
      <c r="Y159" s="86">
        <f t="shared" si="1656"/>
        <v>0</v>
      </c>
      <c r="Z159" s="24"/>
      <c r="AA159" s="86">
        <f t="shared" si="1657"/>
        <v>0</v>
      </c>
      <c r="AB159" s="24"/>
      <c r="AC159" s="86">
        <f t="shared" si="1658"/>
        <v>0</v>
      </c>
      <c r="AD159" s="24" t="s">
        <v>745</v>
      </c>
      <c r="AE159" s="86">
        <f t="shared" si="1659"/>
        <v>5</v>
      </c>
      <c r="AF159" s="24"/>
      <c r="AG159" s="86">
        <f t="shared" si="1660"/>
        <v>0</v>
      </c>
      <c r="AH159" s="24"/>
      <c r="AI159" s="86">
        <f t="shared" si="1661"/>
        <v>0</v>
      </c>
      <c r="AJ159" s="24"/>
      <c r="AK159" s="86">
        <f t="shared" si="1662"/>
        <v>0</v>
      </c>
      <c r="AL159" s="24"/>
      <c r="AM159" s="86">
        <f t="shared" si="1663"/>
        <v>0</v>
      </c>
      <c r="AN159" s="24"/>
      <c r="AO159" s="86">
        <f t="shared" si="1664"/>
        <v>0</v>
      </c>
      <c r="AP159" s="24" t="s">
        <v>746</v>
      </c>
      <c r="AQ159" s="86">
        <f t="shared" si="1665"/>
        <v>6</v>
      </c>
      <c r="AR159" s="24"/>
      <c r="AS159" s="86">
        <f t="shared" ref="AS159" si="2058">LEN(AR159)</f>
        <v>0</v>
      </c>
      <c r="AT159" s="24"/>
      <c r="AU159" s="86">
        <f t="shared" ref="AU159" si="2059">LEN(AT159)</f>
        <v>0</v>
      </c>
      <c r="AV159" s="24"/>
      <c r="AW159" s="86">
        <f t="shared" ref="AW159" si="2060">LEN(AV159)</f>
        <v>0</v>
      </c>
      <c r="AX159" s="24"/>
      <c r="AY159" s="86">
        <f t="shared" ref="AY159" si="2061">LEN(AX159)</f>
        <v>0</v>
      </c>
      <c r="AZ159" s="24"/>
      <c r="BA159" s="86">
        <f t="shared" ref="BA159" si="2062">LEN(AZ159)</f>
        <v>0</v>
      </c>
      <c r="BB159" s="24"/>
      <c r="BC159" s="86">
        <f t="shared" ref="BC159" si="2063">LEN(BB159)</f>
        <v>0</v>
      </c>
      <c r="BD159" s="24"/>
      <c r="BE159" s="86">
        <f t="shared" ref="BE159" si="2064">LEN(BD159)</f>
        <v>0</v>
      </c>
      <c r="BF159" s="24"/>
      <c r="BG159" s="86">
        <f t="shared" ref="BG159" si="2065">LEN(BF159)</f>
        <v>0</v>
      </c>
      <c r="BH159" s="24"/>
      <c r="BI159" s="86">
        <f t="shared" ref="BI159" si="2066">LEN(BH159)</f>
        <v>0</v>
      </c>
      <c r="BJ159" s="24"/>
      <c r="BK159" s="86">
        <f t="shared" ref="BK159" si="2067">LEN(BJ159)</f>
        <v>0</v>
      </c>
      <c r="BL159" s="24"/>
      <c r="BM159" s="86">
        <f t="shared" ref="BM159" si="2068">LEN(BL159)</f>
        <v>0</v>
      </c>
      <c r="BN159" s="24"/>
      <c r="BO159" s="86">
        <f t="shared" ref="BO159" si="2069">LEN(BN159)</f>
        <v>0</v>
      </c>
      <c r="BP159" s="24"/>
      <c r="BQ159" s="86">
        <f t="shared" ref="BQ159" si="2070">LEN(BP159)</f>
        <v>0</v>
      </c>
      <c r="BR159" s="24"/>
      <c r="BS159" s="86">
        <f t="shared" ref="BS159" si="2071">LEN(BR159)</f>
        <v>0</v>
      </c>
    </row>
    <row r="160" spans="1:71" s="35" customFormat="1">
      <c r="A160" s="203">
        <v>152</v>
      </c>
      <c r="B160" s="739"/>
      <c r="C160" s="746"/>
      <c r="D160" s="19" t="s">
        <v>747</v>
      </c>
      <c r="E160" s="23" t="s">
        <v>187</v>
      </c>
      <c r="F160" s="25"/>
      <c r="G160" s="25"/>
      <c r="H160" s="25" t="s">
        <v>203</v>
      </c>
      <c r="I160" s="25" t="s">
        <v>705</v>
      </c>
      <c r="J160" s="24"/>
      <c r="K160" s="86">
        <f t="shared" si="1649"/>
        <v>0</v>
      </c>
      <c r="L160" s="24" t="s">
        <v>724</v>
      </c>
      <c r="M160" s="86">
        <f t="shared" si="1650"/>
        <v>16</v>
      </c>
      <c r="N160" s="24"/>
      <c r="O160" s="86">
        <f t="shared" si="1651"/>
        <v>0</v>
      </c>
      <c r="P160" s="24"/>
      <c r="Q160" s="86">
        <f t="shared" si="1652"/>
        <v>0</v>
      </c>
      <c r="R160" s="24"/>
      <c r="S160" s="86">
        <f t="shared" si="1653"/>
        <v>0</v>
      </c>
      <c r="T160" s="24"/>
      <c r="U160" s="86">
        <f t="shared" si="1654"/>
        <v>0</v>
      </c>
      <c r="V160" s="24"/>
      <c r="W160" s="86">
        <f t="shared" si="1655"/>
        <v>0</v>
      </c>
      <c r="X160" s="24"/>
      <c r="Y160" s="86">
        <f t="shared" si="1656"/>
        <v>0</v>
      </c>
      <c r="Z160" s="24"/>
      <c r="AA160" s="86">
        <f t="shared" si="1657"/>
        <v>0</v>
      </c>
      <c r="AB160" s="24"/>
      <c r="AC160" s="86">
        <f t="shared" si="1658"/>
        <v>0</v>
      </c>
      <c r="AD160" s="24" t="s">
        <v>724</v>
      </c>
      <c r="AE160" s="86">
        <f t="shared" si="1659"/>
        <v>16</v>
      </c>
      <c r="AF160" s="24"/>
      <c r="AG160" s="86">
        <f t="shared" si="1660"/>
        <v>0</v>
      </c>
      <c r="AH160" s="24"/>
      <c r="AI160" s="86">
        <f t="shared" si="1661"/>
        <v>0</v>
      </c>
      <c r="AJ160" s="24"/>
      <c r="AK160" s="86">
        <f t="shared" si="1662"/>
        <v>0</v>
      </c>
      <c r="AL160" s="24"/>
      <c r="AM160" s="86">
        <f t="shared" si="1663"/>
        <v>0</v>
      </c>
      <c r="AN160" s="24"/>
      <c r="AO160" s="86">
        <f t="shared" si="1664"/>
        <v>0</v>
      </c>
      <c r="AP160" s="24" t="s">
        <v>724</v>
      </c>
      <c r="AQ160" s="86">
        <f t="shared" si="1665"/>
        <v>16</v>
      </c>
      <c r="AR160" s="24"/>
      <c r="AS160" s="86">
        <f t="shared" ref="AS160" si="2072">LEN(AR160)</f>
        <v>0</v>
      </c>
      <c r="AT160" s="24"/>
      <c r="AU160" s="86">
        <f t="shared" ref="AU160" si="2073">LEN(AT160)</f>
        <v>0</v>
      </c>
      <c r="AV160" s="24"/>
      <c r="AW160" s="86">
        <f t="shared" ref="AW160" si="2074">LEN(AV160)</f>
        <v>0</v>
      </c>
      <c r="AX160" s="24"/>
      <c r="AY160" s="86">
        <f t="shared" ref="AY160" si="2075">LEN(AX160)</f>
        <v>0</v>
      </c>
      <c r="AZ160" s="24"/>
      <c r="BA160" s="86">
        <f t="shared" ref="BA160" si="2076">LEN(AZ160)</f>
        <v>0</v>
      </c>
      <c r="BB160" s="24"/>
      <c r="BC160" s="86">
        <f t="shared" ref="BC160" si="2077">LEN(BB160)</f>
        <v>0</v>
      </c>
      <c r="BD160" s="24"/>
      <c r="BE160" s="86">
        <f t="shared" ref="BE160" si="2078">LEN(BD160)</f>
        <v>0</v>
      </c>
      <c r="BF160" s="24"/>
      <c r="BG160" s="86">
        <f t="shared" ref="BG160" si="2079">LEN(BF160)</f>
        <v>0</v>
      </c>
      <c r="BH160" s="24"/>
      <c r="BI160" s="86">
        <f t="shared" ref="BI160" si="2080">LEN(BH160)</f>
        <v>0</v>
      </c>
      <c r="BJ160" s="24"/>
      <c r="BK160" s="86">
        <f t="shared" ref="BK160" si="2081">LEN(BJ160)</f>
        <v>0</v>
      </c>
      <c r="BL160" s="24"/>
      <c r="BM160" s="86">
        <f t="shared" ref="BM160" si="2082">LEN(BL160)</f>
        <v>0</v>
      </c>
      <c r="BN160" s="24"/>
      <c r="BO160" s="86">
        <f t="shared" ref="BO160" si="2083">LEN(BN160)</f>
        <v>0</v>
      </c>
      <c r="BP160" s="24"/>
      <c r="BQ160" s="86">
        <f t="shared" ref="BQ160" si="2084">LEN(BP160)</f>
        <v>0</v>
      </c>
      <c r="BR160" s="24"/>
      <c r="BS160" s="86">
        <f t="shared" ref="BS160" si="2085">LEN(BR160)</f>
        <v>0</v>
      </c>
    </row>
    <row r="161" spans="1:71" s="35" customFormat="1">
      <c r="A161" s="203">
        <v>153</v>
      </c>
      <c r="B161" s="739"/>
      <c r="C161" s="746"/>
      <c r="D161" s="19" t="s">
        <v>749</v>
      </c>
      <c r="E161" s="23" t="s">
        <v>187</v>
      </c>
      <c r="F161" s="25"/>
      <c r="G161" s="25"/>
      <c r="H161" s="25" t="s">
        <v>203</v>
      </c>
      <c r="I161" s="25" t="s">
        <v>705</v>
      </c>
      <c r="J161" s="24" t="s">
        <v>750</v>
      </c>
      <c r="K161" s="86">
        <f t="shared" si="1649"/>
        <v>3</v>
      </c>
      <c r="L161" s="24" t="s">
        <v>734</v>
      </c>
      <c r="M161" s="86">
        <f t="shared" si="1650"/>
        <v>10</v>
      </c>
      <c r="N161" s="24"/>
      <c r="O161" s="86">
        <f t="shared" si="1651"/>
        <v>0</v>
      </c>
      <c r="P161" s="24"/>
      <c r="Q161" s="86">
        <f t="shared" si="1652"/>
        <v>0</v>
      </c>
      <c r="R161" s="24"/>
      <c r="S161" s="86">
        <f t="shared" si="1653"/>
        <v>0</v>
      </c>
      <c r="T161" s="24" t="s">
        <v>751</v>
      </c>
      <c r="U161" s="86">
        <f t="shared" si="1654"/>
        <v>4</v>
      </c>
      <c r="V161" s="24"/>
      <c r="W161" s="86">
        <f t="shared" si="1655"/>
        <v>0</v>
      </c>
      <c r="X161" s="24"/>
      <c r="Y161" s="86">
        <f t="shared" si="1656"/>
        <v>0</v>
      </c>
      <c r="Z161" s="24" t="s">
        <v>752</v>
      </c>
      <c r="AA161" s="86">
        <f t="shared" si="1657"/>
        <v>3</v>
      </c>
      <c r="AB161" s="24" t="s">
        <v>753</v>
      </c>
      <c r="AC161" s="86">
        <f t="shared" si="1658"/>
        <v>5</v>
      </c>
      <c r="AD161" s="24" t="s">
        <v>754</v>
      </c>
      <c r="AE161" s="86">
        <f t="shared" si="1659"/>
        <v>3</v>
      </c>
      <c r="AF161" s="24" t="s">
        <v>755</v>
      </c>
      <c r="AG161" s="86">
        <f t="shared" si="1660"/>
        <v>3</v>
      </c>
      <c r="AH161" s="24" t="s">
        <v>756</v>
      </c>
      <c r="AI161" s="86">
        <f t="shared" si="1661"/>
        <v>3</v>
      </c>
      <c r="AJ161" s="24" t="s">
        <v>757</v>
      </c>
      <c r="AK161" s="86">
        <f t="shared" si="1662"/>
        <v>3</v>
      </c>
      <c r="AL161" s="24" t="s">
        <v>756</v>
      </c>
      <c r="AM161" s="86">
        <f t="shared" si="1663"/>
        <v>3</v>
      </c>
      <c r="AN161" s="24" t="s">
        <v>756</v>
      </c>
      <c r="AO161" s="86">
        <f t="shared" si="1664"/>
        <v>3</v>
      </c>
      <c r="AP161" s="24" t="s">
        <v>752</v>
      </c>
      <c r="AQ161" s="86">
        <f t="shared" si="1665"/>
        <v>3</v>
      </c>
      <c r="AR161" s="24" t="s">
        <v>750</v>
      </c>
      <c r="AS161" s="86">
        <f t="shared" ref="AS161" si="2086">LEN(AR161)</f>
        <v>3</v>
      </c>
      <c r="AT161" s="24"/>
      <c r="AU161" s="86">
        <f t="shared" ref="AU161" si="2087">LEN(AT161)</f>
        <v>0</v>
      </c>
      <c r="AV161" s="24"/>
      <c r="AW161" s="86">
        <f t="shared" ref="AW161" si="2088">LEN(AV161)</f>
        <v>0</v>
      </c>
      <c r="AX161" s="24"/>
      <c r="AY161" s="86">
        <f t="shared" ref="AY161" si="2089">LEN(AX161)</f>
        <v>0</v>
      </c>
      <c r="AZ161" s="24"/>
      <c r="BA161" s="86">
        <f t="shared" ref="BA161" si="2090">LEN(AZ161)</f>
        <v>0</v>
      </c>
      <c r="BB161" s="24"/>
      <c r="BC161" s="86">
        <f t="shared" ref="BC161" si="2091">LEN(BB161)</f>
        <v>0</v>
      </c>
      <c r="BD161" s="24"/>
      <c r="BE161" s="86">
        <f t="shared" ref="BE161" si="2092">LEN(BD161)</f>
        <v>0</v>
      </c>
      <c r="BF161" s="24"/>
      <c r="BG161" s="86">
        <f t="shared" ref="BG161" si="2093">LEN(BF161)</f>
        <v>0</v>
      </c>
      <c r="BH161" s="24"/>
      <c r="BI161" s="86">
        <f t="shared" ref="BI161" si="2094">LEN(BH161)</f>
        <v>0</v>
      </c>
      <c r="BJ161" s="24"/>
      <c r="BK161" s="86">
        <f t="shared" ref="BK161" si="2095">LEN(BJ161)</f>
        <v>0</v>
      </c>
      <c r="BL161" s="24"/>
      <c r="BM161" s="86">
        <f t="shared" ref="BM161" si="2096">LEN(BL161)</f>
        <v>0</v>
      </c>
      <c r="BN161" s="24"/>
      <c r="BO161" s="86">
        <f t="shared" ref="BO161" si="2097">LEN(BN161)</f>
        <v>0</v>
      </c>
      <c r="BP161" s="24"/>
      <c r="BQ161" s="86">
        <f t="shared" ref="BQ161" si="2098">LEN(BP161)</f>
        <v>0</v>
      </c>
      <c r="BR161" s="24"/>
      <c r="BS161" s="86">
        <f t="shared" ref="BS161" si="2099">LEN(BR161)</f>
        <v>0</v>
      </c>
    </row>
    <row r="162" spans="1:71" s="35" customFormat="1">
      <c r="A162" s="203">
        <v>154</v>
      </c>
      <c r="B162" s="732"/>
      <c r="C162" s="734"/>
      <c r="D162" s="19" t="s">
        <v>758</v>
      </c>
      <c r="E162" s="23" t="s">
        <v>187</v>
      </c>
      <c r="F162" s="25"/>
      <c r="G162" s="25"/>
      <c r="H162" s="25" t="s">
        <v>203</v>
      </c>
      <c r="I162" s="25" t="s">
        <v>705</v>
      </c>
      <c r="J162" s="24" t="s">
        <v>724</v>
      </c>
      <c r="K162" s="86">
        <f t="shared" si="1649"/>
        <v>16</v>
      </c>
      <c r="L162" s="24" t="s">
        <v>724</v>
      </c>
      <c r="M162" s="86">
        <f t="shared" si="1650"/>
        <v>16</v>
      </c>
      <c r="N162" s="24"/>
      <c r="O162" s="86">
        <f t="shared" si="1651"/>
        <v>0</v>
      </c>
      <c r="P162" s="24"/>
      <c r="Q162" s="86">
        <f t="shared" si="1652"/>
        <v>0</v>
      </c>
      <c r="R162" s="24" t="s">
        <v>724</v>
      </c>
      <c r="S162" s="86">
        <f t="shared" si="1653"/>
        <v>16</v>
      </c>
      <c r="T162" s="24" t="s">
        <v>724</v>
      </c>
      <c r="U162" s="86">
        <f t="shared" si="1654"/>
        <v>16</v>
      </c>
      <c r="V162" s="24"/>
      <c r="W162" s="86">
        <f t="shared" si="1655"/>
        <v>0</v>
      </c>
      <c r="X162" s="24"/>
      <c r="Y162" s="86">
        <f t="shared" si="1656"/>
        <v>0</v>
      </c>
      <c r="Z162" s="24" t="s">
        <v>724</v>
      </c>
      <c r="AA162" s="86">
        <f t="shared" si="1657"/>
        <v>16</v>
      </c>
      <c r="AB162" s="24" t="s">
        <v>724</v>
      </c>
      <c r="AC162" s="86">
        <f t="shared" si="1658"/>
        <v>16</v>
      </c>
      <c r="AD162" s="24" t="s">
        <v>724</v>
      </c>
      <c r="AE162" s="86">
        <f t="shared" si="1659"/>
        <v>16</v>
      </c>
      <c r="AF162" s="24" t="s">
        <v>724</v>
      </c>
      <c r="AG162" s="86">
        <f t="shared" si="1660"/>
        <v>16</v>
      </c>
      <c r="AH162" s="24" t="s">
        <v>724</v>
      </c>
      <c r="AI162" s="86">
        <f t="shared" si="1661"/>
        <v>16</v>
      </c>
      <c r="AJ162" s="24" t="s">
        <v>724</v>
      </c>
      <c r="AK162" s="86">
        <f t="shared" si="1662"/>
        <v>16</v>
      </c>
      <c r="AL162" s="24" t="s">
        <v>724</v>
      </c>
      <c r="AM162" s="86">
        <f t="shared" si="1663"/>
        <v>16</v>
      </c>
      <c r="AN162" s="24" t="s">
        <v>724</v>
      </c>
      <c r="AO162" s="86">
        <f t="shared" si="1664"/>
        <v>16</v>
      </c>
      <c r="AP162" s="24" t="s">
        <v>724</v>
      </c>
      <c r="AQ162" s="86">
        <f t="shared" si="1665"/>
        <v>16</v>
      </c>
      <c r="AR162" s="24" t="s">
        <v>724</v>
      </c>
      <c r="AS162" s="86">
        <f t="shared" ref="AS162" si="2100">LEN(AR162)</f>
        <v>16</v>
      </c>
      <c r="AT162" s="24"/>
      <c r="AU162" s="86">
        <f t="shared" ref="AU162" si="2101">LEN(AT162)</f>
        <v>0</v>
      </c>
      <c r="AV162" s="24"/>
      <c r="AW162" s="86">
        <f t="shared" ref="AW162" si="2102">LEN(AV162)</f>
        <v>0</v>
      </c>
      <c r="AX162" s="24"/>
      <c r="AY162" s="86">
        <f t="shared" ref="AY162" si="2103">LEN(AX162)</f>
        <v>0</v>
      </c>
      <c r="AZ162" s="24"/>
      <c r="BA162" s="86">
        <f t="shared" ref="BA162" si="2104">LEN(AZ162)</f>
        <v>0</v>
      </c>
      <c r="BB162" s="24"/>
      <c r="BC162" s="86">
        <f t="shared" ref="BC162" si="2105">LEN(BB162)</f>
        <v>0</v>
      </c>
      <c r="BD162" s="24"/>
      <c r="BE162" s="86">
        <f t="shared" ref="BE162" si="2106">LEN(BD162)</f>
        <v>0</v>
      </c>
      <c r="BF162" s="24"/>
      <c r="BG162" s="86">
        <f t="shared" ref="BG162" si="2107">LEN(BF162)</f>
        <v>0</v>
      </c>
      <c r="BH162" s="24"/>
      <c r="BI162" s="86">
        <f t="shared" ref="BI162" si="2108">LEN(BH162)</f>
        <v>0</v>
      </c>
      <c r="BJ162" s="24"/>
      <c r="BK162" s="86">
        <f t="shared" ref="BK162" si="2109">LEN(BJ162)</f>
        <v>0</v>
      </c>
      <c r="BL162" s="24"/>
      <c r="BM162" s="86">
        <f t="shared" ref="BM162" si="2110">LEN(BL162)</f>
        <v>0</v>
      </c>
      <c r="BN162" s="24"/>
      <c r="BO162" s="86">
        <f t="shared" ref="BO162" si="2111">LEN(BN162)</f>
        <v>0</v>
      </c>
      <c r="BP162" s="24"/>
      <c r="BQ162" s="86">
        <f t="shared" ref="BQ162" si="2112">LEN(BP162)</f>
        <v>0</v>
      </c>
      <c r="BR162" s="24"/>
      <c r="BS162" s="86">
        <f t="shared" ref="BS162" si="2113">LEN(BR162)</f>
        <v>0</v>
      </c>
    </row>
    <row r="163" spans="1:71" s="35" customFormat="1">
      <c r="A163" s="203">
        <v>155</v>
      </c>
      <c r="B163" s="92" t="s">
        <v>881</v>
      </c>
      <c r="C163" s="43" t="s">
        <v>882</v>
      </c>
      <c r="D163" s="38" t="s">
        <v>883</v>
      </c>
      <c r="E163" s="96" t="s">
        <v>779</v>
      </c>
      <c r="F163" s="36"/>
      <c r="G163" s="36"/>
      <c r="H163" s="36" t="s">
        <v>203</v>
      </c>
      <c r="I163" s="36"/>
      <c r="J163" s="37" t="s">
        <v>883</v>
      </c>
      <c r="K163" s="86">
        <f t="shared" si="1649"/>
        <v>6</v>
      </c>
      <c r="L163" s="37" t="s">
        <v>884</v>
      </c>
      <c r="M163" s="186">
        <f t="shared" si="1650"/>
        <v>6</v>
      </c>
      <c r="N163" s="37" t="s">
        <v>885</v>
      </c>
      <c r="O163" s="186">
        <f t="shared" si="1651"/>
        <v>6</v>
      </c>
      <c r="P163" s="37" t="s">
        <v>886</v>
      </c>
      <c r="Q163" s="186">
        <f t="shared" si="1652"/>
        <v>6</v>
      </c>
      <c r="R163" s="37" t="s">
        <v>887</v>
      </c>
      <c r="S163" s="186">
        <f t="shared" si="1653"/>
        <v>6</v>
      </c>
      <c r="T163" s="37" t="s">
        <v>888</v>
      </c>
      <c r="U163" s="186">
        <f t="shared" si="1654"/>
        <v>6</v>
      </c>
      <c r="V163" s="37"/>
      <c r="W163" s="186">
        <f t="shared" si="1655"/>
        <v>0</v>
      </c>
      <c r="X163" s="37"/>
      <c r="Y163" s="186">
        <f t="shared" si="1656"/>
        <v>0</v>
      </c>
      <c r="Z163" s="37" t="s">
        <v>887</v>
      </c>
      <c r="AA163" s="186">
        <f t="shared" si="1657"/>
        <v>6</v>
      </c>
      <c r="AB163" s="37" t="s">
        <v>889</v>
      </c>
      <c r="AC163" s="186">
        <f t="shared" si="1658"/>
        <v>5</v>
      </c>
      <c r="AD163" s="37"/>
      <c r="AE163" s="186">
        <f t="shared" si="1659"/>
        <v>0</v>
      </c>
      <c r="AF163" s="37" t="s">
        <v>887</v>
      </c>
      <c r="AG163" s="186">
        <f t="shared" si="1660"/>
        <v>6</v>
      </c>
      <c r="AH163" s="37" t="s">
        <v>885</v>
      </c>
      <c r="AI163" s="186">
        <f t="shared" si="1661"/>
        <v>6</v>
      </c>
      <c r="AJ163" s="37" t="s">
        <v>888</v>
      </c>
      <c r="AK163" s="186">
        <f t="shared" si="1662"/>
        <v>6</v>
      </c>
      <c r="AL163" s="37" t="s">
        <v>890</v>
      </c>
      <c r="AM163" s="186">
        <f t="shared" si="1663"/>
        <v>6</v>
      </c>
      <c r="AN163" s="37" t="s">
        <v>890</v>
      </c>
      <c r="AO163" s="186">
        <f t="shared" si="1664"/>
        <v>6</v>
      </c>
      <c r="AP163" s="37" t="s">
        <v>887</v>
      </c>
      <c r="AQ163" s="186">
        <f t="shared" si="1665"/>
        <v>6</v>
      </c>
      <c r="AR163" s="37" t="s">
        <v>883</v>
      </c>
      <c r="AS163" s="186">
        <f t="shared" ref="AS163" si="2114">LEN(AR163)</f>
        <v>6</v>
      </c>
      <c r="AT163" s="37"/>
      <c r="AU163" s="186">
        <f t="shared" ref="AU163" si="2115">LEN(AT163)</f>
        <v>0</v>
      </c>
      <c r="AV163" s="37"/>
      <c r="AW163" s="186">
        <f t="shared" ref="AW163" si="2116">LEN(AV163)</f>
        <v>0</v>
      </c>
      <c r="AX163" s="37"/>
      <c r="AY163" s="186">
        <f t="shared" ref="AY163" si="2117">LEN(AX163)</f>
        <v>0</v>
      </c>
      <c r="AZ163" s="37"/>
      <c r="BA163" s="186">
        <f t="shared" ref="BA163" si="2118">LEN(AZ163)</f>
        <v>0</v>
      </c>
      <c r="BB163" s="37"/>
      <c r="BC163" s="186">
        <f t="shared" ref="BC163" si="2119">LEN(BB163)</f>
        <v>0</v>
      </c>
      <c r="BD163" s="37"/>
      <c r="BE163" s="186">
        <f t="shared" ref="BE163" si="2120">LEN(BD163)</f>
        <v>0</v>
      </c>
      <c r="BF163" s="37"/>
      <c r="BG163" s="186">
        <f t="shared" ref="BG163" si="2121">LEN(BF163)</f>
        <v>0</v>
      </c>
      <c r="BH163" s="37"/>
      <c r="BI163" s="186">
        <f t="shared" ref="BI163" si="2122">LEN(BH163)</f>
        <v>0</v>
      </c>
      <c r="BJ163" s="37"/>
      <c r="BK163" s="186">
        <f t="shared" ref="BK163" si="2123">LEN(BJ163)</f>
        <v>0</v>
      </c>
      <c r="BL163" s="37"/>
      <c r="BM163" s="186">
        <f t="shared" ref="BM163" si="2124">LEN(BL163)</f>
        <v>0</v>
      </c>
      <c r="BN163" s="37"/>
      <c r="BO163" s="186">
        <f t="shared" ref="BO163" si="2125">LEN(BN163)</f>
        <v>0</v>
      </c>
      <c r="BP163" s="37"/>
      <c r="BQ163" s="186">
        <f t="shared" ref="BQ163" si="2126">LEN(BP163)</f>
        <v>0</v>
      </c>
      <c r="BR163" s="37"/>
      <c r="BS163" s="186">
        <f t="shared" ref="BS163" si="2127">LEN(BR163)</f>
        <v>0</v>
      </c>
    </row>
    <row r="164" spans="1:71" s="35" customFormat="1">
      <c r="A164" s="203"/>
      <c r="B164" s="104" t="s">
        <v>891</v>
      </c>
      <c r="C164" s="14"/>
      <c r="D164" s="39"/>
      <c r="E164" s="39"/>
      <c r="F164" s="39"/>
      <c r="G164" s="39"/>
      <c r="H164" s="39"/>
      <c r="I164" s="39"/>
      <c r="J164" s="15"/>
      <c r="K164" s="181"/>
      <c r="L164" s="15"/>
      <c r="M164" s="181"/>
      <c r="N164" s="15"/>
      <c r="O164" s="181"/>
      <c r="P164" s="15"/>
      <c r="Q164" s="181"/>
      <c r="R164" s="15"/>
      <c r="S164" s="181"/>
      <c r="T164" s="15"/>
      <c r="U164" s="181"/>
      <c r="V164" s="15"/>
      <c r="W164" s="181"/>
      <c r="X164" s="15"/>
      <c r="Y164" s="181"/>
      <c r="Z164" s="15"/>
      <c r="AA164" s="181"/>
      <c r="AB164" s="15"/>
      <c r="AC164" s="181"/>
      <c r="AD164" s="15"/>
      <c r="AE164" s="181"/>
      <c r="AF164" s="15"/>
      <c r="AG164" s="181"/>
      <c r="AH164" s="15"/>
      <c r="AI164" s="181"/>
      <c r="AJ164" s="15"/>
      <c r="AK164" s="181"/>
      <c r="AL164" s="15"/>
      <c r="AM164" s="181"/>
      <c r="AN164" s="15"/>
      <c r="AO164" s="181"/>
      <c r="AP164" s="15"/>
      <c r="AQ164" s="181"/>
      <c r="AR164" s="15"/>
      <c r="AS164" s="181"/>
      <c r="AT164" s="15"/>
      <c r="AU164" s="181"/>
      <c r="AV164" s="15"/>
      <c r="AW164" s="181"/>
      <c r="AX164" s="15"/>
      <c r="AY164" s="181"/>
      <c r="AZ164" s="15"/>
      <c r="BA164" s="181"/>
      <c r="BB164" s="15"/>
      <c r="BC164" s="181"/>
      <c r="BD164" s="15"/>
      <c r="BE164" s="181"/>
      <c r="BF164" s="15"/>
      <c r="BG164" s="181"/>
      <c r="BH164" s="15"/>
      <c r="BI164" s="181"/>
      <c r="BJ164" s="15"/>
      <c r="BK164" s="181"/>
      <c r="BL164" s="15"/>
      <c r="BM164" s="181"/>
      <c r="BN164" s="15"/>
      <c r="BO164" s="181"/>
      <c r="BP164" s="15"/>
      <c r="BQ164" s="181"/>
      <c r="BR164" s="15"/>
      <c r="BS164" s="181"/>
    </row>
    <row r="165" spans="1:71" s="35" customFormat="1">
      <c r="A165" s="203">
        <v>201</v>
      </c>
      <c r="B165" s="134"/>
      <c r="C165" s="81"/>
      <c r="D165" s="103" t="s">
        <v>184</v>
      </c>
      <c r="E165" s="96"/>
      <c r="F165" s="36"/>
      <c r="G165" s="36"/>
      <c r="H165" s="36"/>
      <c r="I165" s="36"/>
      <c r="J165" s="24"/>
      <c r="K165" s="86">
        <f t="shared" si="1649"/>
        <v>0</v>
      </c>
      <c r="L165" s="24"/>
      <c r="M165" s="86">
        <f t="shared" ref="M165:M230" si="2128">LEN(L165)</f>
        <v>0</v>
      </c>
      <c r="N165" s="24"/>
      <c r="O165" s="86">
        <f t="shared" ref="O165:O230" si="2129">LEN(N165)</f>
        <v>0</v>
      </c>
      <c r="P165" s="24"/>
      <c r="Q165" s="86">
        <f t="shared" ref="Q165:Q230" si="2130">LEN(P165)</f>
        <v>0</v>
      </c>
      <c r="R165" s="24" t="s">
        <v>22</v>
      </c>
      <c r="S165" s="86">
        <f t="shared" ref="S165:S230" si="2131">LEN(R165)</f>
        <v>1</v>
      </c>
      <c r="T165" s="24"/>
      <c r="U165" s="86">
        <f t="shared" ref="U165:U230" si="2132">LEN(T165)</f>
        <v>0</v>
      </c>
      <c r="V165" s="24"/>
      <c r="W165" s="86">
        <f t="shared" ref="W165:W230" si="2133">LEN(V165)</f>
        <v>0</v>
      </c>
      <c r="X165" s="24"/>
      <c r="Y165" s="86">
        <f t="shared" ref="Y165:Y230" si="2134">LEN(X165)</f>
        <v>0</v>
      </c>
      <c r="Z165" s="24"/>
      <c r="AA165" s="86">
        <f t="shared" ref="AA165:AA230" si="2135">LEN(Z165)</f>
        <v>0</v>
      </c>
      <c r="AB165" s="24"/>
      <c r="AC165" s="86">
        <f t="shared" ref="AC165:AC230" si="2136">LEN(AB165)</f>
        <v>0</v>
      </c>
      <c r="AD165" s="24"/>
      <c r="AE165" s="86">
        <f t="shared" ref="AE165:AE230" si="2137">LEN(AD165)</f>
        <v>0</v>
      </c>
      <c r="AF165" s="24"/>
      <c r="AG165" s="86">
        <f t="shared" ref="AG165:AG230" si="2138">LEN(AF165)</f>
        <v>0</v>
      </c>
      <c r="AH165" s="24"/>
      <c r="AI165" s="86">
        <f t="shared" ref="AI165:AI230" si="2139">LEN(AH165)</f>
        <v>0</v>
      </c>
      <c r="AJ165" s="24"/>
      <c r="AK165" s="86">
        <f t="shared" ref="AK165:AK230" si="2140">LEN(AJ165)</f>
        <v>0</v>
      </c>
      <c r="AL165" s="24"/>
      <c r="AM165" s="86">
        <f t="shared" ref="AM165:AM230" si="2141">LEN(AL165)</f>
        <v>0</v>
      </c>
      <c r="AN165" s="24"/>
      <c r="AO165" s="86">
        <f t="shared" ref="AO165:AO230" si="2142">LEN(AN165)</f>
        <v>0</v>
      </c>
      <c r="AP165" s="24"/>
      <c r="AQ165" s="86">
        <f t="shared" ref="AQ165:AQ230" si="2143">LEN(AP165)</f>
        <v>0</v>
      </c>
      <c r="AR165" s="24"/>
      <c r="AS165" s="86">
        <f t="shared" ref="AS165" si="2144">LEN(AR165)</f>
        <v>0</v>
      </c>
      <c r="AT165" s="24"/>
      <c r="AU165" s="86">
        <f t="shared" ref="AU165" si="2145">LEN(AT165)</f>
        <v>0</v>
      </c>
      <c r="AV165" s="24"/>
      <c r="AW165" s="86">
        <f t="shared" ref="AW165" si="2146">LEN(AV165)</f>
        <v>0</v>
      </c>
      <c r="AX165" s="24"/>
      <c r="AY165" s="86">
        <f t="shared" ref="AY165" si="2147">LEN(AX165)</f>
        <v>0</v>
      </c>
      <c r="AZ165" s="24"/>
      <c r="BA165" s="86">
        <f t="shared" ref="BA165" si="2148">LEN(AZ165)</f>
        <v>0</v>
      </c>
      <c r="BB165" s="24"/>
      <c r="BC165" s="86">
        <f t="shared" ref="BC165" si="2149">LEN(BB165)</f>
        <v>0</v>
      </c>
      <c r="BD165" s="24"/>
      <c r="BE165" s="86">
        <f t="shared" ref="BE165" si="2150">LEN(BD165)</f>
        <v>0</v>
      </c>
      <c r="BF165" s="24"/>
      <c r="BG165" s="86">
        <f t="shared" ref="BG165" si="2151">LEN(BF165)</f>
        <v>0</v>
      </c>
      <c r="BH165" s="24"/>
      <c r="BI165" s="86">
        <f t="shared" ref="BI165" si="2152">LEN(BH165)</f>
        <v>0</v>
      </c>
      <c r="BJ165" s="24"/>
      <c r="BK165" s="86">
        <f t="shared" ref="BK165" si="2153">LEN(BJ165)</f>
        <v>0</v>
      </c>
      <c r="BL165" s="24"/>
      <c r="BM165" s="86">
        <f t="shared" ref="BM165" si="2154">LEN(BL165)</f>
        <v>0</v>
      </c>
      <c r="BN165" s="24"/>
      <c r="BO165" s="86">
        <f t="shared" ref="BO165" si="2155">LEN(BN165)</f>
        <v>0</v>
      </c>
      <c r="BP165" s="24"/>
      <c r="BQ165" s="86">
        <f t="shared" ref="BQ165" si="2156">LEN(BP165)</f>
        <v>0</v>
      </c>
      <c r="BR165" s="24"/>
      <c r="BS165" s="86">
        <f t="shared" ref="BS165" si="2157">LEN(BR165)</f>
        <v>0</v>
      </c>
    </row>
    <row r="166" spans="1:71" s="35" customFormat="1">
      <c r="A166" s="203">
        <v>202</v>
      </c>
      <c r="B166" s="731" t="s">
        <v>185</v>
      </c>
      <c r="C166" s="735" t="s">
        <v>186</v>
      </c>
      <c r="D166" s="19" t="s">
        <v>892</v>
      </c>
      <c r="E166" s="45" t="s">
        <v>187</v>
      </c>
      <c r="F166" s="40"/>
      <c r="G166" s="40"/>
      <c r="H166" s="45" t="s">
        <v>188</v>
      </c>
      <c r="I166" s="45"/>
      <c r="J166" s="20" t="s">
        <v>189</v>
      </c>
      <c r="K166" s="86">
        <f t="shared" si="1649"/>
        <v>4</v>
      </c>
      <c r="L166" s="20" t="s">
        <v>190</v>
      </c>
      <c r="M166" s="86">
        <f t="shared" si="2128"/>
        <v>4</v>
      </c>
      <c r="N166" s="20" t="s">
        <v>191</v>
      </c>
      <c r="O166" s="86">
        <f t="shared" si="2129"/>
        <v>4</v>
      </c>
      <c r="P166" s="20" t="s">
        <v>192</v>
      </c>
      <c r="Q166" s="86">
        <f t="shared" si="2130"/>
        <v>4</v>
      </c>
      <c r="R166" s="20"/>
      <c r="S166" s="86">
        <f t="shared" si="2131"/>
        <v>0</v>
      </c>
      <c r="T166" s="20" t="s">
        <v>194</v>
      </c>
      <c r="U166" s="86">
        <f t="shared" si="2132"/>
        <v>4</v>
      </c>
      <c r="V166" s="20" t="s">
        <v>195</v>
      </c>
      <c r="W166" s="86">
        <f t="shared" si="2133"/>
        <v>4</v>
      </c>
      <c r="X166" s="20" t="s">
        <v>189</v>
      </c>
      <c r="Y166" s="86">
        <f t="shared" si="2134"/>
        <v>4</v>
      </c>
      <c r="Z166" s="20" t="s">
        <v>196</v>
      </c>
      <c r="AA166" s="86">
        <f t="shared" si="2135"/>
        <v>4</v>
      </c>
      <c r="AB166" s="20" t="s">
        <v>893</v>
      </c>
      <c r="AC166" s="86">
        <f t="shared" si="2136"/>
        <v>4</v>
      </c>
      <c r="AD166" s="20" t="s">
        <v>198</v>
      </c>
      <c r="AE166" s="86">
        <f t="shared" si="2137"/>
        <v>4</v>
      </c>
      <c r="AF166" s="20" t="s">
        <v>199</v>
      </c>
      <c r="AG166" s="86">
        <f t="shared" si="2138"/>
        <v>4</v>
      </c>
      <c r="AH166" s="20" t="s">
        <v>192</v>
      </c>
      <c r="AI166" s="86">
        <f t="shared" si="2139"/>
        <v>4</v>
      </c>
      <c r="AJ166" s="20" t="s">
        <v>200</v>
      </c>
      <c r="AK166" s="86">
        <f t="shared" si="2140"/>
        <v>4</v>
      </c>
      <c r="AL166" s="20" t="s">
        <v>189</v>
      </c>
      <c r="AM166" s="86">
        <f t="shared" si="2141"/>
        <v>4</v>
      </c>
      <c r="AN166" s="20" t="s">
        <v>189</v>
      </c>
      <c r="AO166" s="86">
        <f t="shared" si="2142"/>
        <v>4</v>
      </c>
      <c r="AP166" s="20" t="s">
        <v>189</v>
      </c>
      <c r="AQ166" s="86">
        <f t="shared" si="2143"/>
        <v>4</v>
      </c>
      <c r="AR166" s="20" t="s">
        <v>189</v>
      </c>
      <c r="AS166" s="86">
        <f t="shared" ref="AS166" si="2158">LEN(AR166)</f>
        <v>4</v>
      </c>
      <c r="AT166" s="20"/>
      <c r="AU166" s="86">
        <f t="shared" ref="AU166" si="2159">LEN(AT166)</f>
        <v>0</v>
      </c>
      <c r="AV166" s="20"/>
      <c r="AW166" s="86">
        <f t="shared" ref="AW166" si="2160">LEN(AV166)</f>
        <v>0</v>
      </c>
      <c r="AX166" s="20"/>
      <c r="AY166" s="86">
        <f t="shared" ref="AY166" si="2161">LEN(AX166)</f>
        <v>0</v>
      </c>
      <c r="AZ166" s="20"/>
      <c r="BA166" s="86">
        <f t="shared" ref="BA166" si="2162">LEN(AZ166)</f>
        <v>0</v>
      </c>
      <c r="BB166" s="20"/>
      <c r="BC166" s="86">
        <f t="shared" ref="BC166" si="2163">LEN(BB166)</f>
        <v>0</v>
      </c>
      <c r="BD166" s="20"/>
      <c r="BE166" s="86">
        <f t="shared" ref="BE166" si="2164">LEN(BD166)</f>
        <v>0</v>
      </c>
      <c r="BF166" s="20"/>
      <c r="BG166" s="86">
        <f t="shared" ref="BG166" si="2165">LEN(BF166)</f>
        <v>0</v>
      </c>
      <c r="BH166" s="20"/>
      <c r="BI166" s="86">
        <f t="shared" ref="BI166" si="2166">LEN(BH166)</f>
        <v>0</v>
      </c>
      <c r="BJ166" s="20"/>
      <c r="BK166" s="86">
        <f t="shared" ref="BK166" si="2167">LEN(BJ166)</f>
        <v>0</v>
      </c>
      <c r="BL166" s="20"/>
      <c r="BM166" s="86">
        <f t="shared" ref="BM166" si="2168">LEN(BL166)</f>
        <v>0</v>
      </c>
      <c r="BN166" s="20"/>
      <c r="BO166" s="86">
        <f t="shared" ref="BO166" si="2169">LEN(BN166)</f>
        <v>0</v>
      </c>
      <c r="BP166" s="20"/>
      <c r="BQ166" s="86">
        <f t="shared" ref="BQ166" si="2170">LEN(BP166)</f>
        <v>0</v>
      </c>
      <c r="BR166" s="20"/>
      <c r="BS166" s="86">
        <f t="shared" ref="BS166" si="2171">LEN(BR166)</f>
        <v>0</v>
      </c>
    </row>
    <row r="167" spans="1:71" s="35" customFormat="1" ht="27">
      <c r="A167" s="203">
        <v>203</v>
      </c>
      <c r="B167" s="739"/>
      <c r="C167" s="740"/>
      <c r="D167" s="22" t="s">
        <v>201</v>
      </c>
      <c r="E167" s="23" t="s">
        <v>43</v>
      </c>
      <c r="F167" s="25" t="s">
        <v>323</v>
      </c>
      <c r="G167" s="25" t="s">
        <v>324</v>
      </c>
      <c r="H167" s="23" t="s">
        <v>203</v>
      </c>
      <c r="I167" s="23" t="s">
        <v>201</v>
      </c>
      <c r="J167" s="24" t="s">
        <v>204</v>
      </c>
      <c r="K167" s="86">
        <f t="shared" si="1649"/>
        <v>2</v>
      </c>
      <c r="L167" s="24" t="s">
        <v>204</v>
      </c>
      <c r="M167" s="187">
        <f t="shared" si="2128"/>
        <v>2</v>
      </c>
      <c r="N167" s="24" t="s">
        <v>205</v>
      </c>
      <c r="O167" s="187">
        <f t="shared" si="2129"/>
        <v>2</v>
      </c>
      <c r="P167" s="24" t="s">
        <v>204</v>
      </c>
      <c r="Q167" s="187">
        <f t="shared" si="2130"/>
        <v>2</v>
      </c>
      <c r="R167" s="24"/>
      <c r="S167" s="187">
        <f t="shared" si="2131"/>
        <v>0</v>
      </c>
      <c r="T167" s="24" t="s">
        <v>205</v>
      </c>
      <c r="U167" s="187">
        <f t="shared" si="2132"/>
        <v>2</v>
      </c>
      <c r="V167" s="24" t="s">
        <v>204</v>
      </c>
      <c r="W167" s="187">
        <f t="shared" si="2133"/>
        <v>2</v>
      </c>
      <c r="X167" s="24" t="s">
        <v>205</v>
      </c>
      <c r="Y167" s="187">
        <f t="shared" si="2134"/>
        <v>2</v>
      </c>
      <c r="Z167" s="24" t="s">
        <v>204</v>
      </c>
      <c r="AA167" s="187">
        <f t="shared" si="2135"/>
        <v>2</v>
      </c>
      <c r="AB167" s="24" t="s">
        <v>204</v>
      </c>
      <c r="AC167" s="187">
        <f t="shared" si="2136"/>
        <v>2</v>
      </c>
      <c r="AD167" s="24" t="s">
        <v>205</v>
      </c>
      <c r="AE167" s="187">
        <f t="shared" si="2137"/>
        <v>2</v>
      </c>
      <c r="AF167" s="24" t="s">
        <v>204</v>
      </c>
      <c r="AG167" s="187">
        <f t="shared" si="2138"/>
        <v>2</v>
      </c>
      <c r="AH167" s="24" t="s">
        <v>205</v>
      </c>
      <c r="AI167" s="187">
        <f t="shared" si="2139"/>
        <v>2</v>
      </c>
      <c r="AJ167" s="24" t="s">
        <v>204</v>
      </c>
      <c r="AK167" s="187">
        <f t="shared" si="2140"/>
        <v>2</v>
      </c>
      <c r="AL167" s="24" t="s">
        <v>205</v>
      </c>
      <c r="AM167" s="187">
        <f t="shared" si="2141"/>
        <v>2</v>
      </c>
      <c r="AN167" s="24" t="s">
        <v>205</v>
      </c>
      <c r="AO167" s="187">
        <f t="shared" si="2142"/>
        <v>2</v>
      </c>
      <c r="AP167" s="24" t="s">
        <v>205</v>
      </c>
      <c r="AQ167" s="187">
        <f t="shared" si="2143"/>
        <v>2</v>
      </c>
      <c r="AR167" s="24" t="s">
        <v>205</v>
      </c>
      <c r="AS167" s="187">
        <f t="shared" ref="AS167" si="2172">LEN(AR167)</f>
        <v>2</v>
      </c>
      <c r="AT167" s="24"/>
      <c r="AU167" s="187">
        <f t="shared" ref="AU167" si="2173">LEN(AT167)</f>
        <v>0</v>
      </c>
      <c r="AV167" s="24"/>
      <c r="AW167" s="187">
        <f t="shared" ref="AW167" si="2174">LEN(AV167)</f>
        <v>0</v>
      </c>
      <c r="AX167" s="24"/>
      <c r="AY167" s="187">
        <f t="shared" ref="AY167" si="2175">LEN(AX167)</f>
        <v>0</v>
      </c>
      <c r="AZ167" s="24"/>
      <c r="BA167" s="187">
        <f t="shared" ref="BA167" si="2176">LEN(AZ167)</f>
        <v>0</v>
      </c>
      <c r="BB167" s="24"/>
      <c r="BC167" s="187">
        <f t="shared" ref="BC167" si="2177">LEN(BB167)</f>
        <v>0</v>
      </c>
      <c r="BD167" s="24"/>
      <c r="BE167" s="187">
        <f t="shared" ref="BE167" si="2178">LEN(BD167)</f>
        <v>0</v>
      </c>
      <c r="BF167" s="24"/>
      <c r="BG167" s="187">
        <f t="shared" ref="BG167" si="2179">LEN(BF167)</f>
        <v>0</v>
      </c>
      <c r="BH167" s="24"/>
      <c r="BI167" s="187">
        <f t="shared" ref="BI167" si="2180">LEN(BH167)</f>
        <v>0</v>
      </c>
      <c r="BJ167" s="24"/>
      <c r="BK167" s="187">
        <f t="shared" ref="BK167" si="2181">LEN(BJ167)</f>
        <v>0</v>
      </c>
      <c r="BL167" s="24"/>
      <c r="BM167" s="187">
        <f t="shared" ref="BM167" si="2182">LEN(BL167)</f>
        <v>0</v>
      </c>
      <c r="BN167" s="24"/>
      <c r="BO167" s="187">
        <f t="shared" ref="BO167" si="2183">LEN(BN167)</f>
        <v>0</v>
      </c>
      <c r="BP167" s="24"/>
      <c r="BQ167" s="187">
        <f t="shared" ref="BQ167" si="2184">LEN(BP167)</f>
        <v>0</v>
      </c>
      <c r="BR167" s="24"/>
      <c r="BS167" s="187">
        <f t="shared" ref="BS167" si="2185">LEN(BR167)</f>
        <v>0</v>
      </c>
    </row>
    <row r="168" spans="1:71" s="35" customFormat="1" ht="27">
      <c r="A168" s="203">
        <v>204</v>
      </c>
      <c r="B168" s="739"/>
      <c r="C168" s="17" t="s">
        <v>206</v>
      </c>
      <c r="D168" s="19" t="s">
        <v>894</v>
      </c>
      <c r="E168" s="23" t="s">
        <v>187</v>
      </c>
      <c r="F168" s="25"/>
      <c r="G168" s="25"/>
      <c r="H168" s="23" t="s">
        <v>188</v>
      </c>
      <c r="I168" s="23"/>
      <c r="J168" s="20" t="s">
        <v>58</v>
      </c>
      <c r="K168" s="86">
        <f t="shared" si="1649"/>
        <v>21</v>
      </c>
      <c r="L168" s="20" t="s">
        <v>58</v>
      </c>
      <c r="M168" s="185">
        <f t="shared" si="2128"/>
        <v>21</v>
      </c>
      <c r="N168" s="20" t="s">
        <v>58</v>
      </c>
      <c r="O168" s="185">
        <f t="shared" si="2129"/>
        <v>21</v>
      </c>
      <c r="P168" s="20" t="s">
        <v>58</v>
      </c>
      <c r="Q168" s="185">
        <f t="shared" si="2130"/>
        <v>21</v>
      </c>
      <c r="R168" s="20"/>
      <c r="S168" s="185">
        <f t="shared" si="2131"/>
        <v>0</v>
      </c>
      <c r="T168" s="20" t="s">
        <v>58</v>
      </c>
      <c r="U168" s="185">
        <f t="shared" si="2132"/>
        <v>21</v>
      </c>
      <c r="V168" s="20" t="s">
        <v>58</v>
      </c>
      <c r="W168" s="185">
        <f t="shared" si="2133"/>
        <v>21</v>
      </c>
      <c r="X168" s="20" t="s">
        <v>58</v>
      </c>
      <c r="Y168" s="185">
        <f t="shared" si="2134"/>
        <v>21</v>
      </c>
      <c r="Z168" s="20" t="s">
        <v>58</v>
      </c>
      <c r="AA168" s="185">
        <f t="shared" si="2135"/>
        <v>21</v>
      </c>
      <c r="AB168" s="20" t="s">
        <v>895</v>
      </c>
      <c r="AC168" s="185">
        <f t="shared" si="2136"/>
        <v>35</v>
      </c>
      <c r="AD168" s="20" t="s">
        <v>65</v>
      </c>
      <c r="AE168" s="185">
        <f t="shared" si="2137"/>
        <v>21</v>
      </c>
      <c r="AF168" s="20" t="s">
        <v>58</v>
      </c>
      <c r="AG168" s="185">
        <f t="shared" si="2138"/>
        <v>21</v>
      </c>
      <c r="AH168" s="20" t="s">
        <v>58</v>
      </c>
      <c r="AI168" s="185">
        <f t="shared" si="2139"/>
        <v>21</v>
      </c>
      <c r="AJ168" s="20" t="s">
        <v>58</v>
      </c>
      <c r="AK168" s="185">
        <f t="shared" si="2140"/>
        <v>21</v>
      </c>
      <c r="AL168" s="20" t="s">
        <v>58</v>
      </c>
      <c r="AM168" s="185">
        <f t="shared" si="2141"/>
        <v>21</v>
      </c>
      <c r="AN168" s="20" t="s">
        <v>58</v>
      </c>
      <c r="AO168" s="185">
        <f t="shared" si="2142"/>
        <v>21</v>
      </c>
      <c r="AP168" s="20" t="s">
        <v>58</v>
      </c>
      <c r="AQ168" s="185">
        <f t="shared" si="2143"/>
        <v>21</v>
      </c>
      <c r="AR168" s="20" t="s">
        <v>58</v>
      </c>
      <c r="AS168" s="185">
        <f t="shared" ref="AS168" si="2186">LEN(AR168)</f>
        <v>21</v>
      </c>
      <c r="AT168" s="20"/>
      <c r="AU168" s="185">
        <f t="shared" ref="AU168" si="2187">LEN(AT168)</f>
        <v>0</v>
      </c>
      <c r="AV168" s="20"/>
      <c r="AW168" s="185">
        <f t="shared" ref="AW168" si="2188">LEN(AV168)</f>
        <v>0</v>
      </c>
      <c r="AX168" s="20"/>
      <c r="AY168" s="185">
        <f t="shared" ref="AY168" si="2189">LEN(AX168)</f>
        <v>0</v>
      </c>
      <c r="AZ168" s="20"/>
      <c r="BA168" s="185">
        <f t="shared" ref="BA168" si="2190">LEN(AZ168)</f>
        <v>0</v>
      </c>
      <c r="BB168" s="20"/>
      <c r="BC168" s="185">
        <f t="shared" ref="BC168" si="2191">LEN(BB168)</f>
        <v>0</v>
      </c>
      <c r="BD168" s="20"/>
      <c r="BE168" s="185">
        <f t="shared" ref="BE168" si="2192">LEN(BD168)</f>
        <v>0</v>
      </c>
      <c r="BF168" s="20"/>
      <c r="BG168" s="185">
        <f t="shared" ref="BG168" si="2193">LEN(BF168)</f>
        <v>0</v>
      </c>
      <c r="BH168" s="20"/>
      <c r="BI168" s="185">
        <f t="shared" ref="BI168" si="2194">LEN(BH168)</f>
        <v>0</v>
      </c>
      <c r="BJ168" s="20"/>
      <c r="BK168" s="185">
        <f t="shared" ref="BK168" si="2195">LEN(BJ168)</f>
        <v>0</v>
      </c>
      <c r="BL168" s="20"/>
      <c r="BM168" s="185">
        <f t="shared" ref="BM168" si="2196">LEN(BL168)</f>
        <v>0</v>
      </c>
      <c r="BN168" s="20"/>
      <c r="BO168" s="185">
        <f t="shared" ref="BO168" si="2197">LEN(BN168)</f>
        <v>0</v>
      </c>
      <c r="BP168" s="20"/>
      <c r="BQ168" s="185">
        <f t="shared" ref="BQ168" si="2198">LEN(BP168)</f>
        <v>0</v>
      </c>
      <c r="BR168" s="20"/>
      <c r="BS168" s="185">
        <f t="shared" ref="BS168" si="2199">LEN(BR168)</f>
        <v>0</v>
      </c>
    </row>
    <row r="169" spans="1:71" s="35" customFormat="1" ht="27">
      <c r="A169" s="203">
        <v>205</v>
      </c>
      <c r="B169" s="739"/>
      <c r="C169" s="24" t="s">
        <v>213</v>
      </c>
      <c r="D169" s="19" t="s">
        <v>214</v>
      </c>
      <c r="E169" s="25" t="s">
        <v>187</v>
      </c>
      <c r="F169" s="25"/>
      <c r="G169" s="25"/>
      <c r="H169" s="25" t="s">
        <v>203</v>
      </c>
      <c r="I169" s="25" t="s">
        <v>215</v>
      </c>
      <c r="J169" s="26" t="s">
        <v>216</v>
      </c>
      <c r="K169" s="86">
        <f t="shared" si="1649"/>
        <v>14</v>
      </c>
      <c r="L169" s="26" t="s">
        <v>896</v>
      </c>
      <c r="M169" s="187">
        <f t="shared" si="2128"/>
        <v>20</v>
      </c>
      <c r="N169" s="26" t="s">
        <v>897</v>
      </c>
      <c r="O169" s="187">
        <f t="shared" si="2129"/>
        <v>13</v>
      </c>
      <c r="P169" s="26" t="s">
        <v>219</v>
      </c>
      <c r="Q169" s="187">
        <f t="shared" si="2130"/>
        <v>14</v>
      </c>
      <c r="R169" s="26"/>
      <c r="S169" s="187">
        <f t="shared" si="2131"/>
        <v>0</v>
      </c>
      <c r="T169" s="26" t="s">
        <v>898</v>
      </c>
      <c r="U169" s="187">
        <f t="shared" si="2132"/>
        <v>13</v>
      </c>
      <c r="V169" s="26" t="s">
        <v>899</v>
      </c>
      <c r="W169" s="187">
        <f t="shared" si="2133"/>
        <v>14</v>
      </c>
      <c r="X169" s="26" t="s">
        <v>900</v>
      </c>
      <c r="Y169" s="187">
        <f t="shared" si="2134"/>
        <v>20</v>
      </c>
      <c r="Z169" s="26" t="s">
        <v>901</v>
      </c>
      <c r="AA169" s="187">
        <f t="shared" si="2135"/>
        <v>12</v>
      </c>
      <c r="AB169" s="26" t="s">
        <v>902</v>
      </c>
      <c r="AC169" s="187">
        <f t="shared" si="2136"/>
        <v>16</v>
      </c>
      <c r="AD169" s="26" t="s">
        <v>226</v>
      </c>
      <c r="AE169" s="187">
        <f t="shared" si="2137"/>
        <v>14</v>
      </c>
      <c r="AF169" s="26" t="s">
        <v>903</v>
      </c>
      <c r="AG169" s="187">
        <f t="shared" si="2138"/>
        <v>16</v>
      </c>
      <c r="AH169" s="26" t="s">
        <v>904</v>
      </c>
      <c r="AI169" s="187">
        <f t="shared" si="2139"/>
        <v>14</v>
      </c>
      <c r="AJ169" s="26" t="s">
        <v>905</v>
      </c>
      <c r="AK169" s="187">
        <f t="shared" si="2140"/>
        <v>12</v>
      </c>
      <c r="AL169" s="26" t="s">
        <v>906</v>
      </c>
      <c r="AM169" s="187">
        <f t="shared" si="2141"/>
        <v>15</v>
      </c>
      <c r="AN169" s="26" t="s">
        <v>907</v>
      </c>
      <c r="AO169" s="187">
        <f t="shared" si="2142"/>
        <v>14</v>
      </c>
      <c r="AP169" s="26" t="s">
        <v>908</v>
      </c>
      <c r="AQ169" s="187">
        <f t="shared" si="2143"/>
        <v>33</v>
      </c>
      <c r="AR169" s="26" t="s">
        <v>233</v>
      </c>
      <c r="AS169" s="187">
        <f t="shared" ref="AS169" si="2200">LEN(AR169)</f>
        <v>23</v>
      </c>
      <c r="AT169" s="26"/>
      <c r="AU169" s="187">
        <f t="shared" ref="AU169" si="2201">LEN(AT169)</f>
        <v>0</v>
      </c>
      <c r="AV169" s="26"/>
      <c r="AW169" s="187">
        <f t="shared" ref="AW169" si="2202">LEN(AV169)</f>
        <v>0</v>
      </c>
      <c r="AX169" s="26"/>
      <c r="AY169" s="187">
        <f t="shared" ref="AY169" si="2203">LEN(AX169)</f>
        <v>0</v>
      </c>
      <c r="AZ169" s="26"/>
      <c r="BA169" s="187">
        <f t="shared" ref="BA169" si="2204">LEN(AZ169)</f>
        <v>0</v>
      </c>
      <c r="BB169" s="26"/>
      <c r="BC169" s="187">
        <f t="shared" ref="BC169" si="2205">LEN(BB169)</f>
        <v>0</v>
      </c>
      <c r="BD169" s="26"/>
      <c r="BE169" s="187">
        <f t="shared" ref="BE169" si="2206">LEN(BD169)</f>
        <v>0</v>
      </c>
      <c r="BF169" s="26"/>
      <c r="BG169" s="187">
        <f t="shared" ref="BG169" si="2207">LEN(BF169)</f>
        <v>0</v>
      </c>
      <c r="BH169" s="26"/>
      <c r="BI169" s="187">
        <f t="shared" ref="BI169" si="2208">LEN(BH169)</f>
        <v>0</v>
      </c>
      <c r="BJ169" s="26"/>
      <c r="BK169" s="187">
        <f t="shared" ref="BK169" si="2209">LEN(BJ169)</f>
        <v>0</v>
      </c>
      <c r="BL169" s="26"/>
      <c r="BM169" s="187">
        <f t="shared" ref="BM169" si="2210">LEN(BL169)</f>
        <v>0</v>
      </c>
      <c r="BN169" s="26"/>
      <c r="BO169" s="187">
        <f t="shared" ref="BO169" si="2211">LEN(BN169)</f>
        <v>0</v>
      </c>
      <c r="BP169" s="26"/>
      <c r="BQ169" s="187">
        <f t="shared" ref="BQ169" si="2212">LEN(BP169)</f>
        <v>0</v>
      </c>
      <c r="BR169" s="26"/>
      <c r="BS169" s="187">
        <f t="shared" ref="BS169" si="2213">LEN(BR169)</f>
        <v>0</v>
      </c>
    </row>
    <row r="170" spans="1:71" s="35" customFormat="1" ht="45.75" customHeight="1">
      <c r="A170" s="203">
        <v>206</v>
      </c>
      <c r="B170" s="732"/>
      <c r="C170" s="741" t="s">
        <v>909</v>
      </c>
      <c r="D170" s="742"/>
      <c r="E170" s="25" t="s">
        <v>187</v>
      </c>
      <c r="F170" s="46"/>
      <c r="G170" s="46"/>
      <c r="H170" s="40" t="s">
        <v>188</v>
      </c>
      <c r="I170" s="40"/>
      <c r="J170" s="20" t="s">
        <v>910</v>
      </c>
      <c r="K170" s="86">
        <f t="shared" si="1649"/>
        <v>68</v>
      </c>
      <c r="L170" s="20" t="s">
        <v>911</v>
      </c>
      <c r="M170" s="185">
        <f t="shared" si="2128"/>
        <v>67</v>
      </c>
      <c r="N170" s="20" t="s">
        <v>912</v>
      </c>
      <c r="O170" s="185">
        <f t="shared" si="2129"/>
        <v>67</v>
      </c>
      <c r="P170" s="20" t="s">
        <v>912</v>
      </c>
      <c r="Q170" s="185">
        <f t="shared" si="2130"/>
        <v>67</v>
      </c>
      <c r="R170" s="20"/>
      <c r="S170" s="185">
        <f t="shared" si="2131"/>
        <v>0</v>
      </c>
      <c r="T170" s="20" t="s">
        <v>912</v>
      </c>
      <c r="U170" s="185">
        <f t="shared" si="2132"/>
        <v>67</v>
      </c>
      <c r="V170" s="20" t="s">
        <v>913</v>
      </c>
      <c r="W170" s="185">
        <f t="shared" si="2133"/>
        <v>67</v>
      </c>
      <c r="X170" s="20" t="s">
        <v>912</v>
      </c>
      <c r="Y170" s="185">
        <f t="shared" si="2134"/>
        <v>67</v>
      </c>
      <c r="Z170" s="20" t="s">
        <v>911</v>
      </c>
      <c r="AA170" s="185">
        <f t="shared" si="2135"/>
        <v>67</v>
      </c>
      <c r="AB170" s="20"/>
      <c r="AC170" s="185">
        <f t="shared" si="2136"/>
        <v>0</v>
      </c>
      <c r="AD170" s="20" t="s">
        <v>914</v>
      </c>
      <c r="AE170" s="185">
        <f t="shared" si="2137"/>
        <v>74</v>
      </c>
      <c r="AF170" s="20" t="s">
        <v>915</v>
      </c>
      <c r="AG170" s="185">
        <f t="shared" si="2138"/>
        <v>68</v>
      </c>
      <c r="AH170" s="20" t="s">
        <v>916</v>
      </c>
      <c r="AI170" s="185">
        <f t="shared" si="2139"/>
        <v>67</v>
      </c>
      <c r="AJ170" s="20" t="s">
        <v>917</v>
      </c>
      <c r="AK170" s="185">
        <f t="shared" si="2140"/>
        <v>68</v>
      </c>
      <c r="AL170" s="20" t="s">
        <v>912</v>
      </c>
      <c r="AM170" s="185">
        <f t="shared" si="2141"/>
        <v>67</v>
      </c>
      <c r="AN170" s="20" t="s">
        <v>918</v>
      </c>
      <c r="AO170" s="185">
        <f t="shared" si="2142"/>
        <v>67</v>
      </c>
      <c r="AP170" s="20" t="s">
        <v>911</v>
      </c>
      <c r="AQ170" s="185">
        <f t="shared" si="2143"/>
        <v>67</v>
      </c>
      <c r="AR170" s="20" t="s">
        <v>910</v>
      </c>
      <c r="AS170" s="185">
        <f t="shared" ref="AS170" si="2214">LEN(AR170)</f>
        <v>68</v>
      </c>
      <c r="AT170" s="20"/>
      <c r="AU170" s="185">
        <f t="shared" ref="AU170" si="2215">LEN(AT170)</f>
        <v>0</v>
      </c>
      <c r="AV170" s="20"/>
      <c r="AW170" s="185">
        <f t="shared" ref="AW170" si="2216">LEN(AV170)</f>
        <v>0</v>
      </c>
      <c r="AX170" s="20"/>
      <c r="AY170" s="185">
        <f t="shared" ref="AY170" si="2217">LEN(AX170)</f>
        <v>0</v>
      </c>
      <c r="AZ170" s="20"/>
      <c r="BA170" s="185">
        <f t="shared" ref="BA170" si="2218">LEN(AZ170)</f>
        <v>0</v>
      </c>
      <c r="BB170" s="20"/>
      <c r="BC170" s="185">
        <f t="shared" ref="BC170" si="2219">LEN(BB170)</f>
        <v>0</v>
      </c>
      <c r="BD170" s="20"/>
      <c r="BE170" s="185">
        <f t="shared" ref="BE170" si="2220">LEN(BD170)</f>
        <v>0</v>
      </c>
      <c r="BF170" s="20"/>
      <c r="BG170" s="185">
        <f t="shared" ref="BG170" si="2221">LEN(BF170)</f>
        <v>0</v>
      </c>
      <c r="BH170" s="20"/>
      <c r="BI170" s="185">
        <f t="shared" ref="BI170" si="2222">LEN(BH170)</f>
        <v>0</v>
      </c>
      <c r="BJ170" s="20"/>
      <c r="BK170" s="185">
        <f t="shared" ref="BK170" si="2223">LEN(BJ170)</f>
        <v>0</v>
      </c>
      <c r="BL170" s="20"/>
      <c r="BM170" s="185">
        <f t="shared" ref="BM170" si="2224">LEN(BL170)</f>
        <v>0</v>
      </c>
      <c r="BN170" s="20"/>
      <c r="BO170" s="185">
        <f t="shared" ref="BO170" si="2225">LEN(BN170)</f>
        <v>0</v>
      </c>
      <c r="BP170" s="20"/>
      <c r="BQ170" s="185">
        <f t="shared" ref="BQ170" si="2226">LEN(BP170)</f>
        <v>0</v>
      </c>
      <c r="BR170" s="20"/>
      <c r="BS170" s="185">
        <f t="shared" ref="BS170" si="2227">LEN(BR170)</f>
        <v>0</v>
      </c>
    </row>
    <row r="171" spans="1:71" s="35" customFormat="1" ht="67.5">
      <c r="A171" s="203">
        <v>207</v>
      </c>
      <c r="B171" s="91" t="s">
        <v>253</v>
      </c>
      <c r="C171" s="741" t="s">
        <v>919</v>
      </c>
      <c r="D171" s="742"/>
      <c r="E171" s="25" t="s">
        <v>187</v>
      </c>
      <c r="F171" s="46"/>
      <c r="G171" s="46"/>
      <c r="H171" s="40" t="s">
        <v>188</v>
      </c>
      <c r="I171" s="40"/>
      <c r="J171" s="20" t="s">
        <v>920</v>
      </c>
      <c r="K171" s="86">
        <f t="shared" si="1649"/>
        <v>90</v>
      </c>
      <c r="L171" s="20" t="s">
        <v>921</v>
      </c>
      <c r="M171" s="185">
        <f t="shared" si="2128"/>
        <v>90</v>
      </c>
      <c r="N171" s="20" t="s">
        <v>921</v>
      </c>
      <c r="O171" s="185">
        <f t="shared" si="2129"/>
        <v>90</v>
      </c>
      <c r="P171" s="20" t="s">
        <v>921</v>
      </c>
      <c r="Q171" s="185">
        <f t="shared" si="2130"/>
        <v>90</v>
      </c>
      <c r="R171" s="20"/>
      <c r="S171" s="185">
        <f t="shared" si="2131"/>
        <v>0</v>
      </c>
      <c r="T171" s="20" t="s">
        <v>920</v>
      </c>
      <c r="U171" s="185">
        <f t="shared" si="2132"/>
        <v>90</v>
      </c>
      <c r="V171" s="20" t="s">
        <v>921</v>
      </c>
      <c r="W171" s="185">
        <f t="shared" si="2133"/>
        <v>90</v>
      </c>
      <c r="X171" s="20" t="s">
        <v>921</v>
      </c>
      <c r="Y171" s="185">
        <f t="shared" si="2134"/>
        <v>90</v>
      </c>
      <c r="Z171" s="20" t="s">
        <v>922</v>
      </c>
      <c r="AA171" s="185">
        <f t="shared" si="2135"/>
        <v>90</v>
      </c>
      <c r="AB171" s="20" t="s">
        <v>921</v>
      </c>
      <c r="AC171" s="185">
        <f t="shared" si="2136"/>
        <v>90</v>
      </c>
      <c r="AD171" s="20" t="s">
        <v>921</v>
      </c>
      <c r="AE171" s="185">
        <f t="shared" si="2137"/>
        <v>90</v>
      </c>
      <c r="AF171" s="20" t="s">
        <v>921</v>
      </c>
      <c r="AG171" s="185">
        <f t="shared" si="2138"/>
        <v>90</v>
      </c>
      <c r="AH171" s="20" t="s">
        <v>921</v>
      </c>
      <c r="AI171" s="185">
        <f t="shared" si="2139"/>
        <v>90</v>
      </c>
      <c r="AJ171" s="20" t="s">
        <v>921</v>
      </c>
      <c r="AK171" s="185">
        <f t="shared" si="2140"/>
        <v>90</v>
      </c>
      <c r="AL171" s="20" t="s">
        <v>921</v>
      </c>
      <c r="AM171" s="185">
        <f t="shared" si="2141"/>
        <v>90</v>
      </c>
      <c r="AN171" s="20" t="s">
        <v>921</v>
      </c>
      <c r="AO171" s="185">
        <f t="shared" si="2142"/>
        <v>90</v>
      </c>
      <c r="AP171" s="20" t="s">
        <v>920</v>
      </c>
      <c r="AQ171" s="185">
        <f t="shared" si="2143"/>
        <v>90</v>
      </c>
      <c r="AR171" s="20" t="s">
        <v>921</v>
      </c>
      <c r="AS171" s="185">
        <f t="shared" ref="AS171" si="2228">LEN(AR171)</f>
        <v>90</v>
      </c>
      <c r="AT171" s="20"/>
      <c r="AU171" s="185">
        <f t="shared" ref="AU171" si="2229">LEN(AT171)</f>
        <v>0</v>
      </c>
      <c r="AV171" s="20"/>
      <c r="AW171" s="185">
        <f t="shared" ref="AW171" si="2230">LEN(AV171)</f>
        <v>0</v>
      </c>
      <c r="AX171" s="20"/>
      <c r="AY171" s="185">
        <f t="shared" ref="AY171" si="2231">LEN(AX171)</f>
        <v>0</v>
      </c>
      <c r="AZ171" s="20"/>
      <c r="BA171" s="185">
        <f t="shared" ref="BA171" si="2232">LEN(AZ171)</f>
        <v>0</v>
      </c>
      <c r="BB171" s="20"/>
      <c r="BC171" s="185">
        <f t="shared" ref="BC171" si="2233">LEN(BB171)</f>
        <v>0</v>
      </c>
      <c r="BD171" s="20"/>
      <c r="BE171" s="185">
        <f t="shared" ref="BE171" si="2234">LEN(BD171)</f>
        <v>0</v>
      </c>
      <c r="BF171" s="20"/>
      <c r="BG171" s="185">
        <f t="shared" ref="BG171" si="2235">LEN(BF171)</f>
        <v>0</v>
      </c>
      <c r="BH171" s="20"/>
      <c r="BI171" s="185">
        <f t="shared" ref="BI171" si="2236">LEN(BH171)</f>
        <v>0</v>
      </c>
      <c r="BJ171" s="20"/>
      <c r="BK171" s="185">
        <f t="shared" ref="BK171" si="2237">LEN(BJ171)</f>
        <v>0</v>
      </c>
      <c r="BL171" s="20"/>
      <c r="BM171" s="185">
        <f t="shared" ref="BM171" si="2238">LEN(BL171)</f>
        <v>0</v>
      </c>
      <c r="BN171" s="20"/>
      <c r="BO171" s="185">
        <f t="shared" ref="BO171" si="2239">LEN(BN171)</f>
        <v>0</v>
      </c>
      <c r="BP171" s="20"/>
      <c r="BQ171" s="185">
        <f t="shared" ref="BQ171" si="2240">LEN(BP171)</f>
        <v>0</v>
      </c>
      <c r="BR171" s="20"/>
      <c r="BS171" s="185">
        <f t="shared" ref="BS171" si="2241">LEN(BR171)</f>
        <v>0</v>
      </c>
    </row>
    <row r="172" spans="1:71" s="35" customFormat="1">
      <c r="A172" s="203">
        <v>208</v>
      </c>
      <c r="B172" s="731" t="s">
        <v>923</v>
      </c>
      <c r="C172" s="735" t="s">
        <v>254</v>
      </c>
      <c r="D172" s="19" t="s">
        <v>255</v>
      </c>
      <c r="E172" s="25" t="s">
        <v>187</v>
      </c>
      <c r="F172" s="30"/>
      <c r="G172" s="30"/>
      <c r="H172" s="40" t="s">
        <v>188</v>
      </c>
      <c r="I172" s="25"/>
      <c r="J172" s="26" t="s">
        <v>255</v>
      </c>
      <c r="K172" s="86">
        <f t="shared" si="1649"/>
        <v>4</v>
      </c>
      <c r="L172" s="26" t="s">
        <v>924</v>
      </c>
      <c r="M172" s="86">
        <f t="shared" si="2128"/>
        <v>4</v>
      </c>
      <c r="N172" s="26" t="s">
        <v>261</v>
      </c>
      <c r="O172" s="86">
        <f t="shared" si="2129"/>
        <v>4</v>
      </c>
      <c r="P172" s="26" t="s">
        <v>261</v>
      </c>
      <c r="Q172" s="86">
        <f t="shared" si="2130"/>
        <v>4</v>
      </c>
      <c r="R172" s="26"/>
      <c r="S172" s="86">
        <f t="shared" si="2131"/>
        <v>0</v>
      </c>
      <c r="T172" s="26" t="s">
        <v>257</v>
      </c>
      <c r="U172" s="86">
        <f t="shared" si="2132"/>
        <v>4</v>
      </c>
      <c r="V172" s="26" t="s">
        <v>259</v>
      </c>
      <c r="W172" s="86">
        <f t="shared" si="2133"/>
        <v>4</v>
      </c>
      <c r="X172" s="26" t="s">
        <v>255</v>
      </c>
      <c r="Y172" s="86">
        <f t="shared" si="2134"/>
        <v>4</v>
      </c>
      <c r="Z172" s="26" t="s">
        <v>256</v>
      </c>
      <c r="AA172" s="86">
        <f t="shared" si="2135"/>
        <v>4</v>
      </c>
      <c r="AB172" s="26" t="s">
        <v>256</v>
      </c>
      <c r="AC172" s="86">
        <f t="shared" si="2136"/>
        <v>4</v>
      </c>
      <c r="AD172" s="26" t="s">
        <v>262</v>
      </c>
      <c r="AE172" s="86">
        <f t="shared" si="2137"/>
        <v>4</v>
      </c>
      <c r="AF172" s="26" t="s">
        <v>925</v>
      </c>
      <c r="AG172" s="86">
        <f t="shared" si="2138"/>
        <v>4</v>
      </c>
      <c r="AH172" s="26" t="s">
        <v>261</v>
      </c>
      <c r="AI172" s="86">
        <f t="shared" si="2139"/>
        <v>4</v>
      </c>
      <c r="AJ172" s="26" t="s">
        <v>926</v>
      </c>
      <c r="AK172" s="86">
        <f t="shared" si="2140"/>
        <v>4</v>
      </c>
      <c r="AL172" s="26" t="s">
        <v>255</v>
      </c>
      <c r="AM172" s="86">
        <f t="shared" si="2141"/>
        <v>4</v>
      </c>
      <c r="AN172" s="26" t="s">
        <v>255</v>
      </c>
      <c r="AO172" s="86">
        <f t="shared" si="2142"/>
        <v>4</v>
      </c>
      <c r="AP172" s="26" t="s">
        <v>255</v>
      </c>
      <c r="AQ172" s="86">
        <f t="shared" si="2143"/>
        <v>4</v>
      </c>
      <c r="AR172" s="26" t="s">
        <v>255</v>
      </c>
      <c r="AS172" s="86">
        <f t="shared" ref="AS172" si="2242">LEN(AR172)</f>
        <v>4</v>
      </c>
      <c r="AT172" s="26"/>
      <c r="AU172" s="86">
        <f t="shared" ref="AU172" si="2243">LEN(AT172)</f>
        <v>0</v>
      </c>
      <c r="AV172" s="26"/>
      <c r="AW172" s="86">
        <f t="shared" ref="AW172" si="2244">LEN(AV172)</f>
        <v>0</v>
      </c>
      <c r="AX172" s="26"/>
      <c r="AY172" s="86">
        <f t="shared" ref="AY172" si="2245">LEN(AX172)</f>
        <v>0</v>
      </c>
      <c r="AZ172" s="26"/>
      <c r="BA172" s="86">
        <f t="shared" ref="BA172" si="2246">LEN(AZ172)</f>
        <v>0</v>
      </c>
      <c r="BB172" s="26"/>
      <c r="BC172" s="86">
        <f t="shared" ref="BC172" si="2247">LEN(BB172)</f>
        <v>0</v>
      </c>
      <c r="BD172" s="26"/>
      <c r="BE172" s="86">
        <f t="shared" ref="BE172" si="2248">LEN(BD172)</f>
        <v>0</v>
      </c>
      <c r="BF172" s="26"/>
      <c r="BG172" s="86">
        <f t="shared" ref="BG172" si="2249">LEN(BF172)</f>
        <v>0</v>
      </c>
      <c r="BH172" s="26"/>
      <c r="BI172" s="86">
        <f t="shared" ref="BI172" si="2250">LEN(BH172)</f>
        <v>0</v>
      </c>
      <c r="BJ172" s="26"/>
      <c r="BK172" s="86">
        <f t="shared" ref="BK172" si="2251">LEN(BJ172)</f>
        <v>0</v>
      </c>
      <c r="BL172" s="26"/>
      <c r="BM172" s="86">
        <f t="shared" ref="BM172" si="2252">LEN(BL172)</f>
        <v>0</v>
      </c>
      <c r="BN172" s="26"/>
      <c r="BO172" s="86">
        <f t="shared" ref="BO172" si="2253">LEN(BN172)</f>
        <v>0</v>
      </c>
      <c r="BP172" s="26"/>
      <c r="BQ172" s="86">
        <f t="shared" ref="BQ172" si="2254">LEN(BP172)</f>
        <v>0</v>
      </c>
      <c r="BR172" s="26"/>
      <c r="BS172" s="86">
        <f t="shared" ref="BS172" si="2255">LEN(BR172)</f>
        <v>0</v>
      </c>
    </row>
    <row r="173" spans="1:71" s="35" customFormat="1">
      <c r="A173" s="203">
        <v>209</v>
      </c>
      <c r="B173" s="732"/>
      <c r="C173" s="740"/>
      <c r="D173" s="19" t="s">
        <v>265</v>
      </c>
      <c r="E173" s="25" t="s">
        <v>266</v>
      </c>
      <c r="F173" s="30" t="s">
        <v>267</v>
      </c>
      <c r="G173" s="30" t="s">
        <v>268</v>
      </c>
      <c r="H173" s="25" t="s">
        <v>188</v>
      </c>
      <c r="I173" s="25"/>
      <c r="J173" s="26" t="s">
        <v>265</v>
      </c>
      <c r="K173" s="86">
        <f t="shared" si="1649"/>
        <v>3</v>
      </c>
      <c r="L173" s="26" t="s">
        <v>289</v>
      </c>
      <c r="M173" s="86">
        <f t="shared" si="2128"/>
        <v>3</v>
      </c>
      <c r="N173" s="26" t="s">
        <v>290</v>
      </c>
      <c r="O173" s="86">
        <f t="shared" si="2129"/>
        <v>3</v>
      </c>
      <c r="P173" s="26" t="s">
        <v>290</v>
      </c>
      <c r="Q173" s="86">
        <f t="shared" si="2130"/>
        <v>3</v>
      </c>
      <c r="R173" s="26"/>
      <c r="S173" s="86">
        <f t="shared" si="2131"/>
        <v>0</v>
      </c>
      <c r="T173" s="26" t="s">
        <v>471</v>
      </c>
      <c r="U173" s="86">
        <f t="shared" si="2132"/>
        <v>3</v>
      </c>
      <c r="V173" s="26" t="s">
        <v>291</v>
      </c>
      <c r="W173" s="86">
        <f t="shared" si="2133"/>
        <v>3</v>
      </c>
      <c r="X173" s="26" t="s">
        <v>265</v>
      </c>
      <c r="Y173" s="86">
        <f t="shared" si="2134"/>
        <v>3</v>
      </c>
      <c r="Z173" s="26" t="s">
        <v>292</v>
      </c>
      <c r="AA173" s="86">
        <f t="shared" si="2135"/>
        <v>3</v>
      </c>
      <c r="AB173" s="26" t="s">
        <v>292</v>
      </c>
      <c r="AC173" s="86">
        <f t="shared" si="2136"/>
        <v>3</v>
      </c>
      <c r="AD173" s="26" t="s">
        <v>293</v>
      </c>
      <c r="AE173" s="86">
        <f t="shared" si="2137"/>
        <v>3</v>
      </c>
      <c r="AF173" s="26" t="s">
        <v>294</v>
      </c>
      <c r="AG173" s="86">
        <f t="shared" si="2138"/>
        <v>3</v>
      </c>
      <c r="AH173" s="26" t="s">
        <v>290</v>
      </c>
      <c r="AI173" s="86">
        <f t="shared" si="2139"/>
        <v>3</v>
      </c>
      <c r="AJ173" s="26" t="s">
        <v>295</v>
      </c>
      <c r="AK173" s="86">
        <f t="shared" si="2140"/>
        <v>3</v>
      </c>
      <c r="AL173" s="26" t="s">
        <v>265</v>
      </c>
      <c r="AM173" s="86">
        <f t="shared" si="2141"/>
        <v>3</v>
      </c>
      <c r="AN173" s="26" t="s">
        <v>265</v>
      </c>
      <c r="AO173" s="86">
        <f t="shared" si="2142"/>
        <v>3</v>
      </c>
      <c r="AP173" s="26" t="s">
        <v>265</v>
      </c>
      <c r="AQ173" s="86">
        <f t="shared" si="2143"/>
        <v>3</v>
      </c>
      <c r="AR173" s="26" t="s">
        <v>265</v>
      </c>
      <c r="AS173" s="86">
        <f t="shared" ref="AS173" si="2256">LEN(AR173)</f>
        <v>3</v>
      </c>
      <c r="AT173" s="26"/>
      <c r="AU173" s="86">
        <f t="shared" ref="AU173" si="2257">LEN(AT173)</f>
        <v>0</v>
      </c>
      <c r="AV173" s="26"/>
      <c r="AW173" s="86">
        <f t="shared" ref="AW173" si="2258">LEN(AV173)</f>
        <v>0</v>
      </c>
      <c r="AX173" s="26"/>
      <c r="AY173" s="86">
        <f t="shared" ref="AY173" si="2259">LEN(AX173)</f>
        <v>0</v>
      </c>
      <c r="AZ173" s="26"/>
      <c r="BA173" s="86">
        <f t="shared" ref="BA173" si="2260">LEN(AZ173)</f>
        <v>0</v>
      </c>
      <c r="BB173" s="26"/>
      <c r="BC173" s="86">
        <f t="shared" ref="BC173" si="2261">LEN(BB173)</f>
        <v>0</v>
      </c>
      <c r="BD173" s="26"/>
      <c r="BE173" s="86">
        <f t="shared" ref="BE173" si="2262">LEN(BD173)</f>
        <v>0</v>
      </c>
      <c r="BF173" s="26"/>
      <c r="BG173" s="86">
        <f t="shared" ref="BG173" si="2263">LEN(BF173)</f>
        <v>0</v>
      </c>
      <c r="BH173" s="26"/>
      <c r="BI173" s="86">
        <f t="shared" ref="BI173" si="2264">LEN(BH173)</f>
        <v>0</v>
      </c>
      <c r="BJ173" s="26"/>
      <c r="BK173" s="86">
        <f t="shared" ref="BK173" si="2265">LEN(BJ173)</f>
        <v>0</v>
      </c>
      <c r="BL173" s="26"/>
      <c r="BM173" s="86">
        <f t="shared" ref="BM173" si="2266">LEN(BL173)</f>
        <v>0</v>
      </c>
      <c r="BN173" s="26"/>
      <c r="BO173" s="86">
        <f t="shared" ref="BO173" si="2267">LEN(BN173)</f>
        <v>0</v>
      </c>
      <c r="BP173" s="26"/>
      <c r="BQ173" s="86">
        <f t="shared" ref="BQ173" si="2268">LEN(BP173)</f>
        <v>0</v>
      </c>
      <c r="BR173" s="26"/>
      <c r="BS173" s="86">
        <f t="shared" ref="BS173" si="2269">LEN(BR173)</f>
        <v>0</v>
      </c>
    </row>
    <row r="174" spans="1:71" s="35" customFormat="1">
      <c r="A174" s="203">
        <v>210</v>
      </c>
      <c r="B174" s="731" t="s">
        <v>296</v>
      </c>
      <c r="C174" s="735" t="s">
        <v>927</v>
      </c>
      <c r="D174" s="19" t="s">
        <v>491</v>
      </c>
      <c r="E174" s="25" t="s">
        <v>187</v>
      </c>
      <c r="F174" s="30"/>
      <c r="G174" s="30"/>
      <c r="H174" s="25" t="s">
        <v>188</v>
      </c>
      <c r="I174" s="23"/>
      <c r="J174" s="26" t="s">
        <v>491</v>
      </c>
      <c r="K174" s="86">
        <f t="shared" si="1649"/>
        <v>2</v>
      </c>
      <c r="L174" s="26" t="s">
        <v>500</v>
      </c>
      <c r="M174" s="86">
        <f t="shared" si="2128"/>
        <v>2</v>
      </c>
      <c r="N174" s="26" t="s">
        <v>497</v>
      </c>
      <c r="O174" s="86">
        <f t="shared" si="2129"/>
        <v>2</v>
      </c>
      <c r="P174" s="26" t="s">
        <v>497</v>
      </c>
      <c r="Q174" s="86">
        <f t="shared" si="2130"/>
        <v>2</v>
      </c>
      <c r="R174" s="26"/>
      <c r="S174" s="86">
        <f t="shared" si="2131"/>
        <v>0</v>
      </c>
      <c r="T174" s="26" t="s">
        <v>493</v>
      </c>
      <c r="U174" s="86">
        <f t="shared" si="2132"/>
        <v>2</v>
      </c>
      <c r="V174" s="26" t="s">
        <v>495</v>
      </c>
      <c r="W174" s="86">
        <f t="shared" si="2133"/>
        <v>2</v>
      </c>
      <c r="X174" s="26" t="s">
        <v>491</v>
      </c>
      <c r="Y174" s="86">
        <f t="shared" si="2134"/>
        <v>2</v>
      </c>
      <c r="Z174" s="26" t="s">
        <v>492</v>
      </c>
      <c r="AA174" s="86">
        <f t="shared" si="2135"/>
        <v>2</v>
      </c>
      <c r="AB174" s="26" t="s">
        <v>492</v>
      </c>
      <c r="AC174" s="86">
        <f t="shared" si="2136"/>
        <v>2</v>
      </c>
      <c r="AD174" s="26" t="s">
        <v>498</v>
      </c>
      <c r="AE174" s="86">
        <f t="shared" si="2137"/>
        <v>2</v>
      </c>
      <c r="AF174" s="26" t="s">
        <v>928</v>
      </c>
      <c r="AG174" s="86">
        <f t="shared" si="2138"/>
        <v>2</v>
      </c>
      <c r="AH174" s="26" t="s">
        <v>497</v>
      </c>
      <c r="AI174" s="86">
        <f t="shared" si="2139"/>
        <v>2</v>
      </c>
      <c r="AJ174" s="26" t="s">
        <v>494</v>
      </c>
      <c r="AK174" s="86">
        <f t="shared" si="2140"/>
        <v>2</v>
      </c>
      <c r="AL174" s="26" t="s">
        <v>491</v>
      </c>
      <c r="AM174" s="86">
        <f t="shared" si="2141"/>
        <v>2</v>
      </c>
      <c r="AN174" s="26" t="s">
        <v>491</v>
      </c>
      <c r="AO174" s="86">
        <f t="shared" si="2142"/>
        <v>2</v>
      </c>
      <c r="AP174" s="26" t="s">
        <v>491</v>
      </c>
      <c r="AQ174" s="86">
        <f t="shared" si="2143"/>
        <v>2</v>
      </c>
      <c r="AR174" s="26" t="s">
        <v>491</v>
      </c>
      <c r="AS174" s="86">
        <f t="shared" ref="AS174" si="2270">LEN(AR174)</f>
        <v>2</v>
      </c>
      <c r="AT174" s="26"/>
      <c r="AU174" s="86">
        <f t="shared" ref="AU174" si="2271">LEN(AT174)</f>
        <v>0</v>
      </c>
      <c r="AV174" s="26"/>
      <c r="AW174" s="86">
        <f t="shared" ref="AW174" si="2272">LEN(AV174)</f>
        <v>0</v>
      </c>
      <c r="AX174" s="26"/>
      <c r="AY174" s="86">
        <f t="shared" ref="AY174" si="2273">LEN(AX174)</f>
        <v>0</v>
      </c>
      <c r="AZ174" s="26"/>
      <c r="BA174" s="86">
        <f t="shared" ref="BA174" si="2274">LEN(AZ174)</f>
        <v>0</v>
      </c>
      <c r="BB174" s="26"/>
      <c r="BC174" s="86">
        <f t="shared" ref="BC174" si="2275">LEN(BB174)</f>
        <v>0</v>
      </c>
      <c r="BD174" s="26"/>
      <c r="BE174" s="86">
        <f t="shared" ref="BE174" si="2276">LEN(BD174)</f>
        <v>0</v>
      </c>
      <c r="BF174" s="26"/>
      <c r="BG174" s="86">
        <f t="shared" ref="BG174" si="2277">LEN(BF174)</f>
        <v>0</v>
      </c>
      <c r="BH174" s="26"/>
      <c r="BI174" s="86">
        <f t="shared" ref="BI174" si="2278">LEN(BH174)</f>
        <v>0</v>
      </c>
      <c r="BJ174" s="26"/>
      <c r="BK174" s="86">
        <f t="shared" ref="BK174" si="2279">LEN(BJ174)</f>
        <v>0</v>
      </c>
      <c r="BL174" s="26"/>
      <c r="BM174" s="86">
        <f t="shared" ref="BM174" si="2280">LEN(BL174)</f>
        <v>0</v>
      </c>
      <c r="BN174" s="26"/>
      <c r="BO174" s="86">
        <f t="shared" ref="BO174" si="2281">LEN(BN174)</f>
        <v>0</v>
      </c>
      <c r="BP174" s="26"/>
      <c r="BQ174" s="86">
        <f t="shared" ref="BQ174" si="2282">LEN(BP174)</f>
        <v>0</v>
      </c>
      <c r="BR174" s="26"/>
      <c r="BS174" s="86">
        <f t="shared" ref="BS174" si="2283">LEN(BR174)</f>
        <v>0</v>
      </c>
    </row>
    <row r="175" spans="1:71" s="35" customFormat="1">
      <c r="A175" s="203">
        <v>211</v>
      </c>
      <c r="B175" s="739"/>
      <c r="C175" s="736"/>
      <c r="D175" s="19" t="s">
        <v>501</v>
      </c>
      <c r="E175" s="25" t="s">
        <v>266</v>
      </c>
      <c r="F175" s="97" t="s">
        <v>288</v>
      </c>
      <c r="G175" s="97" t="s">
        <v>288</v>
      </c>
      <c r="H175" s="25" t="s">
        <v>188</v>
      </c>
      <c r="I175" s="23"/>
      <c r="J175" s="26" t="s">
        <v>501</v>
      </c>
      <c r="K175" s="86">
        <f t="shared" si="1649"/>
        <v>5</v>
      </c>
      <c r="L175" s="26" t="s">
        <v>510</v>
      </c>
      <c r="M175" s="86">
        <f t="shared" si="2128"/>
        <v>5</v>
      </c>
      <c r="N175" s="26" t="s">
        <v>507</v>
      </c>
      <c r="O175" s="86">
        <f t="shared" si="2129"/>
        <v>5</v>
      </c>
      <c r="P175" s="26" t="s">
        <v>507</v>
      </c>
      <c r="Q175" s="86">
        <f t="shared" si="2130"/>
        <v>5</v>
      </c>
      <c r="R175" s="26"/>
      <c r="S175" s="86">
        <f t="shared" si="2131"/>
        <v>0</v>
      </c>
      <c r="T175" s="26" t="s">
        <v>503</v>
      </c>
      <c r="U175" s="86">
        <f t="shared" si="2132"/>
        <v>5</v>
      </c>
      <c r="V175" s="26" t="s">
        <v>505</v>
      </c>
      <c r="W175" s="86">
        <f t="shared" si="2133"/>
        <v>5</v>
      </c>
      <c r="X175" s="26" t="s">
        <v>501</v>
      </c>
      <c r="Y175" s="86">
        <f t="shared" si="2134"/>
        <v>5</v>
      </c>
      <c r="Z175" s="26" t="s">
        <v>502</v>
      </c>
      <c r="AA175" s="86">
        <f t="shared" si="2135"/>
        <v>5</v>
      </c>
      <c r="AB175" s="26" t="s">
        <v>502</v>
      </c>
      <c r="AC175" s="86">
        <f t="shared" si="2136"/>
        <v>5</v>
      </c>
      <c r="AD175" s="26" t="s">
        <v>508</v>
      </c>
      <c r="AE175" s="86">
        <f t="shared" si="2137"/>
        <v>5</v>
      </c>
      <c r="AF175" s="26" t="s">
        <v>929</v>
      </c>
      <c r="AG175" s="86">
        <f t="shared" si="2138"/>
        <v>5</v>
      </c>
      <c r="AH175" s="26" t="s">
        <v>507</v>
      </c>
      <c r="AI175" s="86">
        <f t="shared" si="2139"/>
        <v>5</v>
      </c>
      <c r="AJ175" s="26" t="s">
        <v>504</v>
      </c>
      <c r="AK175" s="86">
        <f t="shared" si="2140"/>
        <v>5</v>
      </c>
      <c r="AL175" s="26" t="s">
        <v>501</v>
      </c>
      <c r="AM175" s="86">
        <f t="shared" si="2141"/>
        <v>5</v>
      </c>
      <c r="AN175" s="26" t="s">
        <v>501</v>
      </c>
      <c r="AO175" s="86">
        <f t="shared" si="2142"/>
        <v>5</v>
      </c>
      <c r="AP175" s="26" t="s">
        <v>501</v>
      </c>
      <c r="AQ175" s="86">
        <f t="shared" si="2143"/>
        <v>5</v>
      </c>
      <c r="AR175" s="26" t="s">
        <v>501</v>
      </c>
      <c r="AS175" s="86">
        <f t="shared" ref="AS175" si="2284">LEN(AR175)</f>
        <v>5</v>
      </c>
      <c r="AT175" s="26"/>
      <c r="AU175" s="86">
        <f t="shared" ref="AU175" si="2285">LEN(AT175)</f>
        <v>0</v>
      </c>
      <c r="AV175" s="26"/>
      <c r="AW175" s="86">
        <f t="shared" ref="AW175" si="2286">LEN(AV175)</f>
        <v>0</v>
      </c>
      <c r="AX175" s="26"/>
      <c r="AY175" s="86">
        <f t="shared" ref="AY175" si="2287">LEN(AX175)</f>
        <v>0</v>
      </c>
      <c r="AZ175" s="26"/>
      <c r="BA175" s="86">
        <f t="shared" ref="BA175" si="2288">LEN(AZ175)</f>
        <v>0</v>
      </c>
      <c r="BB175" s="26"/>
      <c r="BC175" s="86">
        <f t="shared" ref="BC175" si="2289">LEN(BB175)</f>
        <v>0</v>
      </c>
      <c r="BD175" s="26"/>
      <c r="BE175" s="86">
        <f t="shared" ref="BE175" si="2290">LEN(BD175)</f>
        <v>0</v>
      </c>
      <c r="BF175" s="26"/>
      <c r="BG175" s="86">
        <f t="shared" ref="BG175" si="2291">LEN(BF175)</f>
        <v>0</v>
      </c>
      <c r="BH175" s="26"/>
      <c r="BI175" s="86">
        <f t="shared" ref="BI175" si="2292">LEN(BH175)</f>
        <v>0</v>
      </c>
      <c r="BJ175" s="26"/>
      <c r="BK175" s="86">
        <f t="shared" ref="BK175" si="2293">LEN(BJ175)</f>
        <v>0</v>
      </c>
      <c r="BL175" s="26"/>
      <c r="BM175" s="86">
        <f t="shared" ref="BM175" si="2294">LEN(BL175)</f>
        <v>0</v>
      </c>
      <c r="BN175" s="26"/>
      <c r="BO175" s="86">
        <f t="shared" ref="BO175" si="2295">LEN(BN175)</f>
        <v>0</v>
      </c>
      <c r="BP175" s="26"/>
      <c r="BQ175" s="86">
        <f t="shared" ref="BQ175" si="2296">LEN(BP175)</f>
        <v>0</v>
      </c>
      <c r="BR175" s="26"/>
      <c r="BS175" s="86">
        <f t="shared" ref="BS175" si="2297">LEN(BR175)</f>
        <v>0</v>
      </c>
    </row>
    <row r="176" spans="1:71" s="35" customFormat="1">
      <c r="A176" s="203">
        <v>212</v>
      </c>
      <c r="B176" s="739"/>
      <c r="C176" s="736"/>
      <c r="D176" s="19" t="s">
        <v>562</v>
      </c>
      <c r="E176" s="25" t="s">
        <v>187</v>
      </c>
      <c r="F176" s="97"/>
      <c r="G176" s="97"/>
      <c r="H176" s="25" t="s">
        <v>188</v>
      </c>
      <c r="I176" s="23"/>
      <c r="J176" s="26" t="s">
        <v>562</v>
      </c>
      <c r="K176" s="86">
        <f t="shared" si="1649"/>
        <v>2</v>
      </c>
      <c r="L176" s="26" t="s">
        <v>571</v>
      </c>
      <c r="M176" s="86">
        <f t="shared" si="2128"/>
        <v>2</v>
      </c>
      <c r="N176" s="26" t="s">
        <v>568</v>
      </c>
      <c r="O176" s="86">
        <f t="shared" si="2129"/>
        <v>2</v>
      </c>
      <c r="P176" s="26" t="s">
        <v>568</v>
      </c>
      <c r="Q176" s="86">
        <f t="shared" si="2130"/>
        <v>2</v>
      </c>
      <c r="R176" s="26"/>
      <c r="S176" s="86">
        <f t="shared" si="2131"/>
        <v>0</v>
      </c>
      <c r="T176" s="26" t="s">
        <v>564</v>
      </c>
      <c r="U176" s="86">
        <f t="shared" si="2132"/>
        <v>2</v>
      </c>
      <c r="V176" s="26" t="s">
        <v>566</v>
      </c>
      <c r="W176" s="86">
        <f t="shared" si="2133"/>
        <v>2</v>
      </c>
      <c r="X176" s="26" t="s">
        <v>562</v>
      </c>
      <c r="Y176" s="86">
        <f t="shared" si="2134"/>
        <v>2</v>
      </c>
      <c r="Z176" s="26" t="s">
        <v>563</v>
      </c>
      <c r="AA176" s="86">
        <f t="shared" si="2135"/>
        <v>2</v>
      </c>
      <c r="AB176" s="26" t="s">
        <v>563</v>
      </c>
      <c r="AC176" s="86">
        <f t="shared" si="2136"/>
        <v>2</v>
      </c>
      <c r="AD176" s="26" t="s">
        <v>569</v>
      </c>
      <c r="AE176" s="86">
        <f t="shared" si="2137"/>
        <v>2</v>
      </c>
      <c r="AF176" s="26" t="s">
        <v>930</v>
      </c>
      <c r="AG176" s="86">
        <f t="shared" si="2138"/>
        <v>2</v>
      </c>
      <c r="AH176" s="26" t="s">
        <v>568</v>
      </c>
      <c r="AI176" s="86">
        <f t="shared" si="2139"/>
        <v>2</v>
      </c>
      <c r="AJ176" s="26" t="s">
        <v>565</v>
      </c>
      <c r="AK176" s="86">
        <f t="shared" si="2140"/>
        <v>2</v>
      </c>
      <c r="AL176" s="26" t="s">
        <v>562</v>
      </c>
      <c r="AM176" s="86">
        <f t="shared" si="2141"/>
        <v>2</v>
      </c>
      <c r="AN176" s="26" t="s">
        <v>562</v>
      </c>
      <c r="AO176" s="86">
        <f t="shared" si="2142"/>
        <v>2</v>
      </c>
      <c r="AP176" s="26" t="s">
        <v>562</v>
      </c>
      <c r="AQ176" s="86">
        <f t="shared" si="2143"/>
        <v>2</v>
      </c>
      <c r="AR176" s="26" t="s">
        <v>562</v>
      </c>
      <c r="AS176" s="86">
        <f t="shared" ref="AS176" si="2298">LEN(AR176)</f>
        <v>2</v>
      </c>
      <c r="AT176" s="26"/>
      <c r="AU176" s="86">
        <f t="shared" ref="AU176" si="2299">LEN(AT176)</f>
        <v>0</v>
      </c>
      <c r="AV176" s="26"/>
      <c r="AW176" s="86">
        <f t="shared" ref="AW176" si="2300">LEN(AV176)</f>
        <v>0</v>
      </c>
      <c r="AX176" s="26"/>
      <c r="AY176" s="86">
        <f t="shared" ref="AY176" si="2301">LEN(AX176)</f>
        <v>0</v>
      </c>
      <c r="AZ176" s="26"/>
      <c r="BA176" s="86">
        <f t="shared" ref="BA176" si="2302">LEN(AZ176)</f>
        <v>0</v>
      </c>
      <c r="BB176" s="26"/>
      <c r="BC176" s="86">
        <f t="shared" ref="BC176" si="2303">LEN(BB176)</f>
        <v>0</v>
      </c>
      <c r="BD176" s="26"/>
      <c r="BE176" s="86">
        <f t="shared" ref="BE176" si="2304">LEN(BD176)</f>
        <v>0</v>
      </c>
      <c r="BF176" s="26"/>
      <c r="BG176" s="86">
        <f t="shared" ref="BG176" si="2305">LEN(BF176)</f>
        <v>0</v>
      </c>
      <c r="BH176" s="26"/>
      <c r="BI176" s="86">
        <f t="shared" ref="BI176" si="2306">LEN(BH176)</f>
        <v>0</v>
      </c>
      <c r="BJ176" s="26"/>
      <c r="BK176" s="86">
        <f t="shared" ref="BK176" si="2307">LEN(BJ176)</f>
        <v>0</v>
      </c>
      <c r="BL176" s="26"/>
      <c r="BM176" s="86">
        <f t="shared" ref="BM176" si="2308">LEN(BL176)</f>
        <v>0</v>
      </c>
      <c r="BN176" s="26"/>
      <c r="BO176" s="86">
        <f t="shared" ref="BO176" si="2309">LEN(BN176)</f>
        <v>0</v>
      </c>
      <c r="BP176" s="26"/>
      <c r="BQ176" s="86">
        <f t="shared" ref="BQ176" si="2310">LEN(BP176)</f>
        <v>0</v>
      </c>
      <c r="BR176" s="26"/>
      <c r="BS176" s="86">
        <f t="shared" ref="BS176" si="2311">LEN(BR176)</f>
        <v>0</v>
      </c>
    </row>
    <row r="177" spans="1:71" s="35" customFormat="1">
      <c r="A177" s="203">
        <v>213</v>
      </c>
      <c r="B177" s="739"/>
      <c r="C177" s="736"/>
      <c r="D177" s="19" t="s">
        <v>521</v>
      </c>
      <c r="E177" s="25" t="s">
        <v>266</v>
      </c>
      <c r="F177" s="97" t="s">
        <v>288</v>
      </c>
      <c r="G177" s="97" t="s">
        <v>288</v>
      </c>
      <c r="H177" s="25" t="s">
        <v>188</v>
      </c>
      <c r="I177" s="23"/>
      <c r="J177" s="26" t="s">
        <v>521</v>
      </c>
      <c r="K177" s="86">
        <f t="shared" si="1649"/>
        <v>5</v>
      </c>
      <c r="L177" s="26" t="s">
        <v>530</v>
      </c>
      <c r="M177" s="86">
        <f t="shared" si="2128"/>
        <v>5</v>
      </c>
      <c r="N177" s="26" t="s">
        <v>527</v>
      </c>
      <c r="O177" s="86">
        <f t="shared" si="2129"/>
        <v>5</v>
      </c>
      <c r="P177" s="26" t="s">
        <v>527</v>
      </c>
      <c r="Q177" s="86">
        <f t="shared" si="2130"/>
        <v>5</v>
      </c>
      <c r="R177" s="26"/>
      <c r="S177" s="86">
        <f t="shared" si="2131"/>
        <v>0</v>
      </c>
      <c r="T177" s="26" t="s">
        <v>523</v>
      </c>
      <c r="U177" s="86">
        <f t="shared" si="2132"/>
        <v>5</v>
      </c>
      <c r="V177" s="26" t="s">
        <v>525</v>
      </c>
      <c r="W177" s="86">
        <f t="shared" si="2133"/>
        <v>5</v>
      </c>
      <c r="X177" s="26" t="s">
        <v>521</v>
      </c>
      <c r="Y177" s="86">
        <f t="shared" si="2134"/>
        <v>5</v>
      </c>
      <c r="Z177" s="26" t="s">
        <v>522</v>
      </c>
      <c r="AA177" s="86">
        <f t="shared" si="2135"/>
        <v>5</v>
      </c>
      <c r="AB177" s="26" t="s">
        <v>522</v>
      </c>
      <c r="AC177" s="86">
        <f t="shared" si="2136"/>
        <v>5</v>
      </c>
      <c r="AD177" s="26" t="s">
        <v>528</v>
      </c>
      <c r="AE177" s="86">
        <f t="shared" si="2137"/>
        <v>5</v>
      </c>
      <c r="AF177" s="26" t="s">
        <v>931</v>
      </c>
      <c r="AG177" s="86">
        <f t="shared" si="2138"/>
        <v>5</v>
      </c>
      <c r="AH177" s="26" t="s">
        <v>527</v>
      </c>
      <c r="AI177" s="86">
        <f t="shared" si="2139"/>
        <v>5</v>
      </c>
      <c r="AJ177" s="26" t="s">
        <v>524</v>
      </c>
      <c r="AK177" s="86">
        <f t="shared" si="2140"/>
        <v>5</v>
      </c>
      <c r="AL177" s="26" t="s">
        <v>521</v>
      </c>
      <c r="AM177" s="86">
        <f t="shared" si="2141"/>
        <v>5</v>
      </c>
      <c r="AN177" s="26" t="s">
        <v>521</v>
      </c>
      <c r="AO177" s="86">
        <f t="shared" si="2142"/>
        <v>5</v>
      </c>
      <c r="AP177" s="26" t="s">
        <v>521</v>
      </c>
      <c r="AQ177" s="86">
        <f t="shared" si="2143"/>
        <v>5</v>
      </c>
      <c r="AR177" s="26" t="s">
        <v>521</v>
      </c>
      <c r="AS177" s="86">
        <f t="shared" ref="AS177" si="2312">LEN(AR177)</f>
        <v>5</v>
      </c>
      <c r="AT177" s="26"/>
      <c r="AU177" s="86">
        <f t="shared" ref="AU177" si="2313">LEN(AT177)</f>
        <v>0</v>
      </c>
      <c r="AV177" s="26"/>
      <c r="AW177" s="86">
        <f t="shared" ref="AW177" si="2314">LEN(AV177)</f>
        <v>0</v>
      </c>
      <c r="AX177" s="26"/>
      <c r="AY177" s="86">
        <f t="shared" ref="AY177" si="2315">LEN(AX177)</f>
        <v>0</v>
      </c>
      <c r="AZ177" s="26"/>
      <c r="BA177" s="86">
        <f t="shared" ref="BA177" si="2316">LEN(AZ177)</f>
        <v>0</v>
      </c>
      <c r="BB177" s="26"/>
      <c r="BC177" s="86">
        <f t="shared" ref="BC177" si="2317">LEN(BB177)</f>
        <v>0</v>
      </c>
      <c r="BD177" s="26"/>
      <c r="BE177" s="86">
        <f t="shared" ref="BE177" si="2318">LEN(BD177)</f>
        <v>0</v>
      </c>
      <c r="BF177" s="26"/>
      <c r="BG177" s="86">
        <f t="shared" ref="BG177" si="2319">LEN(BF177)</f>
        <v>0</v>
      </c>
      <c r="BH177" s="26"/>
      <c r="BI177" s="86">
        <f t="shared" ref="BI177" si="2320">LEN(BH177)</f>
        <v>0</v>
      </c>
      <c r="BJ177" s="26"/>
      <c r="BK177" s="86">
        <f t="shared" ref="BK177" si="2321">LEN(BJ177)</f>
        <v>0</v>
      </c>
      <c r="BL177" s="26"/>
      <c r="BM177" s="86">
        <f t="shared" ref="BM177" si="2322">LEN(BL177)</f>
        <v>0</v>
      </c>
      <c r="BN177" s="26"/>
      <c r="BO177" s="86">
        <f t="shared" ref="BO177" si="2323">LEN(BN177)</f>
        <v>0</v>
      </c>
      <c r="BP177" s="26"/>
      <c r="BQ177" s="86">
        <f t="shared" ref="BQ177" si="2324">LEN(BP177)</f>
        <v>0</v>
      </c>
      <c r="BR177" s="26"/>
      <c r="BS177" s="86">
        <f t="shared" ref="BS177" si="2325">LEN(BR177)</f>
        <v>0</v>
      </c>
    </row>
    <row r="178" spans="1:71" s="35" customFormat="1">
      <c r="A178" s="203">
        <v>214</v>
      </c>
      <c r="B178" s="739"/>
      <c r="C178" s="736"/>
      <c r="D178" s="38" t="s">
        <v>531</v>
      </c>
      <c r="E178" s="36" t="s">
        <v>187</v>
      </c>
      <c r="F178" s="97"/>
      <c r="G178" s="97"/>
      <c r="H178" s="25" t="s">
        <v>188</v>
      </c>
      <c r="I178" s="36"/>
      <c r="J178" s="37" t="s">
        <v>532</v>
      </c>
      <c r="K178" s="86">
        <f t="shared" si="1649"/>
        <v>1</v>
      </c>
      <c r="L178" s="37" t="s">
        <v>532</v>
      </c>
      <c r="M178" s="86">
        <f t="shared" si="2128"/>
        <v>1</v>
      </c>
      <c r="N178" s="37" t="s">
        <v>535</v>
      </c>
      <c r="O178" s="86">
        <f t="shared" si="2129"/>
        <v>1</v>
      </c>
      <c r="P178" s="37" t="s">
        <v>532</v>
      </c>
      <c r="Q178" s="86">
        <f t="shared" si="2130"/>
        <v>1</v>
      </c>
      <c r="R178" s="37"/>
      <c r="S178" s="86">
        <f t="shared" si="2131"/>
        <v>0</v>
      </c>
      <c r="T178" s="37" t="s">
        <v>532</v>
      </c>
      <c r="U178" s="86">
        <f t="shared" si="2132"/>
        <v>1</v>
      </c>
      <c r="V178" s="37" t="s">
        <v>532</v>
      </c>
      <c r="W178" s="86">
        <f t="shared" si="2133"/>
        <v>1</v>
      </c>
      <c r="X178" s="37" t="s">
        <v>532</v>
      </c>
      <c r="Y178" s="86">
        <f t="shared" si="2134"/>
        <v>1</v>
      </c>
      <c r="Z178" s="37" t="s">
        <v>532</v>
      </c>
      <c r="AA178" s="86">
        <f t="shared" si="2135"/>
        <v>1</v>
      </c>
      <c r="AB178" s="37" t="s">
        <v>532</v>
      </c>
      <c r="AC178" s="86">
        <f t="shared" si="2136"/>
        <v>1</v>
      </c>
      <c r="AD178" s="37" t="s">
        <v>532</v>
      </c>
      <c r="AE178" s="86">
        <f t="shared" si="2137"/>
        <v>1</v>
      </c>
      <c r="AF178" s="37" t="s">
        <v>532</v>
      </c>
      <c r="AG178" s="86">
        <f t="shared" si="2138"/>
        <v>1</v>
      </c>
      <c r="AH178" s="37" t="s">
        <v>532</v>
      </c>
      <c r="AI178" s="86">
        <f t="shared" si="2139"/>
        <v>1</v>
      </c>
      <c r="AJ178" s="37" t="s">
        <v>532</v>
      </c>
      <c r="AK178" s="86">
        <f t="shared" si="2140"/>
        <v>1</v>
      </c>
      <c r="AL178" s="37" t="s">
        <v>532</v>
      </c>
      <c r="AM178" s="86">
        <f t="shared" si="2141"/>
        <v>1</v>
      </c>
      <c r="AN178" s="37" t="s">
        <v>532</v>
      </c>
      <c r="AO178" s="86">
        <f t="shared" si="2142"/>
        <v>1</v>
      </c>
      <c r="AP178" s="37" t="s">
        <v>532</v>
      </c>
      <c r="AQ178" s="86">
        <f t="shared" si="2143"/>
        <v>1</v>
      </c>
      <c r="AR178" s="37" t="s">
        <v>532</v>
      </c>
      <c r="AS178" s="86">
        <f t="shared" ref="AS178" si="2326">LEN(AR178)</f>
        <v>1</v>
      </c>
      <c r="AT178" s="37"/>
      <c r="AU178" s="86">
        <f t="shared" ref="AU178" si="2327">LEN(AT178)</f>
        <v>0</v>
      </c>
      <c r="AV178" s="37"/>
      <c r="AW178" s="86">
        <f t="shared" ref="AW178" si="2328">LEN(AV178)</f>
        <v>0</v>
      </c>
      <c r="AX178" s="37"/>
      <c r="AY178" s="86">
        <f t="shared" ref="AY178" si="2329">LEN(AX178)</f>
        <v>0</v>
      </c>
      <c r="AZ178" s="37"/>
      <c r="BA178" s="86">
        <f t="shared" ref="BA178" si="2330">LEN(AZ178)</f>
        <v>0</v>
      </c>
      <c r="BB178" s="37"/>
      <c r="BC178" s="86">
        <f t="shared" ref="BC178" si="2331">LEN(BB178)</f>
        <v>0</v>
      </c>
      <c r="BD178" s="37"/>
      <c r="BE178" s="86">
        <f t="shared" ref="BE178" si="2332">LEN(BD178)</f>
        <v>0</v>
      </c>
      <c r="BF178" s="37"/>
      <c r="BG178" s="86">
        <f t="shared" ref="BG178" si="2333">LEN(BF178)</f>
        <v>0</v>
      </c>
      <c r="BH178" s="37"/>
      <c r="BI178" s="86">
        <f t="shared" ref="BI178" si="2334">LEN(BH178)</f>
        <v>0</v>
      </c>
      <c r="BJ178" s="37"/>
      <c r="BK178" s="86">
        <f t="shared" ref="BK178" si="2335">LEN(BJ178)</f>
        <v>0</v>
      </c>
      <c r="BL178" s="37"/>
      <c r="BM178" s="86">
        <f t="shared" ref="BM178" si="2336">LEN(BL178)</f>
        <v>0</v>
      </c>
      <c r="BN178" s="37"/>
      <c r="BO178" s="86">
        <f t="shared" ref="BO178" si="2337">LEN(BN178)</f>
        <v>0</v>
      </c>
      <c r="BP178" s="37"/>
      <c r="BQ178" s="86">
        <f t="shared" ref="BQ178" si="2338">LEN(BP178)</f>
        <v>0</v>
      </c>
      <c r="BR178" s="37"/>
      <c r="BS178" s="86">
        <f t="shared" ref="BS178" si="2339">LEN(BR178)</f>
        <v>0</v>
      </c>
    </row>
    <row r="179" spans="1:71" s="35" customFormat="1">
      <c r="A179" s="203">
        <v>215</v>
      </c>
      <c r="B179" s="731" t="s">
        <v>308</v>
      </c>
      <c r="C179" s="735" t="s">
        <v>932</v>
      </c>
      <c r="D179" s="19" t="s">
        <v>491</v>
      </c>
      <c r="E179" s="25" t="s">
        <v>187</v>
      </c>
      <c r="F179" s="30"/>
      <c r="G179" s="30"/>
      <c r="H179" s="25" t="s">
        <v>188</v>
      </c>
      <c r="I179" s="23"/>
      <c r="J179" s="26" t="s">
        <v>491</v>
      </c>
      <c r="K179" s="86">
        <f t="shared" si="1649"/>
        <v>2</v>
      </c>
      <c r="L179" s="26" t="s">
        <v>500</v>
      </c>
      <c r="M179" s="86">
        <f t="shared" si="2128"/>
        <v>2</v>
      </c>
      <c r="N179" s="26" t="s">
        <v>497</v>
      </c>
      <c r="O179" s="86">
        <f t="shared" si="2129"/>
        <v>2</v>
      </c>
      <c r="P179" s="26" t="s">
        <v>497</v>
      </c>
      <c r="Q179" s="86">
        <f t="shared" si="2130"/>
        <v>2</v>
      </c>
      <c r="R179" s="26"/>
      <c r="S179" s="86">
        <f t="shared" si="2131"/>
        <v>0</v>
      </c>
      <c r="T179" s="26" t="s">
        <v>493</v>
      </c>
      <c r="U179" s="86">
        <f t="shared" si="2132"/>
        <v>2</v>
      </c>
      <c r="V179" s="26" t="s">
        <v>495</v>
      </c>
      <c r="W179" s="86">
        <f t="shared" si="2133"/>
        <v>2</v>
      </c>
      <c r="X179" s="26" t="s">
        <v>491</v>
      </c>
      <c r="Y179" s="86">
        <f t="shared" si="2134"/>
        <v>2</v>
      </c>
      <c r="Z179" s="26" t="s">
        <v>492</v>
      </c>
      <c r="AA179" s="86">
        <f t="shared" si="2135"/>
        <v>2</v>
      </c>
      <c r="AB179" s="26" t="s">
        <v>492</v>
      </c>
      <c r="AC179" s="86">
        <f t="shared" si="2136"/>
        <v>2</v>
      </c>
      <c r="AD179" s="26" t="s">
        <v>498</v>
      </c>
      <c r="AE179" s="86">
        <f t="shared" si="2137"/>
        <v>2</v>
      </c>
      <c r="AF179" s="26" t="s">
        <v>928</v>
      </c>
      <c r="AG179" s="86">
        <f t="shared" si="2138"/>
        <v>2</v>
      </c>
      <c r="AH179" s="26" t="s">
        <v>497</v>
      </c>
      <c r="AI179" s="86">
        <f t="shared" si="2139"/>
        <v>2</v>
      </c>
      <c r="AJ179" s="26" t="s">
        <v>494</v>
      </c>
      <c r="AK179" s="86">
        <f t="shared" si="2140"/>
        <v>2</v>
      </c>
      <c r="AL179" s="26" t="s">
        <v>491</v>
      </c>
      <c r="AM179" s="86">
        <f t="shared" si="2141"/>
        <v>2</v>
      </c>
      <c r="AN179" s="26" t="s">
        <v>491</v>
      </c>
      <c r="AO179" s="86">
        <f t="shared" si="2142"/>
        <v>2</v>
      </c>
      <c r="AP179" s="26" t="s">
        <v>491</v>
      </c>
      <c r="AQ179" s="86">
        <f t="shared" si="2143"/>
        <v>2</v>
      </c>
      <c r="AR179" s="26" t="s">
        <v>491</v>
      </c>
      <c r="AS179" s="86">
        <f t="shared" ref="AS179" si="2340">LEN(AR179)</f>
        <v>2</v>
      </c>
      <c r="AT179" s="26"/>
      <c r="AU179" s="86">
        <f t="shared" ref="AU179" si="2341">LEN(AT179)</f>
        <v>0</v>
      </c>
      <c r="AV179" s="26"/>
      <c r="AW179" s="86">
        <f t="shared" ref="AW179" si="2342">LEN(AV179)</f>
        <v>0</v>
      </c>
      <c r="AX179" s="26"/>
      <c r="AY179" s="86">
        <f t="shared" ref="AY179" si="2343">LEN(AX179)</f>
        <v>0</v>
      </c>
      <c r="AZ179" s="26"/>
      <c r="BA179" s="86">
        <f t="shared" ref="BA179" si="2344">LEN(AZ179)</f>
        <v>0</v>
      </c>
      <c r="BB179" s="26"/>
      <c r="BC179" s="86">
        <f t="shared" ref="BC179" si="2345">LEN(BB179)</f>
        <v>0</v>
      </c>
      <c r="BD179" s="26"/>
      <c r="BE179" s="86">
        <f t="shared" ref="BE179" si="2346">LEN(BD179)</f>
        <v>0</v>
      </c>
      <c r="BF179" s="26"/>
      <c r="BG179" s="86">
        <f t="shared" ref="BG179" si="2347">LEN(BF179)</f>
        <v>0</v>
      </c>
      <c r="BH179" s="26"/>
      <c r="BI179" s="86">
        <f t="shared" ref="BI179" si="2348">LEN(BH179)</f>
        <v>0</v>
      </c>
      <c r="BJ179" s="26"/>
      <c r="BK179" s="86">
        <f t="shared" ref="BK179" si="2349">LEN(BJ179)</f>
        <v>0</v>
      </c>
      <c r="BL179" s="26"/>
      <c r="BM179" s="86">
        <f t="shared" ref="BM179" si="2350">LEN(BL179)</f>
        <v>0</v>
      </c>
      <c r="BN179" s="26"/>
      <c r="BO179" s="86">
        <f t="shared" ref="BO179" si="2351">LEN(BN179)</f>
        <v>0</v>
      </c>
      <c r="BP179" s="26"/>
      <c r="BQ179" s="86">
        <f t="shared" ref="BQ179" si="2352">LEN(BP179)</f>
        <v>0</v>
      </c>
      <c r="BR179" s="26"/>
      <c r="BS179" s="86">
        <f t="shared" ref="BS179" si="2353">LEN(BR179)</f>
        <v>0</v>
      </c>
    </row>
    <row r="180" spans="1:71" s="35" customFormat="1">
      <c r="A180" s="203">
        <v>216</v>
      </c>
      <c r="B180" s="739"/>
      <c r="C180" s="736"/>
      <c r="D180" s="19" t="s">
        <v>501</v>
      </c>
      <c r="E180" s="25" t="s">
        <v>266</v>
      </c>
      <c r="F180" s="97" t="s">
        <v>288</v>
      </c>
      <c r="G180" s="97" t="s">
        <v>288</v>
      </c>
      <c r="H180" s="25" t="s">
        <v>188</v>
      </c>
      <c r="I180" s="23"/>
      <c r="J180" s="26" t="s">
        <v>501</v>
      </c>
      <c r="K180" s="86">
        <f t="shared" si="1649"/>
        <v>5</v>
      </c>
      <c r="L180" s="26" t="s">
        <v>510</v>
      </c>
      <c r="M180" s="86">
        <f t="shared" si="2128"/>
        <v>5</v>
      </c>
      <c r="N180" s="26" t="s">
        <v>507</v>
      </c>
      <c r="O180" s="86">
        <f t="shared" si="2129"/>
        <v>5</v>
      </c>
      <c r="P180" s="26" t="s">
        <v>507</v>
      </c>
      <c r="Q180" s="86">
        <f t="shared" si="2130"/>
        <v>5</v>
      </c>
      <c r="R180" s="26"/>
      <c r="S180" s="86">
        <f t="shared" si="2131"/>
        <v>0</v>
      </c>
      <c r="T180" s="26" t="s">
        <v>503</v>
      </c>
      <c r="U180" s="86">
        <f t="shared" si="2132"/>
        <v>5</v>
      </c>
      <c r="V180" s="26" t="s">
        <v>505</v>
      </c>
      <c r="W180" s="86">
        <f t="shared" si="2133"/>
        <v>5</v>
      </c>
      <c r="X180" s="26" t="s">
        <v>501</v>
      </c>
      <c r="Y180" s="86">
        <f t="shared" si="2134"/>
        <v>5</v>
      </c>
      <c r="Z180" s="26" t="s">
        <v>502</v>
      </c>
      <c r="AA180" s="86">
        <f t="shared" si="2135"/>
        <v>5</v>
      </c>
      <c r="AB180" s="26" t="s">
        <v>502</v>
      </c>
      <c r="AC180" s="86">
        <f t="shared" si="2136"/>
        <v>5</v>
      </c>
      <c r="AD180" s="26" t="s">
        <v>508</v>
      </c>
      <c r="AE180" s="86">
        <f t="shared" si="2137"/>
        <v>5</v>
      </c>
      <c r="AF180" s="26" t="s">
        <v>929</v>
      </c>
      <c r="AG180" s="86">
        <f t="shared" si="2138"/>
        <v>5</v>
      </c>
      <c r="AH180" s="26" t="s">
        <v>507</v>
      </c>
      <c r="AI180" s="86">
        <f t="shared" si="2139"/>
        <v>5</v>
      </c>
      <c r="AJ180" s="26" t="s">
        <v>504</v>
      </c>
      <c r="AK180" s="86">
        <f t="shared" si="2140"/>
        <v>5</v>
      </c>
      <c r="AL180" s="26" t="s">
        <v>501</v>
      </c>
      <c r="AM180" s="86">
        <f t="shared" si="2141"/>
        <v>5</v>
      </c>
      <c r="AN180" s="26" t="s">
        <v>501</v>
      </c>
      <c r="AO180" s="86">
        <f t="shared" si="2142"/>
        <v>5</v>
      </c>
      <c r="AP180" s="26" t="s">
        <v>501</v>
      </c>
      <c r="AQ180" s="86">
        <f t="shared" si="2143"/>
        <v>5</v>
      </c>
      <c r="AR180" s="26" t="s">
        <v>501</v>
      </c>
      <c r="AS180" s="86">
        <f t="shared" ref="AS180" si="2354">LEN(AR180)</f>
        <v>5</v>
      </c>
      <c r="AT180" s="26"/>
      <c r="AU180" s="86">
        <f t="shared" ref="AU180" si="2355">LEN(AT180)</f>
        <v>0</v>
      </c>
      <c r="AV180" s="26"/>
      <c r="AW180" s="86">
        <f t="shared" ref="AW180" si="2356">LEN(AV180)</f>
        <v>0</v>
      </c>
      <c r="AX180" s="26"/>
      <c r="AY180" s="86">
        <f t="shared" ref="AY180" si="2357">LEN(AX180)</f>
        <v>0</v>
      </c>
      <c r="AZ180" s="26"/>
      <c r="BA180" s="86">
        <f t="shared" ref="BA180" si="2358">LEN(AZ180)</f>
        <v>0</v>
      </c>
      <c r="BB180" s="26"/>
      <c r="BC180" s="86">
        <f t="shared" ref="BC180" si="2359">LEN(BB180)</f>
        <v>0</v>
      </c>
      <c r="BD180" s="26"/>
      <c r="BE180" s="86">
        <f t="shared" ref="BE180" si="2360">LEN(BD180)</f>
        <v>0</v>
      </c>
      <c r="BF180" s="26"/>
      <c r="BG180" s="86">
        <f t="shared" ref="BG180" si="2361">LEN(BF180)</f>
        <v>0</v>
      </c>
      <c r="BH180" s="26"/>
      <c r="BI180" s="86">
        <f t="shared" ref="BI180" si="2362">LEN(BH180)</f>
        <v>0</v>
      </c>
      <c r="BJ180" s="26"/>
      <c r="BK180" s="86">
        <f t="shared" ref="BK180" si="2363">LEN(BJ180)</f>
        <v>0</v>
      </c>
      <c r="BL180" s="26"/>
      <c r="BM180" s="86">
        <f t="shared" ref="BM180" si="2364">LEN(BL180)</f>
        <v>0</v>
      </c>
      <c r="BN180" s="26"/>
      <c r="BO180" s="86">
        <f t="shared" ref="BO180" si="2365">LEN(BN180)</f>
        <v>0</v>
      </c>
      <c r="BP180" s="26"/>
      <c r="BQ180" s="86">
        <f t="shared" ref="BQ180" si="2366">LEN(BP180)</f>
        <v>0</v>
      </c>
      <c r="BR180" s="26"/>
      <c r="BS180" s="86">
        <f t="shared" ref="BS180" si="2367">LEN(BR180)</f>
        <v>0</v>
      </c>
    </row>
    <row r="181" spans="1:71" s="35" customFormat="1">
      <c r="A181" s="203">
        <v>217</v>
      </c>
      <c r="B181" s="739"/>
      <c r="C181" s="736"/>
      <c r="D181" s="19" t="s">
        <v>562</v>
      </c>
      <c r="E181" s="25" t="s">
        <v>187</v>
      </c>
      <c r="F181" s="97"/>
      <c r="G181" s="97"/>
      <c r="H181" s="25" t="s">
        <v>188</v>
      </c>
      <c r="I181" s="23"/>
      <c r="J181" s="26" t="s">
        <v>562</v>
      </c>
      <c r="K181" s="86">
        <f t="shared" si="1649"/>
        <v>2</v>
      </c>
      <c r="L181" s="26" t="s">
        <v>571</v>
      </c>
      <c r="M181" s="86">
        <f t="shared" si="2128"/>
        <v>2</v>
      </c>
      <c r="N181" s="26" t="s">
        <v>568</v>
      </c>
      <c r="O181" s="86">
        <f t="shared" si="2129"/>
        <v>2</v>
      </c>
      <c r="P181" s="26" t="s">
        <v>568</v>
      </c>
      <c r="Q181" s="86">
        <f t="shared" si="2130"/>
        <v>2</v>
      </c>
      <c r="R181" s="26"/>
      <c r="S181" s="86">
        <f t="shared" si="2131"/>
        <v>0</v>
      </c>
      <c r="T181" s="26" t="s">
        <v>564</v>
      </c>
      <c r="U181" s="86">
        <f t="shared" si="2132"/>
        <v>2</v>
      </c>
      <c r="V181" s="26" t="s">
        <v>566</v>
      </c>
      <c r="W181" s="86">
        <f t="shared" si="2133"/>
        <v>2</v>
      </c>
      <c r="X181" s="26" t="s">
        <v>562</v>
      </c>
      <c r="Y181" s="86">
        <f t="shared" si="2134"/>
        <v>2</v>
      </c>
      <c r="Z181" s="26" t="s">
        <v>563</v>
      </c>
      <c r="AA181" s="86">
        <f t="shared" si="2135"/>
        <v>2</v>
      </c>
      <c r="AB181" s="26" t="s">
        <v>563</v>
      </c>
      <c r="AC181" s="86">
        <f t="shared" si="2136"/>
        <v>2</v>
      </c>
      <c r="AD181" s="26" t="s">
        <v>569</v>
      </c>
      <c r="AE181" s="86">
        <f t="shared" si="2137"/>
        <v>2</v>
      </c>
      <c r="AF181" s="26" t="s">
        <v>930</v>
      </c>
      <c r="AG181" s="86">
        <f t="shared" si="2138"/>
        <v>2</v>
      </c>
      <c r="AH181" s="26" t="s">
        <v>568</v>
      </c>
      <c r="AI181" s="86">
        <f t="shared" si="2139"/>
        <v>2</v>
      </c>
      <c r="AJ181" s="26" t="s">
        <v>565</v>
      </c>
      <c r="AK181" s="86">
        <f t="shared" si="2140"/>
        <v>2</v>
      </c>
      <c r="AL181" s="26" t="s">
        <v>562</v>
      </c>
      <c r="AM181" s="86">
        <f t="shared" si="2141"/>
        <v>2</v>
      </c>
      <c r="AN181" s="26" t="s">
        <v>562</v>
      </c>
      <c r="AO181" s="86">
        <f t="shared" si="2142"/>
        <v>2</v>
      </c>
      <c r="AP181" s="26" t="s">
        <v>562</v>
      </c>
      <c r="AQ181" s="86">
        <f t="shared" si="2143"/>
        <v>2</v>
      </c>
      <c r="AR181" s="26" t="s">
        <v>562</v>
      </c>
      <c r="AS181" s="86">
        <f t="shared" ref="AS181" si="2368">LEN(AR181)</f>
        <v>2</v>
      </c>
      <c r="AT181" s="26"/>
      <c r="AU181" s="86">
        <f t="shared" ref="AU181" si="2369">LEN(AT181)</f>
        <v>0</v>
      </c>
      <c r="AV181" s="26"/>
      <c r="AW181" s="86">
        <f t="shared" ref="AW181" si="2370">LEN(AV181)</f>
        <v>0</v>
      </c>
      <c r="AX181" s="26"/>
      <c r="AY181" s="86">
        <f t="shared" ref="AY181" si="2371">LEN(AX181)</f>
        <v>0</v>
      </c>
      <c r="AZ181" s="26"/>
      <c r="BA181" s="86">
        <f t="shared" ref="BA181" si="2372">LEN(AZ181)</f>
        <v>0</v>
      </c>
      <c r="BB181" s="26"/>
      <c r="BC181" s="86">
        <f t="shared" ref="BC181" si="2373">LEN(BB181)</f>
        <v>0</v>
      </c>
      <c r="BD181" s="26"/>
      <c r="BE181" s="86">
        <f t="shared" ref="BE181" si="2374">LEN(BD181)</f>
        <v>0</v>
      </c>
      <c r="BF181" s="26"/>
      <c r="BG181" s="86">
        <f t="shared" ref="BG181" si="2375">LEN(BF181)</f>
        <v>0</v>
      </c>
      <c r="BH181" s="26"/>
      <c r="BI181" s="86">
        <f t="shared" ref="BI181" si="2376">LEN(BH181)</f>
        <v>0</v>
      </c>
      <c r="BJ181" s="26"/>
      <c r="BK181" s="86">
        <f t="shared" ref="BK181" si="2377">LEN(BJ181)</f>
        <v>0</v>
      </c>
      <c r="BL181" s="26"/>
      <c r="BM181" s="86">
        <f t="shared" ref="BM181" si="2378">LEN(BL181)</f>
        <v>0</v>
      </c>
      <c r="BN181" s="26"/>
      <c r="BO181" s="86">
        <f t="shared" ref="BO181" si="2379">LEN(BN181)</f>
        <v>0</v>
      </c>
      <c r="BP181" s="26"/>
      <c r="BQ181" s="86">
        <f t="shared" ref="BQ181" si="2380">LEN(BP181)</f>
        <v>0</v>
      </c>
      <c r="BR181" s="26"/>
      <c r="BS181" s="86">
        <f t="shared" ref="BS181" si="2381">LEN(BR181)</f>
        <v>0</v>
      </c>
    </row>
    <row r="182" spans="1:71" s="35" customFormat="1">
      <c r="A182" s="203">
        <v>218</v>
      </c>
      <c r="B182" s="739"/>
      <c r="C182" s="736"/>
      <c r="D182" s="19" t="s">
        <v>521</v>
      </c>
      <c r="E182" s="25" t="s">
        <v>266</v>
      </c>
      <c r="F182" s="97" t="s">
        <v>288</v>
      </c>
      <c r="G182" s="97" t="s">
        <v>288</v>
      </c>
      <c r="H182" s="25" t="s">
        <v>188</v>
      </c>
      <c r="I182" s="23"/>
      <c r="J182" s="26" t="s">
        <v>521</v>
      </c>
      <c r="K182" s="86">
        <f t="shared" si="1649"/>
        <v>5</v>
      </c>
      <c r="L182" s="26" t="s">
        <v>530</v>
      </c>
      <c r="M182" s="86">
        <f t="shared" si="2128"/>
        <v>5</v>
      </c>
      <c r="N182" s="26" t="s">
        <v>527</v>
      </c>
      <c r="O182" s="86">
        <f t="shared" si="2129"/>
        <v>5</v>
      </c>
      <c r="P182" s="26" t="s">
        <v>527</v>
      </c>
      <c r="Q182" s="86">
        <f t="shared" si="2130"/>
        <v>5</v>
      </c>
      <c r="R182" s="26"/>
      <c r="S182" s="86">
        <f t="shared" si="2131"/>
        <v>0</v>
      </c>
      <c r="T182" s="26" t="s">
        <v>523</v>
      </c>
      <c r="U182" s="86">
        <f t="shared" si="2132"/>
        <v>5</v>
      </c>
      <c r="V182" s="26" t="s">
        <v>525</v>
      </c>
      <c r="W182" s="86">
        <f t="shared" si="2133"/>
        <v>5</v>
      </c>
      <c r="X182" s="26" t="s">
        <v>521</v>
      </c>
      <c r="Y182" s="86">
        <f t="shared" si="2134"/>
        <v>5</v>
      </c>
      <c r="Z182" s="26" t="s">
        <v>522</v>
      </c>
      <c r="AA182" s="86">
        <f t="shared" si="2135"/>
        <v>5</v>
      </c>
      <c r="AB182" s="26" t="s">
        <v>522</v>
      </c>
      <c r="AC182" s="86">
        <f t="shared" si="2136"/>
        <v>5</v>
      </c>
      <c r="AD182" s="26" t="s">
        <v>528</v>
      </c>
      <c r="AE182" s="86">
        <f t="shared" si="2137"/>
        <v>5</v>
      </c>
      <c r="AF182" s="26" t="s">
        <v>931</v>
      </c>
      <c r="AG182" s="86">
        <f t="shared" si="2138"/>
        <v>5</v>
      </c>
      <c r="AH182" s="26" t="s">
        <v>527</v>
      </c>
      <c r="AI182" s="86">
        <f t="shared" si="2139"/>
        <v>5</v>
      </c>
      <c r="AJ182" s="26" t="s">
        <v>524</v>
      </c>
      <c r="AK182" s="86">
        <f t="shared" si="2140"/>
        <v>5</v>
      </c>
      <c r="AL182" s="26" t="s">
        <v>521</v>
      </c>
      <c r="AM182" s="86">
        <f t="shared" si="2141"/>
        <v>5</v>
      </c>
      <c r="AN182" s="26" t="s">
        <v>521</v>
      </c>
      <c r="AO182" s="86">
        <f t="shared" si="2142"/>
        <v>5</v>
      </c>
      <c r="AP182" s="26" t="s">
        <v>521</v>
      </c>
      <c r="AQ182" s="86">
        <f t="shared" si="2143"/>
        <v>5</v>
      </c>
      <c r="AR182" s="26" t="s">
        <v>521</v>
      </c>
      <c r="AS182" s="86">
        <f t="shared" ref="AS182" si="2382">LEN(AR182)</f>
        <v>5</v>
      </c>
      <c r="AT182" s="26"/>
      <c r="AU182" s="86">
        <f t="shared" ref="AU182" si="2383">LEN(AT182)</f>
        <v>0</v>
      </c>
      <c r="AV182" s="26"/>
      <c r="AW182" s="86">
        <f t="shared" ref="AW182" si="2384">LEN(AV182)</f>
        <v>0</v>
      </c>
      <c r="AX182" s="26"/>
      <c r="AY182" s="86">
        <f t="shared" ref="AY182" si="2385">LEN(AX182)</f>
        <v>0</v>
      </c>
      <c r="AZ182" s="26"/>
      <c r="BA182" s="86">
        <f t="shared" ref="BA182" si="2386">LEN(AZ182)</f>
        <v>0</v>
      </c>
      <c r="BB182" s="26"/>
      <c r="BC182" s="86">
        <f t="shared" ref="BC182" si="2387">LEN(BB182)</f>
        <v>0</v>
      </c>
      <c r="BD182" s="26"/>
      <c r="BE182" s="86">
        <f t="shared" ref="BE182" si="2388">LEN(BD182)</f>
        <v>0</v>
      </c>
      <c r="BF182" s="26"/>
      <c r="BG182" s="86">
        <f t="shared" ref="BG182" si="2389">LEN(BF182)</f>
        <v>0</v>
      </c>
      <c r="BH182" s="26"/>
      <c r="BI182" s="86">
        <f t="shared" ref="BI182" si="2390">LEN(BH182)</f>
        <v>0</v>
      </c>
      <c r="BJ182" s="26"/>
      <c r="BK182" s="86">
        <f t="shared" ref="BK182" si="2391">LEN(BJ182)</f>
        <v>0</v>
      </c>
      <c r="BL182" s="26"/>
      <c r="BM182" s="86">
        <f t="shared" ref="BM182" si="2392">LEN(BL182)</f>
        <v>0</v>
      </c>
      <c r="BN182" s="26"/>
      <c r="BO182" s="86">
        <f t="shared" ref="BO182" si="2393">LEN(BN182)</f>
        <v>0</v>
      </c>
      <c r="BP182" s="26"/>
      <c r="BQ182" s="86">
        <f t="shared" ref="BQ182" si="2394">LEN(BP182)</f>
        <v>0</v>
      </c>
      <c r="BR182" s="26"/>
      <c r="BS182" s="86">
        <f t="shared" ref="BS182" si="2395">LEN(BR182)</f>
        <v>0</v>
      </c>
    </row>
    <row r="183" spans="1:71" s="35" customFormat="1">
      <c r="A183" s="203">
        <v>219</v>
      </c>
      <c r="B183" s="739"/>
      <c r="C183" s="736"/>
      <c r="D183" s="38" t="s">
        <v>531</v>
      </c>
      <c r="E183" s="36" t="s">
        <v>187</v>
      </c>
      <c r="F183" s="97"/>
      <c r="G183" s="97"/>
      <c r="H183" s="25" t="s">
        <v>188</v>
      </c>
      <c r="I183" s="36"/>
      <c r="J183" s="37" t="s">
        <v>532</v>
      </c>
      <c r="K183" s="86">
        <f t="shared" si="1649"/>
        <v>1</v>
      </c>
      <c r="L183" s="37" t="s">
        <v>532</v>
      </c>
      <c r="M183" s="86">
        <f t="shared" si="2128"/>
        <v>1</v>
      </c>
      <c r="N183" s="37" t="s">
        <v>535</v>
      </c>
      <c r="O183" s="86">
        <f t="shared" si="2129"/>
        <v>1</v>
      </c>
      <c r="P183" s="37" t="s">
        <v>532</v>
      </c>
      <c r="Q183" s="86">
        <f t="shared" si="2130"/>
        <v>1</v>
      </c>
      <c r="R183" s="37"/>
      <c r="S183" s="86">
        <f t="shared" si="2131"/>
        <v>0</v>
      </c>
      <c r="T183" s="37" t="s">
        <v>532</v>
      </c>
      <c r="U183" s="86">
        <f t="shared" si="2132"/>
        <v>1</v>
      </c>
      <c r="V183" s="37" t="s">
        <v>532</v>
      </c>
      <c r="W183" s="86">
        <f t="shared" si="2133"/>
        <v>1</v>
      </c>
      <c r="X183" s="37" t="s">
        <v>532</v>
      </c>
      <c r="Y183" s="86">
        <f t="shared" si="2134"/>
        <v>1</v>
      </c>
      <c r="Z183" s="37" t="s">
        <v>532</v>
      </c>
      <c r="AA183" s="86">
        <f t="shared" si="2135"/>
        <v>1</v>
      </c>
      <c r="AB183" s="37" t="s">
        <v>532</v>
      </c>
      <c r="AC183" s="86">
        <f t="shared" si="2136"/>
        <v>1</v>
      </c>
      <c r="AD183" s="37" t="s">
        <v>532</v>
      </c>
      <c r="AE183" s="86">
        <f t="shared" si="2137"/>
        <v>1</v>
      </c>
      <c r="AF183" s="37" t="s">
        <v>532</v>
      </c>
      <c r="AG183" s="86">
        <f t="shared" si="2138"/>
        <v>1</v>
      </c>
      <c r="AH183" s="37" t="s">
        <v>532</v>
      </c>
      <c r="AI183" s="86">
        <f t="shared" si="2139"/>
        <v>1</v>
      </c>
      <c r="AJ183" s="37" t="s">
        <v>532</v>
      </c>
      <c r="AK183" s="86">
        <f t="shared" si="2140"/>
        <v>1</v>
      </c>
      <c r="AL183" s="37" t="s">
        <v>532</v>
      </c>
      <c r="AM183" s="86">
        <f t="shared" si="2141"/>
        <v>1</v>
      </c>
      <c r="AN183" s="37" t="s">
        <v>536</v>
      </c>
      <c r="AO183" s="86">
        <f t="shared" si="2142"/>
        <v>1</v>
      </c>
      <c r="AP183" s="37" t="s">
        <v>532</v>
      </c>
      <c r="AQ183" s="86">
        <f t="shared" si="2143"/>
        <v>1</v>
      </c>
      <c r="AR183" s="37" t="s">
        <v>532</v>
      </c>
      <c r="AS183" s="86">
        <f t="shared" ref="AS183" si="2396">LEN(AR183)</f>
        <v>1</v>
      </c>
      <c r="AT183" s="37"/>
      <c r="AU183" s="86">
        <f t="shared" ref="AU183" si="2397">LEN(AT183)</f>
        <v>0</v>
      </c>
      <c r="AV183" s="37"/>
      <c r="AW183" s="86">
        <f t="shared" ref="AW183" si="2398">LEN(AV183)</f>
        <v>0</v>
      </c>
      <c r="AX183" s="37"/>
      <c r="AY183" s="86">
        <f t="shared" ref="AY183" si="2399">LEN(AX183)</f>
        <v>0</v>
      </c>
      <c r="AZ183" s="37"/>
      <c r="BA183" s="86">
        <f t="shared" ref="BA183" si="2400">LEN(AZ183)</f>
        <v>0</v>
      </c>
      <c r="BB183" s="37"/>
      <c r="BC183" s="86">
        <f t="shared" ref="BC183" si="2401">LEN(BB183)</f>
        <v>0</v>
      </c>
      <c r="BD183" s="37"/>
      <c r="BE183" s="86">
        <f t="shared" ref="BE183" si="2402">LEN(BD183)</f>
        <v>0</v>
      </c>
      <c r="BF183" s="37"/>
      <c r="BG183" s="86">
        <f t="shared" ref="BG183" si="2403">LEN(BF183)</f>
        <v>0</v>
      </c>
      <c r="BH183" s="37"/>
      <c r="BI183" s="86">
        <f t="shared" ref="BI183" si="2404">LEN(BH183)</f>
        <v>0</v>
      </c>
      <c r="BJ183" s="37"/>
      <c r="BK183" s="86">
        <f t="shared" ref="BK183" si="2405">LEN(BJ183)</f>
        <v>0</v>
      </c>
      <c r="BL183" s="37"/>
      <c r="BM183" s="86">
        <f t="shared" ref="BM183" si="2406">LEN(BL183)</f>
        <v>0</v>
      </c>
      <c r="BN183" s="37"/>
      <c r="BO183" s="86">
        <f t="shared" ref="BO183" si="2407">LEN(BN183)</f>
        <v>0</v>
      </c>
      <c r="BP183" s="37"/>
      <c r="BQ183" s="86">
        <f t="shared" ref="BQ183" si="2408">LEN(BP183)</f>
        <v>0</v>
      </c>
      <c r="BR183" s="37"/>
      <c r="BS183" s="86">
        <f t="shared" ref="BS183" si="2409">LEN(BR183)</f>
        <v>0</v>
      </c>
    </row>
    <row r="184" spans="1:71" s="35" customFormat="1">
      <c r="A184" s="203">
        <v>220</v>
      </c>
      <c r="B184" s="731" t="s">
        <v>327</v>
      </c>
      <c r="C184" s="735" t="s">
        <v>933</v>
      </c>
      <c r="D184" s="19" t="s">
        <v>491</v>
      </c>
      <c r="E184" s="25" t="s">
        <v>187</v>
      </c>
      <c r="F184" s="30"/>
      <c r="G184" s="30"/>
      <c r="H184" s="25" t="s">
        <v>188</v>
      </c>
      <c r="I184" s="23"/>
      <c r="J184" s="26" t="s">
        <v>491</v>
      </c>
      <c r="K184" s="86">
        <f t="shared" si="1649"/>
        <v>2</v>
      </c>
      <c r="L184" s="26" t="s">
        <v>500</v>
      </c>
      <c r="M184" s="86">
        <f t="shared" si="2128"/>
        <v>2</v>
      </c>
      <c r="N184" s="26" t="s">
        <v>497</v>
      </c>
      <c r="O184" s="86">
        <f t="shared" si="2129"/>
        <v>2</v>
      </c>
      <c r="P184" s="26" t="s">
        <v>497</v>
      </c>
      <c r="Q184" s="86">
        <f t="shared" si="2130"/>
        <v>2</v>
      </c>
      <c r="R184" s="26"/>
      <c r="S184" s="86">
        <f t="shared" si="2131"/>
        <v>0</v>
      </c>
      <c r="T184" s="26" t="s">
        <v>493</v>
      </c>
      <c r="U184" s="86">
        <f t="shared" si="2132"/>
        <v>2</v>
      </c>
      <c r="V184" s="26" t="s">
        <v>495</v>
      </c>
      <c r="W184" s="86">
        <f t="shared" si="2133"/>
        <v>2</v>
      </c>
      <c r="X184" s="26" t="s">
        <v>491</v>
      </c>
      <c r="Y184" s="86">
        <f t="shared" si="2134"/>
        <v>2</v>
      </c>
      <c r="Z184" s="26" t="s">
        <v>492</v>
      </c>
      <c r="AA184" s="86">
        <f t="shared" si="2135"/>
        <v>2</v>
      </c>
      <c r="AB184" s="26" t="s">
        <v>492</v>
      </c>
      <c r="AC184" s="86">
        <f t="shared" si="2136"/>
        <v>2</v>
      </c>
      <c r="AD184" s="26" t="s">
        <v>498</v>
      </c>
      <c r="AE184" s="86">
        <f t="shared" si="2137"/>
        <v>2</v>
      </c>
      <c r="AF184" s="26" t="s">
        <v>928</v>
      </c>
      <c r="AG184" s="86">
        <f t="shared" si="2138"/>
        <v>2</v>
      </c>
      <c r="AH184" s="26" t="s">
        <v>497</v>
      </c>
      <c r="AI184" s="86">
        <f t="shared" si="2139"/>
        <v>2</v>
      </c>
      <c r="AJ184" s="26" t="s">
        <v>494</v>
      </c>
      <c r="AK184" s="86">
        <f t="shared" si="2140"/>
        <v>2</v>
      </c>
      <c r="AL184" s="26" t="s">
        <v>491</v>
      </c>
      <c r="AM184" s="86">
        <f t="shared" si="2141"/>
        <v>2</v>
      </c>
      <c r="AN184" s="26" t="s">
        <v>491</v>
      </c>
      <c r="AO184" s="86">
        <f t="shared" si="2142"/>
        <v>2</v>
      </c>
      <c r="AP184" s="26" t="s">
        <v>491</v>
      </c>
      <c r="AQ184" s="86">
        <f t="shared" si="2143"/>
        <v>2</v>
      </c>
      <c r="AR184" s="26" t="s">
        <v>491</v>
      </c>
      <c r="AS184" s="86">
        <f t="shared" ref="AS184" si="2410">LEN(AR184)</f>
        <v>2</v>
      </c>
      <c r="AT184" s="26"/>
      <c r="AU184" s="86">
        <f t="shared" ref="AU184" si="2411">LEN(AT184)</f>
        <v>0</v>
      </c>
      <c r="AV184" s="26"/>
      <c r="AW184" s="86">
        <f t="shared" ref="AW184" si="2412">LEN(AV184)</f>
        <v>0</v>
      </c>
      <c r="AX184" s="26"/>
      <c r="AY184" s="86">
        <f t="shared" ref="AY184" si="2413">LEN(AX184)</f>
        <v>0</v>
      </c>
      <c r="AZ184" s="26"/>
      <c r="BA184" s="86">
        <f t="shared" ref="BA184" si="2414">LEN(AZ184)</f>
        <v>0</v>
      </c>
      <c r="BB184" s="26"/>
      <c r="BC184" s="86">
        <f t="shared" ref="BC184" si="2415">LEN(BB184)</f>
        <v>0</v>
      </c>
      <c r="BD184" s="26"/>
      <c r="BE184" s="86">
        <f t="shared" ref="BE184" si="2416">LEN(BD184)</f>
        <v>0</v>
      </c>
      <c r="BF184" s="26"/>
      <c r="BG184" s="86">
        <f t="shared" ref="BG184" si="2417">LEN(BF184)</f>
        <v>0</v>
      </c>
      <c r="BH184" s="26"/>
      <c r="BI184" s="86">
        <f t="shared" ref="BI184" si="2418">LEN(BH184)</f>
        <v>0</v>
      </c>
      <c r="BJ184" s="26"/>
      <c r="BK184" s="86">
        <f t="shared" ref="BK184" si="2419">LEN(BJ184)</f>
        <v>0</v>
      </c>
      <c r="BL184" s="26"/>
      <c r="BM184" s="86">
        <f t="shared" ref="BM184" si="2420">LEN(BL184)</f>
        <v>0</v>
      </c>
      <c r="BN184" s="26"/>
      <c r="BO184" s="86">
        <f t="shared" ref="BO184" si="2421">LEN(BN184)</f>
        <v>0</v>
      </c>
      <c r="BP184" s="26"/>
      <c r="BQ184" s="86">
        <f t="shared" ref="BQ184" si="2422">LEN(BP184)</f>
        <v>0</v>
      </c>
      <c r="BR184" s="26"/>
      <c r="BS184" s="86">
        <f t="shared" ref="BS184" si="2423">LEN(BR184)</f>
        <v>0</v>
      </c>
    </row>
    <row r="185" spans="1:71" s="35" customFormat="1">
      <c r="A185" s="203">
        <v>221</v>
      </c>
      <c r="B185" s="739"/>
      <c r="C185" s="736"/>
      <c r="D185" s="19" t="s">
        <v>501</v>
      </c>
      <c r="E185" s="25" t="s">
        <v>266</v>
      </c>
      <c r="F185" s="97" t="s">
        <v>288</v>
      </c>
      <c r="G185" s="97" t="s">
        <v>288</v>
      </c>
      <c r="H185" s="25" t="s">
        <v>188</v>
      </c>
      <c r="I185" s="23"/>
      <c r="J185" s="26" t="s">
        <v>501</v>
      </c>
      <c r="K185" s="86">
        <f t="shared" si="1649"/>
        <v>5</v>
      </c>
      <c r="L185" s="26" t="s">
        <v>510</v>
      </c>
      <c r="M185" s="86">
        <f t="shared" si="2128"/>
        <v>5</v>
      </c>
      <c r="N185" s="26" t="s">
        <v>507</v>
      </c>
      <c r="O185" s="86">
        <f t="shared" si="2129"/>
        <v>5</v>
      </c>
      <c r="P185" s="26" t="s">
        <v>507</v>
      </c>
      <c r="Q185" s="86">
        <f t="shared" si="2130"/>
        <v>5</v>
      </c>
      <c r="R185" s="26"/>
      <c r="S185" s="86">
        <f t="shared" si="2131"/>
        <v>0</v>
      </c>
      <c r="T185" s="26" t="s">
        <v>503</v>
      </c>
      <c r="U185" s="86">
        <f t="shared" si="2132"/>
        <v>5</v>
      </c>
      <c r="V185" s="26" t="s">
        <v>505</v>
      </c>
      <c r="W185" s="86">
        <f t="shared" si="2133"/>
        <v>5</v>
      </c>
      <c r="X185" s="26" t="s">
        <v>501</v>
      </c>
      <c r="Y185" s="86">
        <f t="shared" si="2134"/>
        <v>5</v>
      </c>
      <c r="Z185" s="26" t="s">
        <v>502</v>
      </c>
      <c r="AA185" s="86">
        <f t="shared" si="2135"/>
        <v>5</v>
      </c>
      <c r="AB185" s="26" t="s">
        <v>502</v>
      </c>
      <c r="AC185" s="86">
        <f t="shared" si="2136"/>
        <v>5</v>
      </c>
      <c r="AD185" s="26" t="s">
        <v>508</v>
      </c>
      <c r="AE185" s="86">
        <f t="shared" si="2137"/>
        <v>5</v>
      </c>
      <c r="AF185" s="26" t="s">
        <v>929</v>
      </c>
      <c r="AG185" s="86">
        <f t="shared" si="2138"/>
        <v>5</v>
      </c>
      <c r="AH185" s="26" t="s">
        <v>507</v>
      </c>
      <c r="AI185" s="86">
        <f t="shared" si="2139"/>
        <v>5</v>
      </c>
      <c r="AJ185" s="26" t="s">
        <v>504</v>
      </c>
      <c r="AK185" s="86">
        <f t="shared" si="2140"/>
        <v>5</v>
      </c>
      <c r="AL185" s="26" t="s">
        <v>501</v>
      </c>
      <c r="AM185" s="86">
        <f t="shared" si="2141"/>
        <v>5</v>
      </c>
      <c r="AN185" s="26" t="s">
        <v>501</v>
      </c>
      <c r="AO185" s="86">
        <f t="shared" si="2142"/>
        <v>5</v>
      </c>
      <c r="AP185" s="26" t="s">
        <v>501</v>
      </c>
      <c r="AQ185" s="86">
        <f t="shared" si="2143"/>
        <v>5</v>
      </c>
      <c r="AR185" s="26" t="s">
        <v>501</v>
      </c>
      <c r="AS185" s="86">
        <f t="shared" ref="AS185" si="2424">LEN(AR185)</f>
        <v>5</v>
      </c>
      <c r="AT185" s="26"/>
      <c r="AU185" s="86">
        <f t="shared" ref="AU185" si="2425">LEN(AT185)</f>
        <v>0</v>
      </c>
      <c r="AV185" s="26"/>
      <c r="AW185" s="86">
        <f t="shared" ref="AW185" si="2426">LEN(AV185)</f>
        <v>0</v>
      </c>
      <c r="AX185" s="26"/>
      <c r="AY185" s="86">
        <f t="shared" ref="AY185" si="2427">LEN(AX185)</f>
        <v>0</v>
      </c>
      <c r="AZ185" s="26"/>
      <c r="BA185" s="86">
        <f t="shared" ref="BA185" si="2428">LEN(AZ185)</f>
        <v>0</v>
      </c>
      <c r="BB185" s="26"/>
      <c r="BC185" s="86">
        <f t="shared" ref="BC185" si="2429">LEN(BB185)</f>
        <v>0</v>
      </c>
      <c r="BD185" s="26"/>
      <c r="BE185" s="86">
        <f t="shared" ref="BE185" si="2430">LEN(BD185)</f>
        <v>0</v>
      </c>
      <c r="BF185" s="26"/>
      <c r="BG185" s="86">
        <f t="shared" ref="BG185" si="2431">LEN(BF185)</f>
        <v>0</v>
      </c>
      <c r="BH185" s="26"/>
      <c r="BI185" s="86">
        <f t="shared" ref="BI185" si="2432">LEN(BH185)</f>
        <v>0</v>
      </c>
      <c r="BJ185" s="26"/>
      <c r="BK185" s="86">
        <f t="shared" ref="BK185" si="2433">LEN(BJ185)</f>
        <v>0</v>
      </c>
      <c r="BL185" s="26"/>
      <c r="BM185" s="86">
        <f t="shared" ref="BM185" si="2434">LEN(BL185)</f>
        <v>0</v>
      </c>
      <c r="BN185" s="26"/>
      <c r="BO185" s="86">
        <f t="shared" ref="BO185" si="2435">LEN(BN185)</f>
        <v>0</v>
      </c>
      <c r="BP185" s="26"/>
      <c r="BQ185" s="86">
        <f t="shared" ref="BQ185" si="2436">LEN(BP185)</f>
        <v>0</v>
      </c>
      <c r="BR185" s="26"/>
      <c r="BS185" s="86">
        <f t="shared" ref="BS185" si="2437">LEN(BR185)</f>
        <v>0</v>
      </c>
    </row>
    <row r="186" spans="1:71" s="35" customFormat="1">
      <c r="A186" s="203">
        <v>222</v>
      </c>
      <c r="B186" s="739"/>
      <c r="C186" s="736"/>
      <c r="D186" s="19" t="s">
        <v>562</v>
      </c>
      <c r="E186" s="25" t="s">
        <v>187</v>
      </c>
      <c r="F186" s="97"/>
      <c r="G186" s="97"/>
      <c r="H186" s="25" t="s">
        <v>188</v>
      </c>
      <c r="I186" s="23"/>
      <c r="J186" s="26" t="s">
        <v>562</v>
      </c>
      <c r="K186" s="86">
        <f t="shared" si="1649"/>
        <v>2</v>
      </c>
      <c r="L186" s="26" t="s">
        <v>571</v>
      </c>
      <c r="M186" s="86">
        <f t="shared" si="2128"/>
        <v>2</v>
      </c>
      <c r="N186" s="26" t="s">
        <v>568</v>
      </c>
      <c r="O186" s="86">
        <f t="shared" si="2129"/>
        <v>2</v>
      </c>
      <c r="P186" s="26" t="s">
        <v>568</v>
      </c>
      <c r="Q186" s="86">
        <f t="shared" si="2130"/>
        <v>2</v>
      </c>
      <c r="R186" s="26"/>
      <c r="S186" s="86">
        <f t="shared" si="2131"/>
        <v>0</v>
      </c>
      <c r="T186" s="26" t="s">
        <v>564</v>
      </c>
      <c r="U186" s="86">
        <f t="shared" si="2132"/>
        <v>2</v>
      </c>
      <c r="V186" s="26" t="s">
        <v>566</v>
      </c>
      <c r="W186" s="86">
        <f t="shared" si="2133"/>
        <v>2</v>
      </c>
      <c r="X186" s="26" t="s">
        <v>562</v>
      </c>
      <c r="Y186" s="86">
        <f t="shared" si="2134"/>
        <v>2</v>
      </c>
      <c r="Z186" s="26" t="s">
        <v>563</v>
      </c>
      <c r="AA186" s="86">
        <f t="shared" si="2135"/>
        <v>2</v>
      </c>
      <c r="AB186" s="26" t="s">
        <v>563</v>
      </c>
      <c r="AC186" s="86">
        <f t="shared" si="2136"/>
        <v>2</v>
      </c>
      <c r="AD186" s="26" t="s">
        <v>569</v>
      </c>
      <c r="AE186" s="86">
        <f t="shared" si="2137"/>
        <v>2</v>
      </c>
      <c r="AF186" s="26" t="s">
        <v>930</v>
      </c>
      <c r="AG186" s="86">
        <f t="shared" si="2138"/>
        <v>2</v>
      </c>
      <c r="AH186" s="26" t="s">
        <v>568</v>
      </c>
      <c r="AI186" s="86">
        <f t="shared" si="2139"/>
        <v>2</v>
      </c>
      <c r="AJ186" s="26" t="s">
        <v>565</v>
      </c>
      <c r="AK186" s="86">
        <f t="shared" si="2140"/>
        <v>2</v>
      </c>
      <c r="AL186" s="26" t="s">
        <v>562</v>
      </c>
      <c r="AM186" s="86">
        <f t="shared" si="2141"/>
        <v>2</v>
      </c>
      <c r="AN186" s="26" t="s">
        <v>562</v>
      </c>
      <c r="AO186" s="86">
        <f t="shared" si="2142"/>
        <v>2</v>
      </c>
      <c r="AP186" s="26" t="s">
        <v>562</v>
      </c>
      <c r="AQ186" s="86">
        <f t="shared" si="2143"/>
        <v>2</v>
      </c>
      <c r="AR186" s="26" t="s">
        <v>562</v>
      </c>
      <c r="AS186" s="86">
        <f t="shared" ref="AS186" si="2438">LEN(AR186)</f>
        <v>2</v>
      </c>
      <c r="AT186" s="26"/>
      <c r="AU186" s="86">
        <f t="shared" ref="AU186" si="2439">LEN(AT186)</f>
        <v>0</v>
      </c>
      <c r="AV186" s="26"/>
      <c r="AW186" s="86">
        <f t="shared" ref="AW186" si="2440">LEN(AV186)</f>
        <v>0</v>
      </c>
      <c r="AX186" s="26"/>
      <c r="AY186" s="86">
        <f t="shared" ref="AY186" si="2441">LEN(AX186)</f>
        <v>0</v>
      </c>
      <c r="AZ186" s="26"/>
      <c r="BA186" s="86">
        <f t="shared" ref="BA186" si="2442">LEN(AZ186)</f>
        <v>0</v>
      </c>
      <c r="BB186" s="26"/>
      <c r="BC186" s="86">
        <f t="shared" ref="BC186" si="2443">LEN(BB186)</f>
        <v>0</v>
      </c>
      <c r="BD186" s="26"/>
      <c r="BE186" s="86">
        <f t="shared" ref="BE186" si="2444">LEN(BD186)</f>
        <v>0</v>
      </c>
      <c r="BF186" s="26"/>
      <c r="BG186" s="86">
        <f t="shared" ref="BG186" si="2445">LEN(BF186)</f>
        <v>0</v>
      </c>
      <c r="BH186" s="26"/>
      <c r="BI186" s="86">
        <f t="shared" ref="BI186" si="2446">LEN(BH186)</f>
        <v>0</v>
      </c>
      <c r="BJ186" s="26"/>
      <c r="BK186" s="86">
        <f t="shared" ref="BK186" si="2447">LEN(BJ186)</f>
        <v>0</v>
      </c>
      <c r="BL186" s="26"/>
      <c r="BM186" s="86">
        <f t="shared" ref="BM186" si="2448">LEN(BL186)</f>
        <v>0</v>
      </c>
      <c r="BN186" s="26"/>
      <c r="BO186" s="86">
        <f t="shared" ref="BO186" si="2449">LEN(BN186)</f>
        <v>0</v>
      </c>
      <c r="BP186" s="26"/>
      <c r="BQ186" s="86">
        <f t="shared" ref="BQ186" si="2450">LEN(BP186)</f>
        <v>0</v>
      </c>
      <c r="BR186" s="26"/>
      <c r="BS186" s="86">
        <f t="shared" ref="BS186" si="2451">LEN(BR186)</f>
        <v>0</v>
      </c>
    </row>
    <row r="187" spans="1:71" s="35" customFormat="1">
      <c r="A187" s="203">
        <v>223</v>
      </c>
      <c r="B187" s="739"/>
      <c r="C187" s="736"/>
      <c r="D187" s="19" t="s">
        <v>521</v>
      </c>
      <c r="E187" s="25" t="s">
        <v>266</v>
      </c>
      <c r="F187" s="97" t="s">
        <v>288</v>
      </c>
      <c r="G187" s="97" t="s">
        <v>288</v>
      </c>
      <c r="H187" s="25" t="s">
        <v>188</v>
      </c>
      <c r="I187" s="23"/>
      <c r="J187" s="26" t="s">
        <v>521</v>
      </c>
      <c r="K187" s="86">
        <f t="shared" si="1649"/>
        <v>5</v>
      </c>
      <c r="L187" s="26" t="s">
        <v>530</v>
      </c>
      <c r="M187" s="86">
        <f t="shared" si="2128"/>
        <v>5</v>
      </c>
      <c r="N187" s="26" t="s">
        <v>527</v>
      </c>
      <c r="O187" s="86">
        <f t="shared" si="2129"/>
        <v>5</v>
      </c>
      <c r="P187" s="26" t="s">
        <v>527</v>
      </c>
      <c r="Q187" s="86">
        <f t="shared" si="2130"/>
        <v>5</v>
      </c>
      <c r="R187" s="26"/>
      <c r="S187" s="86">
        <f t="shared" si="2131"/>
        <v>0</v>
      </c>
      <c r="T187" s="26" t="s">
        <v>523</v>
      </c>
      <c r="U187" s="86">
        <f t="shared" si="2132"/>
        <v>5</v>
      </c>
      <c r="V187" s="26" t="s">
        <v>525</v>
      </c>
      <c r="W187" s="86">
        <f t="shared" si="2133"/>
        <v>5</v>
      </c>
      <c r="X187" s="26" t="s">
        <v>521</v>
      </c>
      <c r="Y187" s="86">
        <f t="shared" si="2134"/>
        <v>5</v>
      </c>
      <c r="Z187" s="26" t="s">
        <v>522</v>
      </c>
      <c r="AA187" s="86">
        <f t="shared" si="2135"/>
        <v>5</v>
      </c>
      <c r="AB187" s="26" t="s">
        <v>522</v>
      </c>
      <c r="AC187" s="86">
        <f t="shared" si="2136"/>
        <v>5</v>
      </c>
      <c r="AD187" s="26" t="s">
        <v>528</v>
      </c>
      <c r="AE187" s="86">
        <f t="shared" si="2137"/>
        <v>5</v>
      </c>
      <c r="AF187" s="26" t="s">
        <v>931</v>
      </c>
      <c r="AG187" s="86">
        <f t="shared" si="2138"/>
        <v>5</v>
      </c>
      <c r="AH187" s="26" t="s">
        <v>527</v>
      </c>
      <c r="AI187" s="86">
        <f t="shared" si="2139"/>
        <v>5</v>
      </c>
      <c r="AJ187" s="26" t="s">
        <v>524</v>
      </c>
      <c r="AK187" s="86">
        <f t="shared" si="2140"/>
        <v>5</v>
      </c>
      <c r="AL187" s="26" t="s">
        <v>521</v>
      </c>
      <c r="AM187" s="86">
        <f t="shared" si="2141"/>
        <v>5</v>
      </c>
      <c r="AN187" s="26" t="s">
        <v>521</v>
      </c>
      <c r="AO187" s="86">
        <f t="shared" si="2142"/>
        <v>5</v>
      </c>
      <c r="AP187" s="26" t="s">
        <v>521</v>
      </c>
      <c r="AQ187" s="86">
        <f t="shared" si="2143"/>
        <v>5</v>
      </c>
      <c r="AR187" s="26" t="s">
        <v>521</v>
      </c>
      <c r="AS187" s="86">
        <f t="shared" ref="AS187" si="2452">LEN(AR187)</f>
        <v>5</v>
      </c>
      <c r="AT187" s="26"/>
      <c r="AU187" s="86">
        <f t="shared" ref="AU187" si="2453">LEN(AT187)</f>
        <v>0</v>
      </c>
      <c r="AV187" s="26"/>
      <c r="AW187" s="86">
        <f t="shared" ref="AW187" si="2454">LEN(AV187)</f>
        <v>0</v>
      </c>
      <c r="AX187" s="26"/>
      <c r="AY187" s="86">
        <f t="shared" ref="AY187" si="2455">LEN(AX187)</f>
        <v>0</v>
      </c>
      <c r="AZ187" s="26"/>
      <c r="BA187" s="86">
        <f t="shared" ref="BA187" si="2456">LEN(AZ187)</f>
        <v>0</v>
      </c>
      <c r="BB187" s="26"/>
      <c r="BC187" s="86">
        <f t="shared" ref="BC187" si="2457">LEN(BB187)</f>
        <v>0</v>
      </c>
      <c r="BD187" s="26"/>
      <c r="BE187" s="86">
        <f t="shared" ref="BE187" si="2458">LEN(BD187)</f>
        <v>0</v>
      </c>
      <c r="BF187" s="26"/>
      <c r="BG187" s="86">
        <f t="shared" ref="BG187" si="2459">LEN(BF187)</f>
        <v>0</v>
      </c>
      <c r="BH187" s="26"/>
      <c r="BI187" s="86">
        <f t="shared" ref="BI187" si="2460">LEN(BH187)</f>
        <v>0</v>
      </c>
      <c r="BJ187" s="26"/>
      <c r="BK187" s="86">
        <f t="shared" ref="BK187" si="2461">LEN(BJ187)</f>
        <v>0</v>
      </c>
      <c r="BL187" s="26"/>
      <c r="BM187" s="86">
        <f t="shared" ref="BM187" si="2462">LEN(BL187)</f>
        <v>0</v>
      </c>
      <c r="BN187" s="26"/>
      <c r="BO187" s="86">
        <f t="shared" ref="BO187" si="2463">LEN(BN187)</f>
        <v>0</v>
      </c>
      <c r="BP187" s="26"/>
      <c r="BQ187" s="86">
        <f t="shared" ref="BQ187" si="2464">LEN(BP187)</f>
        <v>0</v>
      </c>
      <c r="BR187" s="26"/>
      <c r="BS187" s="86">
        <f t="shared" ref="BS187" si="2465">LEN(BR187)</f>
        <v>0</v>
      </c>
    </row>
    <row r="188" spans="1:71" s="35" customFormat="1">
      <c r="A188" s="203">
        <v>224</v>
      </c>
      <c r="B188" s="739"/>
      <c r="C188" s="736"/>
      <c r="D188" s="38" t="s">
        <v>531</v>
      </c>
      <c r="E188" s="36" t="s">
        <v>187</v>
      </c>
      <c r="F188" s="97"/>
      <c r="G188" s="97"/>
      <c r="H188" s="25" t="s">
        <v>188</v>
      </c>
      <c r="I188" s="36"/>
      <c r="J188" s="37" t="s">
        <v>532</v>
      </c>
      <c r="K188" s="86">
        <f t="shared" si="1649"/>
        <v>1</v>
      </c>
      <c r="L188" s="37" t="s">
        <v>532</v>
      </c>
      <c r="M188" s="86">
        <f t="shared" si="2128"/>
        <v>1</v>
      </c>
      <c r="N188" s="37" t="s">
        <v>535</v>
      </c>
      <c r="O188" s="86">
        <f t="shared" si="2129"/>
        <v>1</v>
      </c>
      <c r="P188" s="37" t="s">
        <v>532</v>
      </c>
      <c r="Q188" s="86">
        <f t="shared" si="2130"/>
        <v>1</v>
      </c>
      <c r="R188" s="37"/>
      <c r="S188" s="86">
        <f t="shared" si="2131"/>
        <v>0</v>
      </c>
      <c r="T188" s="37" t="s">
        <v>532</v>
      </c>
      <c r="U188" s="86">
        <f t="shared" si="2132"/>
        <v>1</v>
      </c>
      <c r="V188" s="37" t="s">
        <v>532</v>
      </c>
      <c r="W188" s="86">
        <f t="shared" si="2133"/>
        <v>1</v>
      </c>
      <c r="X188" s="37" t="s">
        <v>532</v>
      </c>
      <c r="Y188" s="86">
        <f t="shared" si="2134"/>
        <v>1</v>
      </c>
      <c r="Z188" s="37" t="s">
        <v>532</v>
      </c>
      <c r="AA188" s="86">
        <f t="shared" si="2135"/>
        <v>1</v>
      </c>
      <c r="AB188" s="37" t="s">
        <v>532</v>
      </c>
      <c r="AC188" s="86">
        <f t="shared" si="2136"/>
        <v>1</v>
      </c>
      <c r="AD188" s="37" t="s">
        <v>532</v>
      </c>
      <c r="AE188" s="86">
        <f t="shared" si="2137"/>
        <v>1</v>
      </c>
      <c r="AF188" s="37" t="s">
        <v>532</v>
      </c>
      <c r="AG188" s="86">
        <f t="shared" si="2138"/>
        <v>1</v>
      </c>
      <c r="AH188" s="37" t="s">
        <v>532</v>
      </c>
      <c r="AI188" s="86">
        <f t="shared" si="2139"/>
        <v>1</v>
      </c>
      <c r="AJ188" s="37" t="s">
        <v>532</v>
      </c>
      <c r="AK188" s="86">
        <f t="shared" si="2140"/>
        <v>1</v>
      </c>
      <c r="AL188" s="37" t="s">
        <v>532</v>
      </c>
      <c r="AM188" s="86">
        <f t="shared" si="2141"/>
        <v>1</v>
      </c>
      <c r="AN188" s="37" t="s">
        <v>536</v>
      </c>
      <c r="AO188" s="86">
        <f t="shared" si="2142"/>
        <v>1</v>
      </c>
      <c r="AP188" s="37" t="s">
        <v>532</v>
      </c>
      <c r="AQ188" s="86">
        <f t="shared" si="2143"/>
        <v>1</v>
      </c>
      <c r="AR188" s="37" t="s">
        <v>532</v>
      </c>
      <c r="AS188" s="86">
        <f t="shared" ref="AS188" si="2466">LEN(AR188)</f>
        <v>1</v>
      </c>
      <c r="AT188" s="37"/>
      <c r="AU188" s="86">
        <f t="shared" ref="AU188" si="2467">LEN(AT188)</f>
        <v>0</v>
      </c>
      <c r="AV188" s="37"/>
      <c r="AW188" s="86">
        <f t="shared" ref="AW188" si="2468">LEN(AV188)</f>
        <v>0</v>
      </c>
      <c r="AX188" s="37"/>
      <c r="AY188" s="86">
        <f t="shared" ref="AY188" si="2469">LEN(AX188)</f>
        <v>0</v>
      </c>
      <c r="AZ188" s="37"/>
      <c r="BA188" s="86">
        <f t="shared" ref="BA188" si="2470">LEN(AZ188)</f>
        <v>0</v>
      </c>
      <c r="BB188" s="37"/>
      <c r="BC188" s="86">
        <f t="shared" ref="BC188" si="2471">LEN(BB188)</f>
        <v>0</v>
      </c>
      <c r="BD188" s="37"/>
      <c r="BE188" s="86">
        <f t="shared" ref="BE188" si="2472">LEN(BD188)</f>
        <v>0</v>
      </c>
      <c r="BF188" s="37"/>
      <c r="BG188" s="86">
        <f t="shared" ref="BG188" si="2473">LEN(BF188)</f>
        <v>0</v>
      </c>
      <c r="BH188" s="37"/>
      <c r="BI188" s="86">
        <f t="shared" ref="BI188" si="2474">LEN(BH188)</f>
        <v>0</v>
      </c>
      <c r="BJ188" s="37"/>
      <c r="BK188" s="86">
        <f t="shared" ref="BK188" si="2475">LEN(BJ188)</f>
        <v>0</v>
      </c>
      <c r="BL188" s="37"/>
      <c r="BM188" s="86">
        <f t="shared" ref="BM188" si="2476">LEN(BL188)</f>
        <v>0</v>
      </c>
      <c r="BN188" s="37"/>
      <c r="BO188" s="86">
        <f t="shared" ref="BO188" si="2477">LEN(BN188)</f>
        <v>0</v>
      </c>
      <c r="BP188" s="37"/>
      <c r="BQ188" s="86">
        <f t="shared" ref="BQ188" si="2478">LEN(BP188)</f>
        <v>0</v>
      </c>
      <c r="BR188" s="37"/>
      <c r="BS188" s="86">
        <f t="shared" ref="BS188" si="2479">LEN(BR188)</f>
        <v>0</v>
      </c>
    </row>
    <row r="189" spans="1:71" s="35" customFormat="1">
      <c r="A189" s="203">
        <v>225</v>
      </c>
      <c r="B189" s="731" t="s">
        <v>342</v>
      </c>
      <c r="C189" s="735" t="s">
        <v>934</v>
      </c>
      <c r="D189" s="19" t="s">
        <v>491</v>
      </c>
      <c r="E189" s="25" t="s">
        <v>187</v>
      </c>
      <c r="F189" s="30"/>
      <c r="G189" s="30"/>
      <c r="H189" s="25" t="s">
        <v>188</v>
      </c>
      <c r="I189" s="23"/>
      <c r="J189" s="26" t="s">
        <v>491</v>
      </c>
      <c r="K189" s="86">
        <f t="shared" si="1649"/>
        <v>2</v>
      </c>
      <c r="L189" s="26" t="s">
        <v>500</v>
      </c>
      <c r="M189" s="86">
        <f t="shared" si="2128"/>
        <v>2</v>
      </c>
      <c r="N189" s="26" t="s">
        <v>497</v>
      </c>
      <c r="O189" s="86">
        <f t="shared" si="2129"/>
        <v>2</v>
      </c>
      <c r="P189" s="26" t="s">
        <v>497</v>
      </c>
      <c r="Q189" s="86">
        <f t="shared" si="2130"/>
        <v>2</v>
      </c>
      <c r="R189" s="26"/>
      <c r="S189" s="86">
        <f t="shared" si="2131"/>
        <v>0</v>
      </c>
      <c r="T189" s="26" t="s">
        <v>493</v>
      </c>
      <c r="U189" s="86">
        <f t="shared" si="2132"/>
        <v>2</v>
      </c>
      <c r="V189" s="26" t="s">
        <v>495</v>
      </c>
      <c r="W189" s="86">
        <f t="shared" si="2133"/>
        <v>2</v>
      </c>
      <c r="X189" s="26" t="s">
        <v>491</v>
      </c>
      <c r="Y189" s="86">
        <f t="shared" si="2134"/>
        <v>2</v>
      </c>
      <c r="Z189" s="26" t="s">
        <v>492</v>
      </c>
      <c r="AA189" s="86">
        <f t="shared" si="2135"/>
        <v>2</v>
      </c>
      <c r="AB189" s="26" t="s">
        <v>492</v>
      </c>
      <c r="AC189" s="86">
        <f t="shared" si="2136"/>
        <v>2</v>
      </c>
      <c r="AD189" s="26" t="s">
        <v>498</v>
      </c>
      <c r="AE189" s="86">
        <f t="shared" si="2137"/>
        <v>2</v>
      </c>
      <c r="AF189" s="26" t="s">
        <v>928</v>
      </c>
      <c r="AG189" s="86">
        <f t="shared" si="2138"/>
        <v>2</v>
      </c>
      <c r="AH189" s="26" t="s">
        <v>497</v>
      </c>
      <c r="AI189" s="86">
        <f t="shared" si="2139"/>
        <v>2</v>
      </c>
      <c r="AJ189" s="26" t="s">
        <v>494</v>
      </c>
      <c r="AK189" s="86">
        <f t="shared" si="2140"/>
        <v>2</v>
      </c>
      <c r="AL189" s="26" t="s">
        <v>491</v>
      </c>
      <c r="AM189" s="86">
        <f t="shared" si="2141"/>
        <v>2</v>
      </c>
      <c r="AN189" s="26" t="s">
        <v>491</v>
      </c>
      <c r="AO189" s="86">
        <f t="shared" si="2142"/>
        <v>2</v>
      </c>
      <c r="AP189" s="26" t="s">
        <v>491</v>
      </c>
      <c r="AQ189" s="86">
        <f t="shared" si="2143"/>
        <v>2</v>
      </c>
      <c r="AR189" s="26" t="s">
        <v>491</v>
      </c>
      <c r="AS189" s="86">
        <f t="shared" ref="AS189" si="2480">LEN(AR189)</f>
        <v>2</v>
      </c>
      <c r="AT189" s="26"/>
      <c r="AU189" s="86">
        <f t="shared" ref="AU189" si="2481">LEN(AT189)</f>
        <v>0</v>
      </c>
      <c r="AV189" s="26"/>
      <c r="AW189" s="86">
        <f t="shared" ref="AW189" si="2482">LEN(AV189)</f>
        <v>0</v>
      </c>
      <c r="AX189" s="26"/>
      <c r="AY189" s="86">
        <f t="shared" ref="AY189" si="2483">LEN(AX189)</f>
        <v>0</v>
      </c>
      <c r="AZ189" s="26"/>
      <c r="BA189" s="86">
        <f t="shared" ref="BA189" si="2484">LEN(AZ189)</f>
        <v>0</v>
      </c>
      <c r="BB189" s="26"/>
      <c r="BC189" s="86">
        <f t="shared" ref="BC189" si="2485">LEN(BB189)</f>
        <v>0</v>
      </c>
      <c r="BD189" s="26"/>
      <c r="BE189" s="86">
        <f t="shared" ref="BE189" si="2486">LEN(BD189)</f>
        <v>0</v>
      </c>
      <c r="BF189" s="26"/>
      <c r="BG189" s="86">
        <f t="shared" ref="BG189" si="2487">LEN(BF189)</f>
        <v>0</v>
      </c>
      <c r="BH189" s="26"/>
      <c r="BI189" s="86">
        <f t="shared" ref="BI189" si="2488">LEN(BH189)</f>
        <v>0</v>
      </c>
      <c r="BJ189" s="26"/>
      <c r="BK189" s="86">
        <f t="shared" ref="BK189" si="2489">LEN(BJ189)</f>
        <v>0</v>
      </c>
      <c r="BL189" s="26"/>
      <c r="BM189" s="86">
        <f t="shared" ref="BM189" si="2490">LEN(BL189)</f>
        <v>0</v>
      </c>
      <c r="BN189" s="26"/>
      <c r="BO189" s="86">
        <f t="shared" ref="BO189" si="2491">LEN(BN189)</f>
        <v>0</v>
      </c>
      <c r="BP189" s="26"/>
      <c r="BQ189" s="86">
        <f t="shared" ref="BQ189" si="2492">LEN(BP189)</f>
        <v>0</v>
      </c>
      <c r="BR189" s="26"/>
      <c r="BS189" s="86">
        <f t="shared" ref="BS189" si="2493">LEN(BR189)</f>
        <v>0</v>
      </c>
    </row>
    <row r="190" spans="1:71" s="35" customFormat="1">
      <c r="A190" s="203">
        <v>226</v>
      </c>
      <c r="B190" s="739"/>
      <c r="C190" s="736"/>
      <c r="D190" s="19" t="s">
        <v>501</v>
      </c>
      <c r="E190" s="25" t="s">
        <v>266</v>
      </c>
      <c r="F190" s="97" t="s">
        <v>288</v>
      </c>
      <c r="G190" s="97" t="s">
        <v>288</v>
      </c>
      <c r="H190" s="25" t="s">
        <v>188</v>
      </c>
      <c r="I190" s="23"/>
      <c r="J190" s="26" t="s">
        <v>501</v>
      </c>
      <c r="K190" s="86">
        <f t="shared" si="1649"/>
        <v>5</v>
      </c>
      <c r="L190" s="26" t="s">
        <v>510</v>
      </c>
      <c r="M190" s="86">
        <f t="shared" si="2128"/>
        <v>5</v>
      </c>
      <c r="N190" s="26" t="s">
        <v>507</v>
      </c>
      <c r="O190" s="86">
        <f t="shared" si="2129"/>
        <v>5</v>
      </c>
      <c r="P190" s="26" t="s">
        <v>507</v>
      </c>
      <c r="Q190" s="86">
        <f t="shared" si="2130"/>
        <v>5</v>
      </c>
      <c r="R190" s="26"/>
      <c r="S190" s="86">
        <f t="shared" si="2131"/>
        <v>0</v>
      </c>
      <c r="T190" s="26" t="s">
        <v>503</v>
      </c>
      <c r="U190" s="86">
        <f t="shared" si="2132"/>
        <v>5</v>
      </c>
      <c r="V190" s="26" t="s">
        <v>505</v>
      </c>
      <c r="W190" s="86">
        <f t="shared" si="2133"/>
        <v>5</v>
      </c>
      <c r="X190" s="26" t="s">
        <v>501</v>
      </c>
      <c r="Y190" s="86">
        <f t="shared" si="2134"/>
        <v>5</v>
      </c>
      <c r="Z190" s="26" t="s">
        <v>502</v>
      </c>
      <c r="AA190" s="86">
        <f t="shared" si="2135"/>
        <v>5</v>
      </c>
      <c r="AB190" s="26" t="s">
        <v>502</v>
      </c>
      <c r="AC190" s="86">
        <f t="shared" si="2136"/>
        <v>5</v>
      </c>
      <c r="AD190" s="26" t="s">
        <v>508</v>
      </c>
      <c r="AE190" s="86">
        <f t="shared" si="2137"/>
        <v>5</v>
      </c>
      <c r="AF190" s="26" t="s">
        <v>929</v>
      </c>
      <c r="AG190" s="86">
        <f t="shared" si="2138"/>
        <v>5</v>
      </c>
      <c r="AH190" s="26" t="s">
        <v>507</v>
      </c>
      <c r="AI190" s="86">
        <f t="shared" si="2139"/>
        <v>5</v>
      </c>
      <c r="AJ190" s="26" t="s">
        <v>504</v>
      </c>
      <c r="AK190" s="86">
        <f t="shared" si="2140"/>
        <v>5</v>
      </c>
      <c r="AL190" s="26" t="s">
        <v>501</v>
      </c>
      <c r="AM190" s="86">
        <f t="shared" si="2141"/>
        <v>5</v>
      </c>
      <c r="AN190" s="26" t="s">
        <v>501</v>
      </c>
      <c r="AO190" s="86">
        <f t="shared" si="2142"/>
        <v>5</v>
      </c>
      <c r="AP190" s="26" t="s">
        <v>501</v>
      </c>
      <c r="AQ190" s="86">
        <f t="shared" si="2143"/>
        <v>5</v>
      </c>
      <c r="AR190" s="26" t="s">
        <v>501</v>
      </c>
      <c r="AS190" s="86">
        <f t="shared" ref="AS190" si="2494">LEN(AR190)</f>
        <v>5</v>
      </c>
      <c r="AT190" s="26"/>
      <c r="AU190" s="86">
        <f t="shared" ref="AU190" si="2495">LEN(AT190)</f>
        <v>0</v>
      </c>
      <c r="AV190" s="26"/>
      <c r="AW190" s="86">
        <f t="shared" ref="AW190" si="2496">LEN(AV190)</f>
        <v>0</v>
      </c>
      <c r="AX190" s="26"/>
      <c r="AY190" s="86">
        <f t="shared" ref="AY190" si="2497">LEN(AX190)</f>
        <v>0</v>
      </c>
      <c r="AZ190" s="26"/>
      <c r="BA190" s="86">
        <f t="shared" ref="BA190" si="2498">LEN(AZ190)</f>
        <v>0</v>
      </c>
      <c r="BB190" s="26"/>
      <c r="BC190" s="86">
        <f t="shared" ref="BC190" si="2499">LEN(BB190)</f>
        <v>0</v>
      </c>
      <c r="BD190" s="26"/>
      <c r="BE190" s="86">
        <f t="shared" ref="BE190" si="2500">LEN(BD190)</f>
        <v>0</v>
      </c>
      <c r="BF190" s="26"/>
      <c r="BG190" s="86">
        <f t="shared" ref="BG190" si="2501">LEN(BF190)</f>
        <v>0</v>
      </c>
      <c r="BH190" s="26"/>
      <c r="BI190" s="86">
        <f t="shared" ref="BI190" si="2502">LEN(BH190)</f>
        <v>0</v>
      </c>
      <c r="BJ190" s="26"/>
      <c r="BK190" s="86">
        <f t="shared" ref="BK190" si="2503">LEN(BJ190)</f>
        <v>0</v>
      </c>
      <c r="BL190" s="26"/>
      <c r="BM190" s="86">
        <f t="shared" ref="BM190" si="2504">LEN(BL190)</f>
        <v>0</v>
      </c>
      <c r="BN190" s="26"/>
      <c r="BO190" s="86">
        <f t="shared" ref="BO190" si="2505">LEN(BN190)</f>
        <v>0</v>
      </c>
      <c r="BP190" s="26"/>
      <c r="BQ190" s="86">
        <f t="shared" ref="BQ190" si="2506">LEN(BP190)</f>
        <v>0</v>
      </c>
      <c r="BR190" s="26"/>
      <c r="BS190" s="86">
        <f t="shared" ref="BS190" si="2507">LEN(BR190)</f>
        <v>0</v>
      </c>
    </row>
    <row r="191" spans="1:71" s="35" customFormat="1">
      <c r="A191" s="203">
        <v>227</v>
      </c>
      <c r="B191" s="739"/>
      <c r="C191" s="736"/>
      <c r="D191" s="19" t="s">
        <v>562</v>
      </c>
      <c r="E191" s="25" t="s">
        <v>187</v>
      </c>
      <c r="F191" s="97"/>
      <c r="G191" s="97"/>
      <c r="H191" s="25" t="s">
        <v>188</v>
      </c>
      <c r="I191" s="23"/>
      <c r="J191" s="26" t="s">
        <v>562</v>
      </c>
      <c r="K191" s="86">
        <f t="shared" si="1649"/>
        <v>2</v>
      </c>
      <c r="L191" s="26" t="s">
        <v>571</v>
      </c>
      <c r="M191" s="86">
        <f t="shared" si="2128"/>
        <v>2</v>
      </c>
      <c r="N191" s="26" t="s">
        <v>568</v>
      </c>
      <c r="O191" s="86">
        <f t="shared" si="2129"/>
        <v>2</v>
      </c>
      <c r="P191" s="26" t="s">
        <v>568</v>
      </c>
      <c r="Q191" s="86">
        <f t="shared" si="2130"/>
        <v>2</v>
      </c>
      <c r="R191" s="26"/>
      <c r="S191" s="86">
        <f t="shared" si="2131"/>
        <v>0</v>
      </c>
      <c r="T191" s="26" t="s">
        <v>564</v>
      </c>
      <c r="U191" s="86">
        <f t="shared" si="2132"/>
        <v>2</v>
      </c>
      <c r="V191" s="26" t="s">
        <v>566</v>
      </c>
      <c r="W191" s="86">
        <f t="shared" si="2133"/>
        <v>2</v>
      </c>
      <c r="X191" s="26" t="s">
        <v>562</v>
      </c>
      <c r="Y191" s="86">
        <f t="shared" si="2134"/>
        <v>2</v>
      </c>
      <c r="Z191" s="26" t="s">
        <v>563</v>
      </c>
      <c r="AA191" s="86">
        <f t="shared" si="2135"/>
        <v>2</v>
      </c>
      <c r="AB191" s="26" t="s">
        <v>563</v>
      </c>
      <c r="AC191" s="86">
        <f t="shared" si="2136"/>
        <v>2</v>
      </c>
      <c r="AD191" s="26" t="s">
        <v>569</v>
      </c>
      <c r="AE191" s="86">
        <f t="shared" si="2137"/>
        <v>2</v>
      </c>
      <c r="AF191" s="26" t="s">
        <v>930</v>
      </c>
      <c r="AG191" s="86">
        <f t="shared" si="2138"/>
        <v>2</v>
      </c>
      <c r="AH191" s="26" t="s">
        <v>568</v>
      </c>
      <c r="AI191" s="86">
        <f t="shared" si="2139"/>
        <v>2</v>
      </c>
      <c r="AJ191" s="26" t="s">
        <v>565</v>
      </c>
      <c r="AK191" s="86">
        <f t="shared" si="2140"/>
        <v>2</v>
      </c>
      <c r="AL191" s="26" t="s">
        <v>562</v>
      </c>
      <c r="AM191" s="86">
        <f t="shared" si="2141"/>
        <v>2</v>
      </c>
      <c r="AN191" s="26" t="s">
        <v>562</v>
      </c>
      <c r="AO191" s="86">
        <f t="shared" si="2142"/>
        <v>2</v>
      </c>
      <c r="AP191" s="26" t="s">
        <v>562</v>
      </c>
      <c r="AQ191" s="86">
        <f t="shared" si="2143"/>
        <v>2</v>
      </c>
      <c r="AR191" s="26" t="s">
        <v>562</v>
      </c>
      <c r="AS191" s="86">
        <f t="shared" ref="AS191" si="2508">LEN(AR191)</f>
        <v>2</v>
      </c>
      <c r="AT191" s="26"/>
      <c r="AU191" s="86">
        <f t="shared" ref="AU191" si="2509">LEN(AT191)</f>
        <v>0</v>
      </c>
      <c r="AV191" s="26"/>
      <c r="AW191" s="86">
        <f t="shared" ref="AW191" si="2510">LEN(AV191)</f>
        <v>0</v>
      </c>
      <c r="AX191" s="26"/>
      <c r="AY191" s="86">
        <f t="shared" ref="AY191" si="2511">LEN(AX191)</f>
        <v>0</v>
      </c>
      <c r="AZ191" s="26"/>
      <c r="BA191" s="86">
        <f t="shared" ref="BA191" si="2512">LEN(AZ191)</f>
        <v>0</v>
      </c>
      <c r="BB191" s="26"/>
      <c r="BC191" s="86">
        <f t="shared" ref="BC191" si="2513">LEN(BB191)</f>
        <v>0</v>
      </c>
      <c r="BD191" s="26"/>
      <c r="BE191" s="86">
        <f t="shared" ref="BE191" si="2514">LEN(BD191)</f>
        <v>0</v>
      </c>
      <c r="BF191" s="26"/>
      <c r="BG191" s="86">
        <f t="shared" ref="BG191" si="2515">LEN(BF191)</f>
        <v>0</v>
      </c>
      <c r="BH191" s="26"/>
      <c r="BI191" s="86">
        <f t="shared" ref="BI191" si="2516">LEN(BH191)</f>
        <v>0</v>
      </c>
      <c r="BJ191" s="26"/>
      <c r="BK191" s="86">
        <f t="shared" ref="BK191" si="2517">LEN(BJ191)</f>
        <v>0</v>
      </c>
      <c r="BL191" s="26"/>
      <c r="BM191" s="86">
        <f t="shared" ref="BM191" si="2518">LEN(BL191)</f>
        <v>0</v>
      </c>
      <c r="BN191" s="26"/>
      <c r="BO191" s="86">
        <f t="shared" ref="BO191" si="2519">LEN(BN191)</f>
        <v>0</v>
      </c>
      <c r="BP191" s="26"/>
      <c r="BQ191" s="86">
        <f t="shared" ref="BQ191" si="2520">LEN(BP191)</f>
        <v>0</v>
      </c>
      <c r="BR191" s="26"/>
      <c r="BS191" s="86">
        <f t="shared" ref="BS191" si="2521">LEN(BR191)</f>
        <v>0</v>
      </c>
    </row>
    <row r="192" spans="1:71" s="35" customFormat="1">
      <c r="A192" s="203">
        <v>228</v>
      </c>
      <c r="B192" s="739"/>
      <c r="C192" s="736"/>
      <c r="D192" s="19" t="s">
        <v>521</v>
      </c>
      <c r="E192" s="25" t="s">
        <v>266</v>
      </c>
      <c r="F192" s="97" t="s">
        <v>288</v>
      </c>
      <c r="G192" s="97" t="s">
        <v>288</v>
      </c>
      <c r="H192" s="25" t="s">
        <v>188</v>
      </c>
      <c r="I192" s="23"/>
      <c r="J192" s="26" t="s">
        <v>521</v>
      </c>
      <c r="K192" s="86">
        <f t="shared" si="1649"/>
        <v>5</v>
      </c>
      <c r="L192" s="26" t="s">
        <v>530</v>
      </c>
      <c r="M192" s="86">
        <f t="shared" si="2128"/>
        <v>5</v>
      </c>
      <c r="N192" s="26" t="s">
        <v>527</v>
      </c>
      <c r="O192" s="86">
        <f t="shared" si="2129"/>
        <v>5</v>
      </c>
      <c r="P192" s="26" t="s">
        <v>527</v>
      </c>
      <c r="Q192" s="86">
        <f t="shared" si="2130"/>
        <v>5</v>
      </c>
      <c r="R192" s="26"/>
      <c r="S192" s="86">
        <f t="shared" si="2131"/>
        <v>0</v>
      </c>
      <c r="T192" s="26" t="s">
        <v>523</v>
      </c>
      <c r="U192" s="86">
        <f t="shared" si="2132"/>
        <v>5</v>
      </c>
      <c r="V192" s="26" t="s">
        <v>525</v>
      </c>
      <c r="W192" s="86">
        <f t="shared" si="2133"/>
        <v>5</v>
      </c>
      <c r="X192" s="26" t="s">
        <v>521</v>
      </c>
      <c r="Y192" s="86">
        <f t="shared" si="2134"/>
        <v>5</v>
      </c>
      <c r="Z192" s="26" t="s">
        <v>522</v>
      </c>
      <c r="AA192" s="86">
        <f t="shared" si="2135"/>
        <v>5</v>
      </c>
      <c r="AB192" s="26" t="s">
        <v>522</v>
      </c>
      <c r="AC192" s="86">
        <f t="shared" si="2136"/>
        <v>5</v>
      </c>
      <c r="AD192" s="26" t="s">
        <v>528</v>
      </c>
      <c r="AE192" s="86">
        <f t="shared" si="2137"/>
        <v>5</v>
      </c>
      <c r="AF192" s="26" t="s">
        <v>931</v>
      </c>
      <c r="AG192" s="86">
        <f t="shared" si="2138"/>
        <v>5</v>
      </c>
      <c r="AH192" s="26" t="s">
        <v>527</v>
      </c>
      <c r="AI192" s="86">
        <f t="shared" si="2139"/>
        <v>5</v>
      </c>
      <c r="AJ192" s="26" t="s">
        <v>524</v>
      </c>
      <c r="AK192" s="86">
        <f t="shared" si="2140"/>
        <v>5</v>
      </c>
      <c r="AL192" s="26" t="s">
        <v>521</v>
      </c>
      <c r="AM192" s="86">
        <f t="shared" si="2141"/>
        <v>5</v>
      </c>
      <c r="AN192" s="26" t="s">
        <v>521</v>
      </c>
      <c r="AO192" s="86">
        <f t="shared" si="2142"/>
        <v>5</v>
      </c>
      <c r="AP192" s="26" t="s">
        <v>521</v>
      </c>
      <c r="AQ192" s="86">
        <f t="shared" si="2143"/>
        <v>5</v>
      </c>
      <c r="AR192" s="26" t="s">
        <v>521</v>
      </c>
      <c r="AS192" s="86">
        <f t="shared" ref="AS192" si="2522">LEN(AR192)</f>
        <v>5</v>
      </c>
      <c r="AT192" s="26"/>
      <c r="AU192" s="86">
        <f t="shared" ref="AU192" si="2523">LEN(AT192)</f>
        <v>0</v>
      </c>
      <c r="AV192" s="26"/>
      <c r="AW192" s="86">
        <f t="shared" ref="AW192" si="2524">LEN(AV192)</f>
        <v>0</v>
      </c>
      <c r="AX192" s="26"/>
      <c r="AY192" s="86">
        <f t="shared" ref="AY192" si="2525">LEN(AX192)</f>
        <v>0</v>
      </c>
      <c r="AZ192" s="26"/>
      <c r="BA192" s="86">
        <f t="shared" ref="BA192" si="2526">LEN(AZ192)</f>
        <v>0</v>
      </c>
      <c r="BB192" s="26"/>
      <c r="BC192" s="86">
        <f t="shared" ref="BC192" si="2527">LEN(BB192)</f>
        <v>0</v>
      </c>
      <c r="BD192" s="26"/>
      <c r="BE192" s="86">
        <f t="shared" ref="BE192" si="2528">LEN(BD192)</f>
        <v>0</v>
      </c>
      <c r="BF192" s="26"/>
      <c r="BG192" s="86">
        <f t="shared" ref="BG192" si="2529">LEN(BF192)</f>
        <v>0</v>
      </c>
      <c r="BH192" s="26"/>
      <c r="BI192" s="86">
        <f t="shared" ref="BI192" si="2530">LEN(BH192)</f>
        <v>0</v>
      </c>
      <c r="BJ192" s="26"/>
      <c r="BK192" s="86">
        <f t="shared" ref="BK192" si="2531">LEN(BJ192)</f>
        <v>0</v>
      </c>
      <c r="BL192" s="26"/>
      <c r="BM192" s="86">
        <f t="shared" ref="BM192" si="2532">LEN(BL192)</f>
        <v>0</v>
      </c>
      <c r="BN192" s="26"/>
      <c r="BO192" s="86">
        <f t="shared" ref="BO192" si="2533">LEN(BN192)</f>
        <v>0</v>
      </c>
      <c r="BP192" s="26"/>
      <c r="BQ192" s="86">
        <f t="shared" ref="BQ192" si="2534">LEN(BP192)</f>
        <v>0</v>
      </c>
      <c r="BR192" s="26"/>
      <c r="BS192" s="86">
        <f t="shared" ref="BS192" si="2535">LEN(BR192)</f>
        <v>0</v>
      </c>
    </row>
    <row r="193" spans="1:71" s="35" customFormat="1">
      <c r="A193" s="203">
        <v>229</v>
      </c>
      <c r="B193" s="739"/>
      <c r="C193" s="736"/>
      <c r="D193" s="38" t="s">
        <v>531</v>
      </c>
      <c r="E193" s="36" t="s">
        <v>187</v>
      </c>
      <c r="F193" s="97"/>
      <c r="G193" s="97"/>
      <c r="H193" s="25" t="s">
        <v>188</v>
      </c>
      <c r="I193" s="36"/>
      <c r="J193" s="37" t="s">
        <v>532</v>
      </c>
      <c r="K193" s="86">
        <f t="shared" si="1649"/>
        <v>1</v>
      </c>
      <c r="L193" s="37" t="s">
        <v>532</v>
      </c>
      <c r="M193" s="86">
        <f t="shared" si="2128"/>
        <v>1</v>
      </c>
      <c r="N193" s="37" t="s">
        <v>535</v>
      </c>
      <c r="O193" s="86">
        <f t="shared" si="2129"/>
        <v>1</v>
      </c>
      <c r="P193" s="37" t="s">
        <v>532</v>
      </c>
      <c r="Q193" s="86">
        <f t="shared" si="2130"/>
        <v>1</v>
      </c>
      <c r="R193" s="37"/>
      <c r="S193" s="86">
        <f t="shared" si="2131"/>
        <v>0</v>
      </c>
      <c r="T193" s="37" t="s">
        <v>532</v>
      </c>
      <c r="U193" s="86">
        <f t="shared" si="2132"/>
        <v>1</v>
      </c>
      <c r="V193" s="37" t="s">
        <v>532</v>
      </c>
      <c r="W193" s="86">
        <f t="shared" si="2133"/>
        <v>1</v>
      </c>
      <c r="X193" s="37" t="s">
        <v>532</v>
      </c>
      <c r="Y193" s="86">
        <f t="shared" si="2134"/>
        <v>1</v>
      </c>
      <c r="Z193" s="37" t="s">
        <v>532</v>
      </c>
      <c r="AA193" s="86">
        <f t="shared" si="2135"/>
        <v>1</v>
      </c>
      <c r="AB193" s="37" t="s">
        <v>532</v>
      </c>
      <c r="AC193" s="86">
        <f t="shared" si="2136"/>
        <v>1</v>
      </c>
      <c r="AD193" s="37" t="s">
        <v>532</v>
      </c>
      <c r="AE193" s="86">
        <f t="shared" si="2137"/>
        <v>1</v>
      </c>
      <c r="AF193" s="37" t="s">
        <v>532</v>
      </c>
      <c r="AG193" s="86">
        <f t="shared" si="2138"/>
        <v>1</v>
      </c>
      <c r="AH193" s="37" t="s">
        <v>532</v>
      </c>
      <c r="AI193" s="86">
        <f t="shared" si="2139"/>
        <v>1</v>
      </c>
      <c r="AJ193" s="37" t="s">
        <v>532</v>
      </c>
      <c r="AK193" s="86">
        <f t="shared" si="2140"/>
        <v>1</v>
      </c>
      <c r="AL193" s="37" t="s">
        <v>532</v>
      </c>
      <c r="AM193" s="86">
        <f t="shared" si="2141"/>
        <v>1</v>
      </c>
      <c r="AN193" s="37" t="s">
        <v>536</v>
      </c>
      <c r="AO193" s="86">
        <f t="shared" si="2142"/>
        <v>1</v>
      </c>
      <c r="AP193" s="37" t="s">
        <v>532</v>
      </c>
      <c r="AQ193" s="86">
        <f t="shared" si="2143"/>
        <v>1</v>
      </c>
      <c r="AR193" s="37" t="s">
        <v>532</v>
      </c>
      <c r="AS193" s="86">
        <f t="shared" ref="AS193" si="2536">LEN(AR193)</f>
        <v>1</v>
      </c>
      <c r="AT193" s="37"/>
      <c r="AU193" s="86">
        <f t="shared" ref="AU193" si="2537">LEN(AT193)</f>
        <v>0</v>
      </c>
      <c r="AV193" s="37"/>
      <c r="AW193" s="86">
        <f t="shared" ref="AW193" si="2538">LEN(AV193)</f>
        <v>0</v>
      </c>
      <c r="AX193" s="37"/>
      <c r="AY193" s="86">
        <f t="shared" ref="AY193" si="2539">LEN(AX193)</f>
        <v>0</v>
      </c>
      <c r="AZ193" s="37"/>
      <c r="BA193" s="86">
        <f t="shared" ref="BA193" si="2540">LEN(AZ193)</f>
        <v>0</v>
      </c>
      <c r="BB193" s="37"/>
      <c r="BC193" s="86">
        <f t="shared" ref="BC193" si="2541">LEN(BB193)</f>
        <v>0</v>
      </c>
      <c r="BD193" s="37"/>
      <c r="BE193" s="86">
        <f t="shared" ref="BE193" si="2542">LEN(BD193)</f>
        <v>0</v>
      </c>
      <c r="BF193" s="37"/>
      <c r="BG193" s="86">
        <f t="shared" ref="BG193" si="2543">LEN(BF193)</f>
        <v>0</v>
      </c>
      <c r="BH193" s="37"/>
      <c r="BI193" s="86">
        <f t="shared" ref="BI193" si="2544">LEN(BH193)</f>
        <v>0</v>
      </c>
      <c r="BJ193" s="37"/>
      <c r="BK193" s="86">
        <f t="shared" ref="BK193" si="2545">LEN(BJ193)</f>
        <v>0</v>
      </c>
      <c r="BL193" s="37"/>
      <c r="BM193" s="86">
        <f t="shared" ref="BM193" si="2546">LEN(BL193)</f>
        <v>0</v>
      </c>
      <c r="BN193" s="37"/>
      <c r="BO193" s="86">
        <f t="shared" ref="BO193" si="2547">LEN(BN193)</f>
        <v>0</v>
      </c>
      <c r="BP193" s="37"/>
      <c r="BQ193" s="86">
        <f t="shared" ref="BQ193" si="2548">LEN(BP193)</f>
        <v>0</v>
      </c>
      <c r="BR193" s="37"/>
      <c r="BS193" s="86">
        <f t="shared" ref="BS193" si="2549">LEN(BR193)</f>
        <v>0</v>
      </c>
    </row>
    <row r="194" spans="1:71" s="35" customFormat="1">
      <c r="A194" s="203">
        <v>230</v>
      </c>
      <c r="B194" s="731" t="s">
        <v>359</v>
      </c>
      <c r="C194" s="735" t="s">
        <v>935</v>
      </c>
      <c r="D194" s="19" t="s">
        <v>491</v>
      </c>
      <c r="E194" s="25" t="s">
        <v>187</v>
      </c>
      <c r="F194" s="30"/>
      <c r="G194" s="30"/>
      <c r="H194" s="25" t="s">
        <v>188</v>
      </c>
      <c r="I194" s="23"/>
      <c r="J194" s="26" t="s">
        <v>491</v>
      </c>
      <c r="K194" s="86">
        <f t="shared" si="1649"/>
        <v>2</v>
      </c>
      <c r="L194" s="26" t="s">
        <v>500</v>
      </c>
      <c r="M194" s="86">
        <f t="shared" si="2128"/>
        <v>2</v>
      </c>
      <c r="N194" s="26" t="s">
        <v>497</v>
      </c>
      <c r="O194" s="86">
        <f t="shared" si="2129"/>
        <v>2</v>
      </c>
      <c r="P194" s="26" t="s">
        <v>497</v>
      </c>
      <c r="Q194" s="86">
        <f t="shared" si="2130"/>
        <v>2</v>
      </c>
      <c r="R194" s="26"/>
      <c r="S194" s="86">
        <f t="shared" si="2131"/>
        <v>0</v>
      </c>
      <c r="T194" s="26" t="s">
        <v>493</v>
      </c>
      <c r="U194" s="86">
        <f t="shared" si="2132"/>
        <v>2</v>
      </c>
      <c r="V194" s="26" t="s">
        <v>495</v>
      </c>
      <c r="W194" s="86">
        <f t="shared" si="2133"/>
        <v>2</v>
      </c>
      <c r="X194" s="26" t="s">
        <v>491</v>
      </c>
      <c r="Y194" s="86">
        <f t="shared" si="2134"/>
        <v>2</v>
      </c>
      <c r="Z194" s="26" t="s">
        <v>492</v>
      </c>
      <c r="AA194" s="86">
        <f t="shared" si="2135"/>
        <v>2</v>
      </c>
      <c r="AB194" s="26" t="s">
        <v>492</v>
      </c>
      <c r="AC194" s="86">
        <f t="shared" si="2136"/>
        <v>2</v>
      </c>
      <c r="AD194" s="26" t="s">
        <v>498</v>
      </c>
      <c r="AE194" s="86">
        <f t="shared" si="2137"/>
        <v>2</v>
      </c>
      <c r="AF194" s="26" t="s">
        <v>928</v>
      </c>
      <c r="AG194" s="86">
        <f t="shared" si="2138"/>
        <v>2</v>
      </c>
      <c r="AH194" s="26" t="s">
        <v>497</v>
      </c>
      <c r="AI194" s="86">
        <f t="shared" si="2139"/>
        <v>2</v>
      </c>
      <c r="AJ194" s="26" t="s">
        <v>494</v>
      </c>
      <c r="AK194" s="86">
        <f t="shared" si="2140"/>
        <v>2</v>
      </c>
      <c r="AL194" s="26" t="s">
        <v>491</v>
      </c>
      <c r="AM194" s="86">
        <f t="shared" si="2141"/>
        <v>2</v>
      </c>
      <c r="AN194" s="26" t="s">
        <v>491</v>
      </c>
      <c r="AO194" s="86">
        <f t="shared" si="2142"/>
        <v>2</v>
      </c>
      <c r="AP194" s="26" t="s">
        <v>491</v>
      </c>
      <c r="AQ194" s="86">
        <f t="shared" si="2143"/>
        <v>2</v>
      </c>
      <c r="AR194" s="26" t="s">
        <v>491</v>
      </c>
      <c r="AS194" s="86">
        <f t="shared" ref="AS194" si="2550">LEN(AR194)</f>
        <v>2</v>
      </c>
      <c r="AT194" s="26"/>
      <c r="AU194" s="86">
        <f t="shared" ref="AU194" si="2551">LEN(AT194)</f>
        <v>0</v>
      </c>
      <c r="AV194" s="26"/>
      <c r="AW194" s="86">
        <f t="shared" ref="AW194" si="2552">LEN(AV194)</f>
        <v>0</v>
      </c>
      <c r="AX194" s="26"/>
      <c r="AY194" s="86">
        <f t="shared" ref="AY194" si="2553">LEN(AX194)</f>
        <v>0</v>
      </c>
      <c r="AZ194" s="26"/>
      <c r="BA194" s="86">
        <f t="shared" ref="BA194" si="2554">LEN(AZ194)</f>
        <v>0</v>
      </c>
      <c r="BB194" s="26"/>
      <c r="BC194" s="86">
        <f t="shared" ref="BC194" si="2555">LEN(BB194)</f>
        <v>0</v>
      </c>
      <c r="BD194" s="26"/>
      <c r="BE194" s="86">
        <f t="shared" ref="BE194" si="2556">LEN(BD194)</f>
        <v>0</v>
      </c>
      <c r="BF194" s="26"/>
      <c r="BG194" s="86">
        <f t="shared" ref="BG194" si="2557">LEN(BF194)</f>
        <v>0</v>
      </c>
      <c r="BH194" s="26"/>
      <c r="BI194" s="86">
        <f t="shared" ref="BI194" si="2558">LEN(BH194)</f>
        <v>0</v>
      </c>
      <c r="BJ194" s="26"/>
      <c r="BK194" s="86">
        <f t="shared" ref="BK194" si="2559">LEN(BJ194)</f>
        <v>0</v>
      </c>
      <c r="BL194" s="26"/>
      <c r="BM194" s="86">
        <f t="shared" ref="BM194" si="2560">LEN(BL194)</f>
        <v>0</v>
      </c>
      <c r="BN194" s="26"/>
      <c r="BO194" s="86">
        <f t="shared" ref="BO194" si="2561">LEN(BN194)</f>
        <v>0</v>
      </c>
      <c r="BP194" s="26"/>
      <c r="BQ194" s="86">
        <f t="shared" ref="BQ194" si="2562">LEN(BP194)</f>
        <v>0</v>
      </c>
      <c r="BR194" s="26"/>
      <c r="BS194" s="86">
        <f t="shared" ref="BS194" si="2563">LEN(BR194)</f>
        <v>0</v>
      </c>
    </row>
    <row r="195" spans="1:71" s="35" customFormat="1">
      <c r="A195" s="203">
        <v>231</v>
      </c>
      <c r="B195" s="739"/>
      <c r="C195" s="736"/>
      <c r="D195" s="19" t="s">
        <v>501</v>
      </c>
      <c r="E195" s="25" t="s">
        <v>266</v>
      </c>
      <c r="F195" s="97" t="s">
        <v>288</v>
      </c>
      <c r="G195" s="97" t="s">
        <v>288</v>
      </c>
      <c r="H195" s="25" t="s">
        <v>188</v>
      </c>
      <c r="I195" s="23"/>
      <c r="J195" s="26" t="s">
        <v>501</v>
      </c>
      <c r="K195" s="86">
        <f t="shared" ref="K195:K261" si="2564">LEN(J195)</f>
        <v>5</v>
      </c>
      <c r="L195" s="26" t="s">
        <v>510</v>
      </c>
      <c r="M195" s="86">
        <f t="shared" si="2128"/>
        <v>5</v>
      </c>
      <c r="N195" s="26" t="s">
        <v>507</v>
      </c>
      <c r="O195" s="86">
        <f t="shared" si="2129"/>
        <v>5</v>
      </c>
      <c r="P195" s="26" t="s">
        <v>507</v>
      </c>
      <c r="Q195" s="86">
        <f t="shared" si="2130"/>
        <v>5</v>
      </c>
      <c r="R195" s="26"/>
      <c r="S195" s="86">
        <f t="shared" si="2131"/>
        <v>0</v>
      </c>
      <c r="T195" s="26" t="s">
        <v>503</v>
      </c>
      <c r="U195" s="86">
        <f t="shared" si="2132"/>
        <v>5</v>
      </c>
      <c r="V195" s="26" t="s">
        <v>505</v>
      </c>
      <c r="W195" s="86">
        <f t="shared" si="2133"/>
        <v>5</v>
      </c>
      <c r="X195" s="26" t="s">
        <v>501</v>
      </c>
      <c r="Y195" s="86">
        <f t="shared" si="2134"/>
        <v>5</v>
      </c>
      <c r="Z195" s="26" t="s">
        <v>502</v>
      </c>
      <c r="AA195" s="86">
        <f t="shared" si="2135"/>
        <v>5</v>
      </c>
      <c r="AB195" s="26" t="s">
        <v>502</v>
      </c>
      <c r="AC195" s="86">
        <f t="shared" si="2136"/>
        <v>5</v>
      </c>
      <c r="AD195" s="26" t="s">
        <v>508</v>
      </c>
      <c r="AE195" s="86">
        <f t="shared" si="2137"/>
        <v>5</v>
      </c>
      <c r="AF195" s="26" t="s">
        <v>929</v>
      </c>
      <c r="AG195" s="86">
        <f t="shared" si="2138"/>
        <v>5</v>
      </c>
      <c r="AH195" s="26" t="s">
        <v>507</v>
      </c>
      <c r="AI195" s="86">
        <f t="shared" si="2139"/>
        <v>5</v>
      </c>
      <c r="AJ195" s="26" t="s">
        <v>504</v>
      </c>
      <c r="AK195" s="86">
        <f t="shared" si="2140"/>
        <v>5</v>
      </c>
      <c r="AL195" s="26" t="s">
        <v>501</v>
      </c>
      <c r="AM195" s="86">
        <f t="shared" si="2141"/>
        <v>5</v>
      </c>
      <c r="AN195" s="26" t="s">
        <v>501</v>
      </c>
      <c r="AO195" s="86">
        <f t="shared" si="2142"/>
        <v>5</v>
      </c>
      <c r="AP195" s="26" t="s">
        <v>501</v>
      </c>
      <c r="AQ195" s="86">
        <f t="shared" si="2143"/>
        <v>5</v>
      </c>
      <c r="AR195" s="26" t="s">
        <v>501</v>
      </c>
      <c r="AS195" s="86">
        <f t="shared" ref="AS195" si="2565">LEN(AR195)</f>
        <v>5</v>
      </c>
      <c r="AT195" s="26"/>
      <c r="AU195" s="86">
        <f t="shared" ref="AU195" si="2566">LEN(AT195)</f>
        <v>0</v>
      </c>
      <c r="AV195" s="26"/>
      <c r="AW195" s="86">
        <f t="shared" ref="AW195" si="2567">LEN(AV195)</f>
        <v>0</v>
      </c>
      <c r="AX195" s="26"/>
      <c r="AY195" s="86">
        <f t="shared" ref="AY195" si="2568">LEN(AX195)</f>
        <v>0</v>
      </c>
      <c r="AZ195" s="26"/>
      <c r="BA195" s="86">
        <f t="shared" ref="BA195" si="2569">LEN(AZ195)</f>
        <v>0</v>
      </c>
      <c r="BB195" s="26"/>
      <c r="BC195" s="86">
        <f t="shared" ref="BC195" si="2570">LEN(BB195)</f>
        <v>0</v>
      </c>
      <c r="BD195" s="26"/>
      <c r="BE195" s="86">
        <f t="shared" ref="BE195" si="2571">LEN(BD195)</f>
        <v>0</v>
      </c>
      <c r="BF195" s="26"/>
      <c r="BG195" s="86">
        <f t="shared" ref="BG195" si="2572">LEN(BF195)</f>
        <v>0</v>
      </c>
      <c r="BH195" s="26"/>
      <c r="BI195" s="86">
        <f t="shared" ref="BI195" si="2573">LEN(BH195)</f>
        <v>0</v>
      </c>
      <c r="BJ195" s="26"/>
      <c r="BK195" s="86">
        <f t="shared" ref="BK195" si="2574">LEN(BJ195)</f>
        <v>0</v>
      </c>
      <c r="BL195" s="26"/>
      <c r="BM195" s="86">
        <f t="shared" ref="BM195" si="2575">LEN(BL195)</f>
        <v>0</v>
      </c>
      <c r="BN195" s="26"/>
      <c r="BO195" s="86">
        <f t="shared" ref="BO195" si="2576">LEN(BN195)</f>
        <v>0</v>
      </c>
      <c r="BP195" s="26"/>
      <c r="BQ195" s="86">
        <f t="shared" ref="BQ195" si="2577">LEN(BP195)</f>
        <v>0</v>
      </c>
      <c r="BR195" s="26"/>
      <c r="BS195" s="86">
        <f t="shared" ref="BS195" si="2578">LEN(BR195)</f>
        <v>0</v>
      </c>
    </row>
    <row r="196" spans="1:71" s="35" customFormat="1">
      <c r="A196" s="203">
        <v>232</v>
      </c>
      <c r="B196" s="739"/>
      <c r="C196" s="736"/>
      <c r="D196" s="19" t="s">
        <v>562</v>
      </c>
      <c r="E196" s="25" t="s">
        <v>187</v>
      </c>
      <c r="F196" s="97"/>
      <c r="G196" s="97"/>
      <c r="H196" s="25" t="s">
        <v>188</v>
      </c>
      <c r="I196" s="23"/>
      <c r="J196" s="26" t="s">
        <v>562</v>
      </c>
      <c r="K196" s="86">
        <f t="shared" si="2564"/>
        <v>2</v>
      </c>
      <c r="L196" s="26" t="s">
        <v>571</v>
      </c>
      <c r="M196" s="86">
        <f t="shared" si="2128"/>
        <v>2</v>
      </c>
      <c r="N196" s="26" t="s">
        <v>568</v>
      </c>
      <c r="O196" s="86">
        <f t="shared" si="2129"/>
        <v>2</v>
      </c>
      <c r="P196" s="26" t="s">
        <v>568</v>
      </c>
      <c r="Q196" s="86">
        <f t="shared" si="2130"/>
        <v>2</v>
      </c>
      <c r="R196" s="26"/>
      <c r="S196" s="86">
        <f t="shared" si="2131"/>
        <v>0</v>
      </c>
      <c r="T196" s="26" t="s">
        <v>564</v>
      </c>
      <c r="U196" s="86">
        <f t="shared" si="2132"/>
        <v>2</v>
      </c>
      <c r="V196" s="26" t="s">
        <v>566</v>
      </c>
      <c r="W196" s="86">
        <f t="shared" si="2133"/>
        <v>2</v>
      </c>
      <c r="X196" s="26" t="s">
        <v>562</v>
      </c>
      <c r="Y196" s="86">
        <f t="shared" si="2134"/>
        <v>2</v>
      </c>
      <c r="Z196" s="26" t="s">
        <v>563</v>
      </c>
      <c r="AA196" s="86">
        <f t="shared" si="2135"/>
        <v>2</v>
      </c>
      <c r="AB196" s="26" t="s">
        <v>563</v>
      </c>
      <c r="AC196" s="86">
        <f t="shared" si="2136"/>
        <v>2</v>
      </c>
      <c r="AD196" s="26" t="s">
        <v>569</v>
      </c>
      <c r="AE196" s="86">
        <f t="shared" si="2137"/>
        <v>2</v>
      </c>
      <c r="AF196" s="26" t="s">
        <v>930</v>
      </c>
      <c r="AG196" s="86">
        <f t="shared" si="2138"/>
        <v>2</v>
      </c>
      <c r="AH196" s="26" t="s">
        <v>568</v>
      </c>
      <c r="AI196" s="86">
        <f t="shared" si="2139"/>
        <v>2</v>
      </c>
      <c r="AJ196" s="26" t="s">
        <v>565</v>
      </c>
      <c r="AK196" s="86">
        <f t="shared" si="2140"/>
        <v>2</v>
      </c>
      <c r="AL196" s="26" t="s">
        <v>562</v>
      </c>
      <c r="AM196" s="86">
        <f t="shared" si="2141"/>
        <v>2</v>
      </c>
      <c r="AN196" s="26" t="s">
        <v>562</v>
      </c>
      <c r="AO196" s="86">
        <f t="shared" si="2142"/>
        <v>2</v>
      </c>
      <c r="AP196" s="26" t="s">
        <v>562</v>
      </c>
      <c r="AQ196" s="86">
        <f t="shared" si="2143"/>
        <v>2</v>
      </c>
      <c r="AR196" s="26" t="s">
        <v>562</v>
      </c>
      <c r="AS196" s="86">
        <f t="shared" ref="AS196" si="2579">LEN(AR196)</f>
        <v>2</v>
      </c>
      <c r="AT196" s="26"/>
      <c r="AU196" s="86">
        <f t="shared" ref="AU196" si="2580">LEN(AT196)</f>
        <v>0</v>
      </c>
      <c r="AV196" s="26"/>
      <c r="AW196" s="86">
        <f t="shared" ref="AW196" si="2581">LEN(AV196)</f>
        <v>0</v>
      </c>
      <c r="AX196" s="26"/>
      <c r="AY196" s="86">
        <f t="shared" ref="AY196" si="2582">LEN(AX196)</f>
        <v>0</v>
      </c>
      <c r="AZ196" s="26"/>
      <c r="BA196" s="86">
        <f t="shared" ref="BA196" si="2583">LEN(AZ196)</f>
        <v>0</v>
      </c>
      <c r="BB196" s="26"/>
      <c r="BC196" s="86">
        <f t="shared" ref="BC196" si="2584">LEN(BB196)</f>
        <v>0</v>
      </c>
      <c r="BD196" s="26"/>
      <c r="BE196" s="86">
        <f t="shared" ref="BE196" si="2585">LEN(BD196)</f>
        <v>0</v>
      </c>
      <c r="BF196" s="26"/>
      <c r="BG196" s="86">
        <f t="shared" ref="BG196" si="2586">LEN(BF196)</f>
        <v>0</v>
      </c>
      <c r="BH196" s="26"/>
      <c r="BI196" s="86">
        <f t="shared" ref="BI196" si="2587">LEN(BH196)</f>
        <v>0</v>
      </c>
      <c r="BJ196" s="26"/>
      <c r="BK196" s="86">
        <f t="shared" ref="BK196" si="2588">LEN(BJ196)</f>
        <v>0</v>
      </c>
      <c r="BL196" s="26"/>
      <c r="BM196" s="86">
        <f t="shared" ref="BM196" si="2589">LEN(BL196)</f>
        <v>0</v>
      </c>
      <c r="BN196" s="26"/>
      <c r="BO196" s="86">
        <f t="shared" ref="BO196" si="2590">LEN(BN196)</f>
        <v>0</v>
      </c>
      <c r="BP196" s="26"/>
      <c r="BQ196" s="86">
        <f t="shared" ref="BQ196" si="2591">LEN(BP196)</f>
        <v>0</v>
      </c>
      <c r="BR196" s="26"/>
      <c r="BS196" s="86">
        <f t="shared" ref="BS196" si="2592">LEN(BR196)</f>
        <v>0</v>
      </c>
    </row>
    <row r="197" spans="1:71" s="35" customFormat="1">
      <c r="A197" s="203">
        <v>233</v>
      </c>
      <c r="B197" s="739"/>
      <c r="C197" s="736"/>
      <c r="D197" s="19" t="s">
        <v>521</v>
      </c>
      <c r="E197" s="25" t="s">
        <v>266</v>
      </c>
      <c r="F197" s="97" t="s">
        <v>288</v>
      </c>
      <c r="G197" s="97" t="s">
        <v>288</v>
      </c>
      <c r="H197" s="25" t="s">
        <v>188</v>
      </c>
      <c r="I197" s="23"/>
      <c r="J197" s="26" t="s">
        <v>521</v>
      </c>
      <c r="K197" s="86">
        <f t="shared" si="2564"/>
        <v>5</v>
      </c>
      <c r="L197" s="26" t="s">
        <v>530</v>
      </c>
      <c r="M197" s="86">
        <f t="shared" si="2128"/>
        <v>5</v>
      </c>
      <c r="N197" s="26" t="s">
        <v>527</v>
      </c>
      <c r="O197" s="86">
        <f t="shared" si="2129"/>
        <v>5</v>
      </c>
      <c r="P197" s="26" t="s">
        <v>527</v>
      </c>
      <c r="Q197" s="86">
        <f t="shared" si="2130"/>
        <v>5</v>
      </c>
      <c r="R197" s="26"/>
      <c r="S197" s="86">
        <f t="shared" si="2131"/>
        <v>0</v>
      </c>
      <c r="T197" s="26" t="s">
        <v>523</v>
      </c>
      <c r="U197" s="86">
        <f t="shared" si="2132"/>
        <v>5</v>
      </c>
      <c r="V197" s="26" t="s">
        <v>525</v>
      </c>
      <c r="W197" s="86">
        <f t="shared" si="2133"/>
        <v>5</v>
      </c>
      <c r="X197" s="26" t="s">
        <v>521</v>
      </c>
      <c r="Y197" s="86">
        <f t="shared" si="2134"/>
        <v>5</v>
      </c>
      <c r="Z197" s="26" t="s">
        <v>522</v>
      </c>
      <c r="AA197" s="86">
        <f t="shared" si="2135"/>
        <v>5</v>
      </c>
      <c r="AB197" s="26" t="s">
        <v>522</v>
      </c>
      <c r="AC197" s="86">
        <f t="shared" si="2136"/>
        <v>5</v>
      </c>
      <c r="AD197" s="26" t="s">
        <v>528</v>
      </c>
      <c r="AE197" s="86">
        <f t="shared" si="2137"/>
        <v>5</v>
      </c>
      <c r="AF197" s="26" t="s">
        <v>931</v>
      </c>
      <c r="AG197" s="86">
        <f t="shared" si="2138"/>
        <v>5</v>
      </c>
      <c r="AH197" s="26" t="s">
        <v>527</v>
      </c>
      <c r="AI197" s="86">
        <f t="shared" si="2139"/>
        <v>5</v>
      </c>
      <c r="AJ197" s="26" t="s">
        <v>524</v>
      </c>
      <c r="AK197" s="86">
        <f t="shared" si="2140"/>
        <v>5</v>
      </c>
      <c r="AL197" s="26" t="s">
        <v>521</v>
      </c>
      <c r="AM197" s="86">
        <f t="shared" si="2141"/>
        <v>5</v>
      </c>
      <c r="AN197" s="26" t="s">
        <v>521</v>
      </c>
      <c r="AO197" s="86">
        <f t="shared" si="2142"/>
        <v>5</v>
      </c>
      <c r="AP197" s="26" t="s">
        <v>521</v>
      </c>
      <c r="AQ197" s="86">
        <f t="shared" si="2143"/>
        <v>5</v>
      </c>
      <c r="AR197" s="26" t="s">
        <v>521</v>
      </c>
      <c r="AS197" s="86">
        <f t="shared" ref="AS197" si="2593">LEN(AR197)</f>
        <v>5</v>
      </c>
      <c r="AT197" s="26"/>
      <c r="AU197" s="86">
        <f t="shared" ref="AU197" si="2594">LEN(AT197)</f>
        <v>0</v>
      </c>
      <c r="AV197" s="26"/>
      <c r="AW197" s="86">
        <f t="shared" ref="AW197" si="2595">LEN(AV197)</f>
        <v>0</v>
      </c>
      <c r="AX197" s="26"/>
      <c r="AY197" s="86">
        <f t="shared" ref="AY197" si="2596">LEN(AX197)</f>
        <v>0</v>
      </c>
      <c r="AZ197" s="26"/>
      <c r="BA197" s="86">
        <f t="shared" ref="BA197" si="2597">LEN(AZ197)</f>
        <v>0</v>
      </c>
      <c r="BB197" s="26"/>
      <c r="BC197" s="86">
        <f t="shared" ref="BC197" si="2598">LEN(BB197)</f>
        <v>0</v>
      </c>
      <c r="BD197" s="26"/>
      <c r="BE197" s="86">
        <f t="shared" ref="BE197" si="2599">LEN(BD197)</f>
        <v>0</v>
      </c>
      <c r="BF197" s="26"/>
      <c r="BG197" s="86">
        <f t="shared" ref="BG197" si="2600">LEN(BF197)</f>
        <v>0</v>
      </c>
      <c r="BH197" s="26"/>
      <c r="BI197" s="86">
        <f t="shared" ref="BI197" si="2601">LEN(BH197)</f>
        <v>0</v>
      </c>
      <c r="BJ197" s="26"/>
      <c r="BK197" s="86">
        <f t="shared" ref="BK197" si="2602">LEN(BJ197)</f>
        <v>0</v>
      </c>
      <c r="BL197" s="26"/>
      <c r="BM197" s="86">
        <f t="shared" ref="BM197" si="2603">LEN(BL197)</f>
        <v>0</v>
      </c>
      <c r="BN197" s="26"/>
      <c r="BO197" s="86">
        <f t="shared" ref="BO197" si="2604">LEN(BN197)</f>
        <v>0</v>
      </c>
      <c r="BP197" s="26"/>
      <c r="BQ197" s="86">
        <f t="shared" ref="BQ197" si="2605">LEN(BP197)</f>
        <v>0</v>
      </c>
      <c r="BR197" s="26"/>
      <c r="BS197" s="86">
        <f t="shared" ref="BS197" si="2606">LEN(BR197)</f>
        <v>0</v>
      </c>
    </row>
    <row r="198" spans="1:71" s="35" customFormat="1">
      <c r="A198" s="203">
        <v>234</v>
      </c>
      <c r="B198" s="739"/>
      <c r="C198" s="736"/>
      <c r="D198" s="38" t="s">
        <v>531</v>
      </c>
      <c r="E198" s="36" t="s">
        <v>187</v>
      </c>
      <c r="F198" s="97"/>
      <c r="G198" s="97"/>
      <c r="H198" s="25" t="s">
        <v>188</v>
      </c>
      <c r="I198" s="36"/>
      <c r="J198" s="37" t="s">
        <v>532</v>
      </c>
      <c r="K198" s="86">
        <f t="shared" si="2564"/>
        <v>1</v>
      </c>
      <c r="L198" s="37" t="s">
        <v>532</v>
      </c>
      <c r="M198" s="86">
        <f t="shared" si="2128"/>
        <v>1</v>
      </c>
      <c r="N198" s="37" t="s">
        <v>535</v>
      </c>
      <c r="O198" s="86">
        <f t="shared" si="2129"/>
        <v>1</v>
      </c>
      <c r="P198" s="37" t="s">
        <v>532</v>
      </c>
      <c r="Q198" s="86">
        <f t="shared" si="2130"/>
        <v>1</v>
      </c>
      <c r="R198" s="37"/>
      <c r="S198" s="86">
        <f t="shared" si="2131"/>
        <v>0</v>
      </c>
      <c r="T198" s="37" t="s">
        <v>532</v>
      </c>
      <c r="U198" s="86">
        <f t="shared" si="2132"/>
        <v>1</v>
      </c>
      <c r="V198" s="37" t="s">
        <v>532</v>
      </c>
      <c r="W198" s="86">
        <f t="shared" si="2133"/>
        <v>1</v>
      </c>
      <c r="X198" s="37" t="s">
        <v>532</v>
      </c>
      <c r="Y198" s="86">
        <f t="shared" si="2134"/>
        <v>1</v>
      </c>
      <c r="Z198" s="37" t="s">
        <v>532</v>
      </c>
      <c r="AA198" s="86">
        <f t="shared" si="2135"/>
        <v>1</v>
      </c>
      <c r="AB198" s="37" t="s">
        <v>532</v>
      </c>
      <c r="AC198" s="86">
        <f t="shared" si="2136"/>
        <v>1</v>
      </c>
      <c r="AD198" s="37" t="s">
        <v>532</v>
      </c>
      <c r="AE198" s="86">
        <f t="shared" si="2137"/>
        <v>1</v>
      </c>
      <c r="AF198" s="37" t="s">
        <v>532</v>
      </c>
      <c r="AG198" s="86">
        <f t="shared" si="2138"/>
        <v>1</v>
      </c>
      <c r="AH198" s="37" t="s">
        <v>532</v>
      </c>
      <c r="AI198" s="86">
        <f t="shared" si="2139"/>
        <v>1</v>
      </c>
      <c r="AJ198" s="37" t="s">
        <v>532</v>
      </c>
      <c r="AK198" s="86">
        <f t="shared" si="2140"/>
        <v>1</v>
      </c>
      <c r="AL198" s="37" t="s">
        <v>532</v>
      </c>
      <c r="AM198" s="86">
        <f t="shared" si="2141"/>
        <v>1</v>
      </c>
      <c r="AN198" s="37" t="s">
        <v>532</v>
      </c>
      <c r="AO198" s="86">
        <f t="shared" si="2142"/>
        <v>1</v>
      </c>
      <c r="AP198" s="37" t="s">
        <v>532</v>
      </c>
      <c r="AQ198" s="86">
        <f t="shared" si="2143"/>
        <v>1</v>
      </c>
      <c r="AR198" s="37" t="s">
        <v>532</v>
      </c>
      <c r="AS198" s="86">
        <f t="shared" ref="AS198" si="2607">LEN(AR198)</f>
        <v>1</v>
      </c>
      <c r="AT198" s="37"/>
      <c r="AU198" s="86">
        <f t="shared" ref="AU198" si="2608">LEN(AT198)</f>
        <v>0</v>
      </c>
      <c r="AV198" s="37"/>
      <c r="AW198" s="86">
        <f t="shared" ref="AW198" si="2609">LEN(AV198)</f>
        <v>0</v>
      </c>
      <c r="AX198" s="37"/>
      <c r="AY198" s="86">
        <f t="shared" ref="AY198" si="2610">LEN(AX198)</f>
        <v>0</v>
      </c>
      <c r="AZ198" s="37"/>
      <c r="BA198" s="86">
        <f t="shared" ref="BA198" si="2611">LEN(AZ198)</f>
        <v>0</v>
      </c>
      <c r="BB198" s="37"/>
      <c r="BC198" s="86">
        <f t="shared" ref="BC198" si="2612">LEN(BB198)</f>
        <v>0</v>
      </c>
      <c r="BD198" s="37"/>
      <c r="BE198" s="86">
        <f t="shared" ref="BE198" si="2613">LEN(BD198)</f>
        <v>0</v>
      </c>
      <c r="BF198" s="37"/>
      <c r="BG198" s="86">
        <f t="shared" ref="BG198" si="2614">LEN(BF198)</f>
        <v>0</v>
      </c>
      <c r="BH198" s="37"/>
      <c r="BI198" s="86">
        <f t="shared" ref="BI198" si="2615">LEN(BH198)</f>
        <v>0</v>
      </c>
      <c r="BJ198" s="37"/>
      <c r="BK198" s="86">
        <f t="shared" ref="BK198" si="2616">LEN(BJ198)</f>
        <v>0</v>
      </c>
      <c r="BL198" s="37"/>
      <c r="BM198" s="86">
        <f t="shared" ref="BM198" si="2617">LEN(BL198)</f>
        <v>0</v>
      </c>
      <c r="BN198" s="37"/>
      <c r="BO198" s="86">
        <f t="shared" ref="BO198" si="2618">LEN(BN198)</f>
        <v>0</v>
      </c>
      <c r="BP198" s="37"/>
      <c r="BQ198" s="86">
        <f t="shared" ref="BQ198" si="2619">LEN(BP198)</f>
        <v>0</v>
      </c>
      <c r="BR198" s="37"/>
      <c r="BS198" s="86">
        <f t="shared" ref="BS198" si="2620">LEN(BR198)</f>
        <v>0</v>
      </c>
    </row>
    <row r="199" spans="1:71" s="35" customFormat="1">
      <c r="A199" s="203">
        <v>235</v>
      </c>
      <c r="B199" s="731" t="s">
        <v>373</v>
      </c>
      <c r="C199" s="735" t="s">
        <v>936</v>
      </c>
      <c r="D199" s="19" t="s">
        <v>491</v>
      </c>
      <c r="E199" s="25" t="s">
        <v>187</v>
      </c>
      <c r="F199" s="30"/>
      <c r="G199" s="30"/>
      <c r="H199" s="25" t="s">
        <v>188</v>
      </c>
      <c r="I199" s="23"/>
      <c r="J199" s="26" t="s">
        <v>491</v>
      </c>
      <c r="K199" s="86">
        <f t="shared" si="2564"/>
        <v>2</v>
      </c>
      <c r="L199" s="26" t="s">
        <v>500</v>
      </c>
      <c r="M199" s="86">
        <f t="shared" si="2128"/>
        <v>2</v>
      </c>
      <c r="N199" s="26" t="s">
        <v>497</v>
      </c>
      <c r="O199" s="86">
        <f t="shared" si="2129"/>
        <v>2</v>
      </c>
      <c r="P199" s="26" t="s">
        <v>497</v>
      </c>
      <c r="Q199" s="86">
        <f t="shared" si="2130"/>
        <v>2</v>
      </c>
      <c r="R199" s="26"/>
      <c r="S199" s="86">
        <f t="shared" si="2131"/>
        <v>0</v>
      </c>
      <c r="T199" s="26" t="s">
        <v>493</v>
      </c>
      <c r="U199" s="86">
        <f t="shared" si="2132"/>
        <v>2</v>
      </c>
      <c r="V199" s="26" t="s">
        <v>495</v>
      </c>
      <c r="W199" s="86">
        <f t="shared" si="2133"/>
        <v>2</v>
      </c>
      <c r="X199" s="26" t="s">
        <v>491</v>
      </c>
      <c r="Y199" s="86">
        <f t="shared" si="2134"/>
        <v>2</v>
      </c>
      <c r="Z199" s="26" t="s">
        <v>492</v>
      </c>
      <c r="AA199" s="86">
        <f t="shared" si="2135"/>
        <v>2</v>
      </c>
      <c r="AB199" s="26" t="s">
        <v>492</v>
      </c>
      <c r="AC199" s="86">
        <f t="shared" si="2136"/>
        <v>2</v>
      </c>
      <c r="AD199" s="26" t="s">
        <v>498</v>
      </c>
      <c r="AE199" s="86">
        <f t="shared" si="2137"/>
        <v>2</v>
      </c>
      <c r="AF199" s="26" t="s">
        <v>928</v>
      </c>
      <c r="AG199" s="86">
        <f t="shared" si="2138"/>
        <v>2</v>
      </c>
      <c r="AH199" s="26" t="s">
        <v>497</v>
      </c>
      <c r="AI199" s="86">
        <f t="shared" si="2139"/>
        <v>2</v>
      </c>
      <c r="AJ199" s="26" t="s">
        <v>494</v>
      </c>
      <c r="AK199" s="86">
        <f t="shared" si="2140"/>
        <v>2</v>
      </c>
      <c r="AL199" s="26" t="s">
        <v>491</v>
      </c>
      <c r="AM199" s="86">
        <f t="shared" si="2141"/>
        <v>2</v>
      </c>
      <c r="AN199" s="26" t="s">
        <v>491</v>
      </c>
      <c r="AO199" s="86">
        <f t="shared" si="2142"/>
        <v>2</v>
      </c>
      <c r="AP199" s="26" t="s">
        <v>491</v>
      </c>
      <c r="AQ199" s="86">
        <f t="shared" si="2143"/>
        <v>2</v>
      </c>
      <c r="AR199" s="26" t="s">
        <v>491</v>
      </c>
      <c r="AS199" s="86">
        <f t="shared" ref="AS199" si="2621">LEN(AR199)</f>
        <v>2</v>
      </c>
      <c r="AT199" s="26"/>
      <c r="AU199" s="86">
        <f t="shared" ref="AU199" si="2622">LEN(AT199)</f>
        <v>0</v>
      </c>
      <c r="AV199" s="26"/>
      <c r="AW199" s="86">
        <f t="shared" ref="AW199" si="2623">LEN(AV199)</f>
        <v>0</v>
      </c>
      <c r="AX199" s="26"/>
      <c r="AY199" s="86">
        <f t="shared" ref="AY199" si="2624">LEN(AX199)</f>
        <v>0</v>
      </c>
      <c r="AZ199" s="26"/>
      <c r="BA199" s="86">
        <f t="shared" ref="BA199" si="2625">LEN(AZ199)</f>
        <v>0</v>
      </c>
      <c r="BB199" s="26"/>
      <c r="BC199" s="86">
        <f t="shared" ref="BC199" si="2626">LEN(BB199)</f>
        <v>0</v>
      </c>
      <c r="BD199" s="26"/>
      <c r="BE199" s="86">
        <f t="shared" ref="BE199" si="2627">LEN(BD199)</f>
        <v>0</v>
      </c>
      <c r="BF199" s="26"/>
      <c r="BG199" s="86">
        <f t="shared" ref="BG199" si="2628">LEN(BF199)</f>
        <v>0</v>
      </c>
      <c r="BH199" s="26"/>
      <c r="BI199" s="86">
        <f t="shared" ref="BI199" si="2629">LEN(BH199)</f>
        <v>0</v>
      </c>
      <c r="BJ199" s="26"/>
      <c r="BK199" s="86">
        <f t="shared" ref="BK199" si="2630">LEN(BJ199)</f>
        <v>0</v>
      </c>
      <c r="BL199" s="26"/>
      <c r="BM199" s="86">
        <f t="shared" ref="BM199" si="2631">LEN(BL199)</f>
        <v>0</v>
      </c>
      <c r="BN199" s="26"/>
      <c r="BO199" s="86">
        <f t="shared" ref="BO199" si="2632">LEN(BN199)</f>
        <v>0</v>
      </c>
      <c r="BP199" s="26"/>
      <c r="BQ199" s="86">
        <f t="shared" ref="BQ199" si="2633">LEN(BP199)</f>
        <v>0</v>
      </c>
      <c r="BR199" s="26"/>
      <c r="BS199" s="86">
        <f t="shared" ref="BS199" si="2634">LEN(BR199)</f>
        <v>0</v>
      </c>
    </row>
    <row r="200" spans="1:71" s="35" customFormat="1">
      <c r="A200" s="203">
        <v>236</v>
      </c>
      <c r="B200" s="739"/>
      <c r="C200" s="736"/>
      <c r="D200" s="19" t="s">
        <v>501</v>
      </c>
      <c r="E200" s="25" t="s">
        <v>266</v>
      </c>
      <c r="F200" s="97" t="s">
        <v>288</v>
      </c>
      <c r="G200" s="97" t="s">
        <v>288</v>
      </c>
      <c r="H200" s="25" t="s">
        <v>188</v>
      </c>
      <c r="I200" s="23"/>
      <c r="J200" s="26" t="s">
        <v>501</v>
      </c>
      <c r="K200" s="86">
        <f t="shared" si="2564"/>
        <v>5</v>
      </c>
      <c r="L200" s="26" t="s">
        <v>510</v>
      </c>
      <c r="M200" s="86">
        <f t="shared" si="2128"/>
        <v>5</v>
      </c>
      <c r="N200" s="26" t="s">
        <v>507</v>
      </c>
      <c r="O200" s="86">
        <f t="shared" si="2129"/>
        <v>5</v>
      </c>
      <c r="P200" s="26" t="s">
        <v>507</v>
      </c>
      <c r="Q200" s="86">
        <f t="shared" si="2130"/>
        <v>5</v>
      </c>
      <c r="R200" s="26"/>
      <c r="S200" s="86">
        <f t="shared" si="2131"/>
        <v>0</v>
      </c>
      <c r="T200" s="26" t="s">
        <v>503</v>
      </c>
      <c r="U200" s="86">
        <f t="shared" si="2132"/>
        <v>5</v>
      </c>
      <c r="V200" s="26" t="s">
        <v>505</v>
      </c>
      <c r="W200" s="86">
        <f t="shared" si="2133"/>
        <v>5</v>
      </c>
      <c r="X200" s="26" t="s">
        <v>501</v>
      </c>
      <c r="Y200" s="86">
        <f t="shared" si="2134"/>
        <v>5</v>
      </c>
      <c r="Z200" s="26" t="s">
        <v>502</v>
      </c>
      <c r="AA200" s="86">
        <f t="shared" si="2135"/>
        <v>5</v>
      </c>
      <c r="AB200" s="26" t="s">
        <v>502</v>
      </c>
      <c r="AC200" s="86">
        <f t="shared" si="2136"/>
        <v>5</v>
      </c>
      <c r="AD200" s="26" t="s">
        <v>508</v>
      </c>
      <c r="AE200" s="86">
        <f t="shared" si="2137"/>
        <v>5</v>
      </c>
      <c r="AF200" s="26" t="s">
        <v>929</v>
      </c>
      <c r="AG200" s="86">
        <f t="shared" si="2138"/>
        <v>5</v>
      </c>
      <c r="AH200" s="26" t="s">
        <v>507</v>
      </c>
      <c r="AI200" s="86">
        <f t="shared" si="2139"/>
        <v>5</v>
      </c>
      <c r="AJ200" s="26" t="s">
        <v>504</v>
      </c>
      <c r="AK200" s="86">
        <f t="shared" si="2140"/>
        <v>5</v>
      </c>
      <c r="AL200" s="26" t="s">
        <v>501</v>
      </c>
      <c r="AM200" s="86">
        <f t="shared" si="2141"/>
        <v>5</v>
      </c>
      <c r="AN200" s="26" t="s">
        <v>501</v>
      </c>
      <c r="AO200" s="86">
        <f t="shared" si="2142"/>
        <v>5</v>
      </c>
      <c r="AP200" s="26" t="s">
        <v>501</v>
      </c>
      <c r="AQ200" s="86">
        <f t="shared" si="2143"/>
        <v>5</v>
      </c>
      <c r="AR200" s="26" t="s">
        <v>501</v>
      </c>
      <c r="AS200" s="86">
        <f t="shared" ref="AS200" si="2635">LEN(AR200)</f>
        <v>5</v>
      </c>
      <c r="AT200" s="26"/>
      <c r="AU200" s="86">
        <f t="shared" ref="AU200" si="2636">LEN(AT200)</f>
        <v>0</v>
      </c>
      <c r="AV200" s="26"/>
      <c r="AW200" s="86">
        <f t="shared" ref="AW200" si="2637">LEN(AV200)</f>
        <v>0</v>
      </c>
      <c r="AX200" s="26"/>
      <c r="AY200" s="86">
        <f t="shared" ref="AY200" si="2638">LEN(AX200)</f>
        <v>0</v>
      </c>
      <c r="AZ200" s="26"/>
      <c r="BA200" s="86">
        <f t="shared" ref="BA200" si="2639">LEN(AZ200)</f>
        <v>0</v>
      </c>
      <c r="BB200" s="26"/>
      <c r="BC200" s="86">
        <f t="shared" ref="BC200" si="2640">LEN(BB200)</f>
        <v>0</v>
      </c>
      <c r="BD200" s="26"/>
      <c r="BE200" s="86">
        <f t="shared" ref="BE200" si="2641">LEN(BD200)</f>
        <v>0</v>
      </c>
      <c r="BF200" s="26"/>
      <c r="BG200" s="86">
        <f t="shared" ref="BG200" si="2642">LEN(BF200)</f>
        <v>0</v>
      </c>
      <c r="BH200" s="26"/>
      <c r="BI200" s="86">
        <f t="shared" ref="BI200" si="2643">LEN(BH200)</f>
        <v>0</v>
      </c>
      <c r="BJ200" s="26"/>
      <c r="BK200" s="86">
        <f t="shared" ref="BK200" si="2644">LEN(BJ200)</f>
        <v>0</v>
      </c>
      <c r="BL200" s="26"/>
      <c r="BM200" s="86">
        <f t="shared" ref="BM200" si="2645">LEN(BL200)</f>
        <v>0</v>
      </c>
      <c r="BN200" s="26"/>
      <c r="BO200" s="86">
        <f t="shared" ref="BO200" si="2646">LEN(BN200)</f>
        <v>0</v>
      </c>
      <c r="BP200" s="26"/>
      <c r="BQ200" s="86">
        <f t="shared" ref="BQ200" si="2647">LEN(BP200)</f>
        <v>0</v>
      </c>
      <c r="BR200" s="26"/>
      <c r="BS200" s="86">
        <f t="shared" ref="BS200" si="2648">LEN(BR200)</f>
        <v>0</v>
      </c>
    </row>
    <row r="201" spans="1:71" s="35" customFormat="1">
      <c r="A201" s="203">
        <v>237</v>
      </c>
      <c r="B201" s="739"/>
      <c r="C201" s="736"/>
      <c r="D201" s="19" t="s">
        <v>562</v>
      </c>
      <c r="E201" s="25" t="s">
        <v>187</v>
      </c>
      <c r="F201" s="97"/>
      <c r="G201" s="97"/>
      <c r="H201" s="25" t="s">
        <v>188</v>
      </c>
      <c r="I201" s="23"/>
      <c r="J201" s="26" t="s">
        <v>562</v>
      </c>
      <c r="K201" s="86">
        <f t="shared" si="2564"/>
        <v>2</v>
      </c>
      <c r="L201" s="26" t="s">
        <v>571</v>
      </c>
      <c r="M201" s="86">
        <f t="shared" si="2128"/>
        <v>2</v>
      </c>
      <c r="N201" s="26" t="s">
        <v>568</v>
      </c>
      <c r="O201" s="86">
        <f t="shared" si="2129"/>
        <v>2</v>
      </c>
      <c r="P201" s="26" t="s">
        <v>568</v>
      </c>
      <c r="Q201" s="86">
        <f t="shared" si="2130"/>
        <v>2</v>
      </c>
      <c r="R201" s="26"/>
      <c r="S201" s="86">
        <f t="shared" si="2131"/>
        <v>0</v>
      </c>
      <c r="T201" s="26" t="s">
        <v>564</v>
      </c>
      <c r="U201" s="86">
        <f t="shared" si="2132"/>
        <v>2</v>
      </c>
      <c r="V201" s="26" t="s">
        <v>566</v>
      </c>
      <c r="W201" s="86">
        <f t="shared" si="2133"/>
        <v>2</v>
      </c>
      <c r="X201" s="26" t="s">
        <v>562</v>
      </c>
      <c r="Y201" s="86">
        <f t="shared" si="2134"/>
        <v>2</v>
      </c>
      <c r="Z201" s="26" t="s">
        <v>563</v>
      </c>
      <c r="AA201" s="86">
        <f t="shared" si="2135"/>
        <v>2</v>
      </c>
      <c r="AB201" s="26" t="s">
        <v>563</v>
      </c>
      <c r="AC201" s="86">
        <f t="shared" si="2136"/>
        <v>2</v>
      </c>
      <c r="AD201" s="26" t="s">
        <v>569</v>
      </c>
      <c r="AE201" s="86">
        <f t="shared" si="2137"/>
        <v>2</v>
      </c>
      <c r="AF201" s="26" t="s">
        <v>930</v>
      </c>
      <c r="AG201" s="86">
        <f t="shared" si="2138"/>
        <v>2</v>
      </c>
      <c r="AH201" s="26" t="s">
        <v>568</v>
      </c>
      <c r="AI201" s="86">
        <f t="shared" si="2139"/>
        <v>2</v>
      </c>
      <c r="AJ201" s="26" t="s">
        <v>565</v>
      </c>
      <c r="AK201" s="86">
        <f t="shared" si="2140"/>
        <v>2</v>
      </c>
      <c r="AL201" s="26" t="s">
        <v>562</v>
      </c>
      <c r="AM201" s="86">
        <f t="shared" si="2141"/>
        <v>2</v>
      </c>
      <c r="AN201" s="26" t="s">
        <v>562</v>
      </c>
      <c r="AO201" s="86">
        <f t="shared" si="2142"/>
        <v>2</v>
      </c>
      <c r="AP201" s="26" t="s">
        <v>562</v>
      </c>
      <c r="AQ201" s="86">
        <f t="shared" si="2143"/>
        <v>2</v>
      </c>
      <c r="AR201" s="26" t="s">
        <v>562</v>
      </c>
      <c r="AS201" s="86">
        <f t="shared" ref="AS201" si="2649">LEN(AR201)</f>
        <v>2</v>
      </c>
      <c r="AT201" s="26"/>
      <c r="AU201" s="86">
        <f t="shared" ref="AU201" si="2650">LEN(AT201)</f>
        <v>0</v>
      </c>
      <c r="AV201" s="26"/>
      <c r="AW201" s="86">
        <f t="shared" ref="AW201" si="2651">LEN(AV201)</f>
        <v>0</v>
      </c>
      <c r="AX201" s="26"/>
      <c r="AY201" s="86">
        <f t="shared" ref="AY201" si="2652">LEN(AX201)</f>
        <v>0</v>
      </c>
      <c r="AZ201" s="26"/>
      <c r="BA201" s="86">
        <f t="shared" ref="BA201" si="2653">LEN(AZ201)</f>
        <v>0</v>
      </c>
      <c r="BB201" s="26"/>
      <c r="BC201" s="86">
        <f t="shared" ref="BC201" si="2654">LEN(BB201)</f>
        <v>0</v>
      </c>
      <c r="BD201" s="26"/>
      <c r="BE201" s="86">
        <f t="shared" ref="BE201" si="2655">LEN(BD201)</f>
        <v>0</v>
      </c>
      <c r="BF201" s="26"/>
      <c r="BG201" s="86">
        <f t="shared" ref="BG201" si="2656">LEN(BF201)</f>
        <v>0</v>
      </c>
      <c r="BH201" s="26"/>
      <c r="BI201" s="86">
        <f t="shared" ref="BI201" si="2657">LEN(BH201)</f>
        <v>0</v>
      </c>
      <c r="BJ201" s="26"/>
      <c r="BK201" s="86">
        <f t="shared" ref="BK201" si="2658">LEN(BJ201)</f>
        <v>0</v>
      </c>
      <c r="BL201" s="26"/>
      <c r="BM201" s="86">
        <f t="shared" ref="BM201" si="2659">LEN(BL201)</f>
        <v>0</v>
      </c>
      <c r="BN201" s="26"/>
      <c r="BO201" s="86">
        <f t="shared" ref="BO201" si="2660">LEN(BN201)</f>
        <v>0</v>
      </c>
      <c r="BP201" s="26"/>
      <c r="BQ201" s="86">
        <f t="shared" ref="BQ201" si="2661">LEN(BP201)</f>
        <v>0</v>
      </c>
      <c r="BR201" s="26"/>
      <c r="BS201" s="86">
        <f t="shared" ref="BS201" si="2662">LEN(BR201)</f>
        <v>0</v>
      </c>
    </row>
    <row r="202" spans="1:71" s="35" customFormat="1">
      <c r="A202" s="203">
        <v>238</v>
      </c>
      <c r="B202" s="739"/>
      <c r="C202" s="736"/>
      <c r="D202" s="19" t="s">
        <v>521</v>
      </c>
      <c r="E202" s="25" t="s">
        <v>266</v>
      </c>
      <c r="F202" s="97" t="s">
        <v>288</v>
      </c>
      <c r="G202" s="97" t="s">
        <v>288</v>
      </c>
      <c r="H202" s="25" t="s">
        <v>188</v>
      </c>
      <c r="I202" s="23"/>
      <c r="J202" s="26" t="s">
        <v>521</v>
      </c>
      <c r="K202" s="86">
        <f t="shared" si="2564"/>
        <v>5</v>
      </c>
      <c r="L202" s="26" t="s">
        <v>530</v>
      </c>
      <c r="M202" s="86">
        <f t="shared" si="2128"/>
        <v>5</v>
      </c>
      <c r="N202" s="26" t="s">
        <v>527</v>
      </c>
      <c r="O202" s="86">
        <f t="shared" si="2129"/>
        <v>5</v>
      </c>
      <c r="P202" s="26" t="s">
        <v>527</v>
      </c>
      <c r="Q202" s="86">
        <f t="shared" si="2130"/>
        <v>5</v>
      </c>
      <c r="R202" s="26"/>
      <c r="S202" s="86">
        <f t="shared" si="2131"/>
        <v>0</v>
      </c>
      <c r="T202" s="26" t="s">
        <v>523</v>
      </c>
      <c r="U202" s="86">
        <f t="shared" si="2132"/>
        <v>5</v>
      </c>
      <c r="V202" s="26" t="s">
        <v>525</v>
      </c>
      <c r="W202" s="86">
        <f t="shared" si="2133"/>
        <v>5</v>
      </c>
      <c r="X202" s="26" t="s">
        <v>521</v>
      </c>
      <c r="Y202" s="86">
        <f t="shared" si="2134"/>
        <v>5</v>
      </c>
      <c r="Z202" s="26" t="s">
        <v>522</v>
      </c>
      <c r="AA202" s="86">
        <f t="shared" si="2135"/>
        <v>5</v>
      </c>
      <c r="AB202" s="26" t="s">
        <v>522</v>
      </c>
      <c r="AC202" s="86">
        <f t="shared" si="2136"/>
        <v>5</v>
      </c>
      <c r="AD202" s="26" t="s">
        <v>528</v>
      </c>
      <c r="AE202" s="86">
        <f t="shared" si="2137"/>
        <v>5</v>
      </c>
      <c r="AF202" s="26" t="s">
        <v>931</v>
      </c>
      <c r="AG202" s="86">
        <f t="shared" si="2138"/>
        <v>5</v>
      </c>
      <c r="AH202" s="26" t="s">
        <v>527</v>
      </c>
      <c r="AI202" s="86">
        <f t="shared" si="2139"/>
        <v>5</v>
      </c>
      <c r="AJ202" s="26" t="s">
        <v>524</v>
      </c>
      <c r="AK202" s="86">
        <f t="shared" si="2140"/>
        <v>5</v>
      </c>
      <c r="AL202" s="26" t="s">
        <v>521</v>
      </c>
      <c r="AM202" s="86">
        <f t="shared" si="2141"/>
        <v>5</v>
      </c>
      <c r="AN202" s="26" t="s">
        <v>521</v>
      </c>
      <c r="AO202" s="86">
        <f t="shared" si="2142"/>
        <v>5</v>
      </c>
      <c r="AP202" s="26" t="s">
        <v>521</v>
      </c>
      <c r="AQ202" s="86">
        <f t="shared" si="2143"/>
        <v>5</v>
      </c>
      <c r="AR202" s="26" t="s">
        <v>521</v>
      </c>
      <c r="AS202" s="86">
        <f t="shared" ref="AS202" si="2663">LEN(AR202)</f>
        <v>5</v>
      </c>
      <c r="AT202" s="26"/>
      <c r="AU202" s="86">
        <f t="shared" ref="AU202" si="2664">LEN(AT202)</f>
        <v>0</v>
      </c>
      <c r="AV202" s="26"/>
      <c r="AW202" s="86">
        <f t="shared" ref="AW202" si="2665">LEN(AV202)</f>
        <v>0</v>
      </c>
      <c r="AX202" s="26"/>
      <c r="AY202" s="86">
        <f t="shared" ref="AY202" si="2666">LEN(AX202)</f>
        <v>0</v>
      </c>
      <c r="AZ202" s="26"/>
      <c r="BA202" s="86">
        <f t="shared" ref="BA202" si="2667">LEN(AZ202)</f>
        <v>0</v>
      </c>
      <c r="BB202" s="26"/>
      <c r="BC202" s="86">
        <f t="shared" ref="BC202" si="2668">LEN(BB202)</f>
        <v>0</v>
      </c>
      <c r="BD202" s="26"/>
      <c r="BE202" s="86">
        <f t="shared" ref="BE202" si="2669">LEN(BD202)</f>
        <v>0</v>
      </c>
      <c r="BF202" s="26"/>
      <c r="BG202" s="86">
        <f t="shared" ref="BG202" si="2670">LEN(BF202)</f>
        <v>0</v>
      </c>
      <c r="BH202" s="26"/>
      <c r="BI202" s="86">
        <f t="shared" ref="BI202" si="2671">LEN(BH202)</f>
        <v>0</v>
      </c>
      <c r="BJ202" s="26"/>
      <c r="BK202" s="86">
        <f t="shared" ref="BK202" si="2672">LEN(BJ202)</f>
        <v>0</v>
      </c>
      <c r="BL202" s="26"/>
      <c r="BM202" s="86">
        <f t="shared" ref="BM202" si="2673">LEN(BL202)</f>
        <v>0</v>
      </c>
      <c r="BN202" s="26"/>
      <c r="BO202" s="86">
        <f t="shared" ref="BO202" si="2674">LEN(BN202)</f>
        <v>0</v>
      </c>
      <c r="BP202" s="26"/>
      <c r="BQ202" s="86">
        <f t="shared" ref="BQ202" si="2675">LEN(BP202)</f>
        <v>0</v>
      </c>
      <c r="BR202" s="26"/>
      <c r="BS202" s="86">
        <f t="shared" ref="BS202" si="2676">LEN(BR202)</f>
        <v>0</v>
      </c>
    </row>
    <row r="203" spans="1:71" s="35" customFormat="1">
      <c r="A203" s="203">
        <v>239</v>
      </c>
      <c r="B203" s="739"/>
      <c r="C203" s="736"/>
      <c r="D203" s="38" t="s">
        <v>531</v>
      </c>
      <c r="E203" s="36" t="s">
        <v>187</v>
      </c>
      <c r="F203" s="97"/>
      <c r="G203" s="97"/>
      <c r="H203" s="25" t="s">
        <v>188</v>
      </c>
      <c r="I203" s="36"/>
      <c r="J203" s="37" t="s">
        <v>532</v>
      </c>
      <c r="K203" s="86">
        <f t="shared" si="2564"/>
        <v>1</v>
      </c>
      <c r="L203" s="37" t="s">
        <v>532</v>
      </c>
      <c r="M203" s="86">
        <f t="shared" si="2128"/>
        <v>1</v>
      </c>
      <c r="N203" s="37" t="s">
        <v>535</v>
      </c>
      <c r="O203" s="86">
        <f t="shared" si="2129"/>
        <v>1</v>
      </c>
      <c r="P203" s="37" t="s">
        <v>532</v>
      </c>
      <c r="Q203" s="86">
        <f t="shared" si="2130"/>
        <v>1</v>
      </c>
      <c r="R203" s="37"/>
      <c r="S203" s="86">
        <f t="shared" si="2131"/>
        <v>0</v>
      </c>
      <c r="T203" s="37" t="s">
        <v>532</v>
      </c>
      <c r="U203" s="86">
        <f t="shared" si="2132"/>
        <v>1</v>
      </c>
      <c r="V203" s="37" t="s">
        <v>532</v>
      </c>
      <c r="W203" s="86">
        <f t="shared" si="2133"/>
        <v>1</v>
      </c>
      <c r="X203" s="37" t="s">
        <v>532</v>
      </c>
      <c r="Y203" s="86">
        <f t="shared" si="2134"/>
        <v>1</v>
      </c>
      <c r="Z203" s="37" t="s">
        <v>532</v>
      </c>
      <c r="AA203" s="86">
        <f t="shared" si="2135"/>
        <v>1</v>
      </c>
      <c r="AB203" s="37" t="s">
        <v>532</v>
      </c>
      <c r="AC203" s="86">
        <f t="shared" si="2136"/>
        <v>1</v>
      </c>
      <c r="AD203" s="37" t="s">
        <v>532</v>
      </c>
      <c r="AE203" s="86">
        <f t="shared" si="2137"/>
        <v>1</v>
      </c>
      <c r="AF203" s="37" t="s">
        <v>532</v>
      </c>
      <c r="AG203" s="86">
        <f t="shared" si="2138"/>
        <v>1</v>
      </c>
      <c r="AH203" s="37" t="s">
        <v>532</v>
      </c>
      <c r="AI203" s="86">
        <f t="shared" si="2139"/>
        <v>1</v>
      </c>
      <c r="AJ203" s="37" t="s">
        <v>532</v>
      </c>
      <c r="AK203" s="86">
        <f t="shared" si="2140"/>
        <v>1</v>
      </c>
      <c r="AL203" s="37" t="s">
        <v>532</v>
      </c>
      <c r="AM203" s="86">
        <f t="shared" si="2141"/>
        <v>1</v>
      </c>
      <c r="AN203" s="37" t="s">
        <v>532</v>
      </c>
      <c r="AO203" s="86">
        <f t="shared" si="2142"/>
        <v>1</v>
      </c>
      <c r="AP203" s="37" t="s">
        <v>532</v>
      </c>
      <c r="AQ203" s="86">
        <f t="shared" si="2143"/>
        <v>1</v>
      </c>
      <c r="AR203" s="37" t="s">
        <v>532</v>
      </c>
      <c r="AS203" s="86">
        <f t="shared" ref="AS203" si="2677">LEN(AR203)</f>
        <v>1</v>
      </c>
      <c r="AT203" s="37"/>
      <c r="AU203" s="86">
        <f t="shared" ref="AU203" si="2678">LEN(AT203)</f>
        <v>0</v>
      </c>
      <c r="AV203" s="37"/>
      <c r="AW203" s="86">
        <f t="shared" ref="AW203" si="2679">LEN(AV203)</f>
        <v>0</v>
      </c>
      <c r="AX203" s="37"/>
      <c r="AY203" s="86">
        <f t="shared" ref="AY203" si="2680">LEN(AX203)</f>
        <v>0</v>
      </c>
      <c r="AZ203" s="37"/>
      <c r="BA203" s="86">
        <f t="shared" ref="BA203" si="2681">LEN(AZ203)</f>
        <v>0</v>
      </c>
      <c r="BB203" s="37"/>
      <c r="BC203" s="86">
        <f t="shared" ref="BC203" si="2682">LEN(BB203)</f>
        <v>0</v>
      </c>
      <c r="BD203" s="37"/>
      <c r="BE203" s="86">
        <f t="shared" ref="BE203" si="2683">LEN(BD203)</f>
        <v>0</v>
      </c>
      <c r="BF203" s="37"/>
      <c r="BG203" s="86">
        <f t="shared" ref="BG203" si="2684">LEN(BF203)</f>
        <v>0</v>
      </c>
      <c r="BH203" s="37"/>
      <c r="BI203" s="86">
        <f t="shared" ref="BI203" si="2685">LEN(BH203)</f>
        <v>0</v>
      </c>
      <c r="BJ203" s="37"/>
      <c r="BK203" s="86">
        <f t="shared" ref="BK203" si="2686">LEN(BJ203)</f>
        <v>0</v>
      </c>
      <c r="BL203" s="37"/>
      <c r="BM203" s="86">
        <f t="shared" ref="BM203" si="2687">LEN(BL203)</f>
        <v>0</v>
      </c>
      <c r="BN203" s="37"/>
      <c r="BO203" s="86">
        <f t="shared" ref="BO203" si="2688">LEN(BN203)</f>
        <v>0</v>
      </c>
      <c r="BP203" s="37"/>
      <c r="BQ203" s="86">
        <f t="shared" ref="BQ203" si="2689">LEN(BP203)</f>
        <v>0</v>
      </c>
      <c r="BR203" s="37"/>
      <c r="BS203" s="86">
        <f t="shared" ref="BS203" si="2690">LEN(BR203)</f>
        <v>0</v>
      </c>
    </row>
    <row r="204" spans="1:71" s="35" customFormat="1">
      <c r="A204" s="203">
        <v>240</v>
      </c>
      <c r="B204" s="731" t="s">
        <v>425</v>
      </c>
      <c r="C204" s="735" t="s">
        <v>937</v>
      </c>
      <c r="D204" s="19" t="s">
        <v>491</v>
      </c>
      <c r="E204" s="25" t="s">
        <v>187</v>
      </c>
      <c r="F204" s="30"/>
      <c r="G204" s="30"/>
      <c r="H204" s="25" t="s">
        <v>188</v>
      </c>
      <c r="I204" s="23"/>
      <c r="J204" s="26" t="s">
        <v>491</v>
      </c>
      <c r="K204" s="86">
        <f t="shared" si="2564"/>
        <v>2</v>
      </c>
      <c r="L204" s="26" t="s">
        <v>500</v>
      </c>
      <c r="M204" s="86">
        <f t="shared" si="2128"/>
        <v>2</v>
      </c>
      <c r="N204" s="26" t="s">
        <v>497</v>
      </c>
      <c r="O204" s="86">
        <f t="shared" si="2129"/>
        <v>2</v>
      </c>
      <c r="P204" s="26" t="s">
        <v>497</v>
      </c>
      <c r="Q204" s="86">
        <f t="shared" si="2130"/>
        <v>2</v>
      </c>
      <c r="R204" s="26"/>
      <c r="S204" s="86">
        <f t="shared" si="2131"/>
        <v>0</v>
      </c>
      <c r="T204" s="26" t="s">
        <v>493</v>
      </c>
      <c r="U204" s="86">
        <f t="shared" si="2132"/>
        <v>2</v>
      </c>
      <c r="V204" s="26" t="s">
        <v>495</v>
      </c>
      <c r="W204" s="86">
        <f t="shared" si="2133"/>
        <v>2</v>
      </c>
      <c r="X204" s="26" t="s">
        <v>491</v>
      </c>
      <c r="Y204" s="86">
        <f t="shared" si="2134"/>
        <v>2</v>
      </c>
      <c r="Z204" s="26" t="s">
        <v>492</v>
      </c>
      <c r="AA204" s="86">
        <f t="shared" si="2135"/>
        <v>2</v>
      </c>
      <c r="AB204" s="26" t="s">
        <v>492</v>
      </c>
      <c r="AC204" s="86">
        <f t="shared" si="2136"/>
        <v>2</v>
      </c>
      <c r="AD204" s="26" t="s">
        <v>498</v>
      </c>
      <c r="AE204" s="86">
        <f t="shared" si="2137"/>
        <v>2</v>
      </c>
      <c r="AF204" s="26" t="s">
        <v>928</v>
      </c>
      <c r="AG204" s="86">
        <f t="shared" si="2138"/>
        <v>2</v>
      </c>
      <c r="AH204" s="26" t="s">
        <v>497</v>
      </c>
      <c r="AI204" s="86">
        <f t="shared" si="2139"/>
        <v>2</v>
      </c>
      <c r="AJ204" s="26" t="s">
        <v>494</v>
      </c>
      <c r="AK204" s="86">
        <f t="shared" si="2140"/>
        <v>2</v>
      </c>
      <c r="AL204" s="26" t="s">
        <v>491</v>
      </c>
      <c r="AM204" s="86">
        <f t="shared" si="2141"/>
        <v>2</v>
      </c>
      <c r="AN204" s="26" t="s">
        <v>491</v>
      </c>
      <c r="AO204" s="86">
        <f t="shared" si="2142"/>
        <v>2</v>
      </c>
      <c r="AP204" s="26" t="s">
        <v>491</v>
      </c>
      <c r="AQ204" s="86">
        <f t="shared" si="2143"/>
        <v>2</v>
      </c>
      <c r="AR204" s="26" t="s">
        <v>491</v>
      </c>
      <c r="AS204" s="86">
        <f t="shared" ref="AS204" si="2691">LEN(AR204)</f>
        <v>2</v>
      </c>
      <c r="AT204" s="26"/>
      <c r="AU204" s="86">
        <f t="shared" ref="AU204" si="2692">LEN(AT204)</f>
        <v>0</v>
      </c>
      <c r="AV204" s="26"/>
      <c r="AW204" s="86">
        <f t="shared" ref="AW204" si="2693">LEN(AV204)</f>
        <v>0</v>
      </c>
      <c r="AX204" s="26"/>
      <c r="AY204" s="86">
        <f t="shared" ref="AY204" si="2694">LEN(AX204)</f>
        <v>0</v>
      </c>
      <c r="AZ204" s="26"/>
      <c r="BA204" s="86">
        <f t="shared" ref="BA204" si="2695">LEN(AZ204)</f>
        <v>0</v>
      </c>
      <c r="BB204" s="26"/>
      <c r="BC204" s="86">
        <f t="shared" ref="BC204" si="2696">LEN(BB204)</f>
        <v>0</v>
      </c>
      <c r="BD204" s="26"/>
      <c r="BE204" s="86">
        <f t="shared" ref="BE204" si="2697">LEN(BD204)</f>
        <v>0</v>
      </c>
      <c r="BF204" s="26"/>
      <c r="BG204" s="86">
        <f t="shared" ref="BG204" si="2698">LEN(BF204)</f>
        <v>0</v>
      </c>
      <c r="BH204" s="26"/>
      <c r="BI204" s="86">
        <f t="shared" ref="BI204" si="2699">LEN(BH204)</f>
        <v>0</v>
      </c>
      <c r="BJ204" s="26"/>
      <c r="BK204" s="86">
        <f t="shared" ref="BK204" si="2700">LEN(BJ204)</f>
        <v>0</v>
      </c>
      <c r="BL204" s="26"/>
      <c r="BM204" s="86">
        <f t="shared" ref="BM204" si="2701">LEN(BL204)</f>
        <v>0</v>
      </c>
      <c r="BN204" s="26"/>
      <c r="BO204" s="86">
        <f t="shared" ref="BO204" si="2702">LEN(BN204)</f>
        <v>0</v>
      </c>
      <c r="BP204" s="26"/>
      <c r="BQ204" s="86">
        <f t="shared" ref="BQ204" si="2703">LEN(BP204)</f>
        <v>0</v>
      </c>
      <c r="BR204" s="26"/>
      <c r="BS204" s="86">
        <f t="shared" ref="BS204" si="2704">LEN(BR204)</f>
        <v>0</v>
      </c>
    </row>
    <row r="205" spans="1:71" s="35" customFormat="1">
      <c r="A205" s="203">
        <v>241</v>
      </c>
      <c r="B205" s="739"/>
      <c r="C205" s="736"/>
      <c r="D205" s="19" t="s">
        <v>501</v>
      </c>
      <c r="E205" s="25" t="s">
        <v>266</v>
      </c>
      <c r="F205" s="97" t="s">
        <v>288</v>
      </c>
      <c r="G205" s="97" t="s">
        <v>288</v>
      </c>
      <c r="H205" s="25" t="s">
        <v>188</v>
      </c>
      <c r="I205" s="23"/>
      <c r="J205" s="26" t="s">
        <v>501</v>
      </c>
      <c r="K205" s="86">
        <f t="shared" si="2564"/>
        <v>5</v>
      </c>
      <c r="L205" s="26" t="s">
        <v>510</v>
      </c>
      <c r="M205" s="86">
        <f t="shared" si="2128"/>
        <v>5</v>
      </c>
      <c r="N205" s="26" t="s">
        <v>507</v>
      </c>
      <c r="O205" s="86">
        <f t="shared" si="2129"/>
        <v>5</v>
      </c>
      <c r="P205" s="26" t="s">
        <v>507</v>
      </c>
      <c r="Q205" s="86">
        <f t="shared" si="2130"/>
        <v>5</v>
      </c>
      <c r="R205" s="26"/>
      <c r="S205" s="86">
        <f t="shared" si="2131"/>
        <v>0</v>
      </c>
      <c r="T205" s="26" t="s">
        <v>503</v>
      </c>
      <c r="U205" s="86">
        <f t="shared" si="2132"/>
        <v>5</v>
      </c>
      <c r="V205" s="26" t="s">
        <v>505</v>
      </c>
      <c r="W205" s="86">
        <f t="shared" si="2133"/>
        <v>5</v>
      </c>
      <c r="X205" s="26" t="s">
        <v>501</v>
      </c>
      <c r="Y205" s="86">
        <f t="shared" si="2134"/>
        <v>5</v>
      </c>
      <c r="Z205" s="26" t="s">
        <v>502</v>
      </c>
      <c r="AA205" s="86">
        <f t="shared" si="2135"/>
        <v>5</v>
      </c>
      <c r="AB205" s="26" t="s">
        <v>502</v>
      </c>
      <c r="AC205" s="86">
        <f t="shared" si="2136"/>
        <v>5</v>
      </c>
      <c r="AD205" s="26" t="s">
        <v>508</v>
      </c>
      <c r="AE205" s="86">
        <f t="shared" si="2137"/>
        <v>5</v>
      </c>
      <c r="AF205" s="26" t="s">
        <v>929</v>
      </c>
      <c r="AG205" s="86">
        <f t="shared" si="2138"/>
        <v>5</v>
      </c>
      <c r="AH205" s="26" t="s">
        <v>507</v>
      </c>
      <c r="AI205" s="86">
        <f t="shared" si="2139"/>
        <v>5</v>
      </c>
      <c r="AJ205" s="26" t="s">
        <v>504</v>
      </c>
      <c r="AK205" s="86">
        <f t="shared" si="2140"/>
        <v>5</v>
      </c>
      <c r="AL205" s="26" t="s">
        <v>501</v>
      </c>
      <c r="AM205" s="86">
        <f t="shared" si="2141"/>
        <v>5</v>
      </c>
      <c r="AN205" s="26" t="s">
        <v>501</v>
      </c>
      <c r="AO205" s="86">
        <f t="shared" si="2142"/>
        <v>5</v>
      </c>
      <c r="AP205" s="26" t="s">
        <v>501</v>
      </c>
      <c r="AQ205" s="86">
        <f t="shared" si="2143"/>
        <v>5</v>
      </c>
      <c r="AR205" s="26" t="s">
        <v>501</v>
      </c>
      <c r="AS205" s="86">
        <f t="shared" ref="AS205" si="2705">LEN(AR205)</f>
        <v>5</v>
      </c>
      <c r="AT205" s="26"/>
      <c r="AU205" s="86">
        <f t="shared" ref="AU205" si="2706">LEN(AT205)</f>
        <v>0</v>
      </c>
      <c r="AV205" s="26"/>
      <c r="AW205" s="86">
        <f t="shared" ref="AW205" si="2707">LEN(AV205)</f>
        <v>0</v>
      </c>
      <c r="AX205" s="26"/>
      <c r="AY205" s="86">
        <f t="shared" ref="AY205" si="2708">LEN(AX205)</f>
        <v>0</v>
      </c>
      <c r="AZ205" s="26"/>
      <c r="BA205" s="86">
        <f t="shared" ref="BA205" si="2709">LEN(AZ205)</f>
        <v>0</v>
      </c>
      <c r="BB205" s="26"/>
      <c r="BC205" s="86">
        <f t="shared" ref="BC205" si="2710">LEN(BB205)</f>
        <v>0</v>
      </c>
      <c r="BD205" s="26"/>
      <c r="BE205" s="86">
        <f t="shared" ref="BE205" si="2711">LEN(BD205)</f>
        <v>0</v>
      </c>
      <c r="BF205" s="26"/>
      <c r="BG205" s="86">
        <f t="shared" ref="BG205" si="2712">LEN(BF205)</f>
        <v>0</v>
      </c>
      <c r="BH205" s="26"/>
      <c r="BI205" s="86">
        <f t="shared" ref="BI205" si="2713">LEN(BH205)</f>
        <v>0</v>
      </c>
      <c r="BJ205" s="26"/>
      <c r="BK205" s="86">
        <f t="shared" ref="BK205" si="2714">LEN(BJ205)</f>
        <v>0</v>
      </c>
      <c r="BL205" s="26"/>
      <c r="BM205" s="86">
        <f t="shared" ref="BM205" si="2715">LEN(BL205)</f>
        <v>0</v>
      </c>
      <c r="BN205" s="26"/>
      <c r="BO205" s="86">
        <f t="shared" ref="BO205" si="2716">LEN(BN205)</f>
        <v>0</v>
      </c>
      <c r="BP205" s="26"/>
      <c r="BQ205" s="86">
        <f t="shared" ref="BQ205" si="2717">LEN(BP205)</f>
        <v>0</v>
      </c>
      <c r="BR205" s="26"/>
      <c r="BS205" s="86">
        <f t="shared" ref="BS205" si="2718">LEN(BR205)</f>
        <v>0</v>
      </c>
    </row>
    <row r="206" spans="1:71" s="35" customFormat="1">
      <c r="A206" s="203">
        <v>242</v>
      </c>
      <c r="B206" s="739"/>
      <c r="C206" s="736"/>
      <c r="D206" s="19" t="s">
        <v>562</v>
      </c>
      <c r="E206" s="25" t="s">
        <v>187</v>
      </c>
      <c r="F206" s="97"/>
      <c r="G206" s="97"/>
      <c r="H206" s="25" t="s">
        <v>188</v>
      </c>
      <c r="I206" s="23"/>
      <c r="J206" s="26" t="s">
        <v>562</v>
      </c>
      <c r="K206" s="86">
        <f t="shared" si="2564"/>
        <v>2</v>
      </c>
      <c r="L206" s="26" t="s">
        <v>571</v>
      </c>
      <c r="M206" s="86">
        <f t="shared" si="2128"/>
        <v>2</v>
      </c>
      <c r="N206" s="26" t="s">
        <v>568</v>
      </c>
      <c r="O206" s="86">
        <f t="shared" si="2129"/>
        <v>2</v>
      </c>
      <c r="P206" s="26" t="s">
        <v>568</v>
      </c>
      <c r="Q206" s="86">
        <f t="shared" si="2130"/>
        <v>2</v>
      </c>
      <c r="R206" s="26"/>
      <c r="S206" s="86">
        <f t="shared" si="2131"/>
        <v>0</v>
      </c>
      <c r="T206" s="26" t="s">
        <v>564</v>
      </c>
      <c r="U206" s="86">
        <f t="shared" si="2132"/>
        <v>2</v>
      </c>
      <c r="V206" s="26" t="s">
        <v>566</v>
      </c>
      <c r="W206" s="86">
        <f t="shared" si="2133"/>
        <v>2</v>
      </c>
      <c r="X206" s="26" t="s">
        <v>562</v>
      </c>
      <c r="Y206" s="86">
        <f t="shared" si="2134"/>
        <v>2</v>
      </c>
      <c r="Z206" s="26" t="s">
        <v>563</v>
      </c>
      <c r="AA206" s="86">
        <f t="shared" si="2135"/>
        <v>2</v>
      </c>
      <c r="AB206" s="26" t="s">
        <v>563</v>
      </c>
      <c r="AC206" s="86">
        <f t="shared" si="2136"/>
        <v>2</v>
      </c>
      <c r="AD206" s="26" t="s">
        <v>569</v>
      </c>
      <c r="AE206" s="86">
        <f t="shared" si="2137"/>
        <v>2</v>
      </c>
      <c r="AF206" s="26" t="s">
        <v>930</v>
      </c>
      <c r="AG206" s="86">
        <f t="shared" si="2138"/>
        <v>2</v>
      </c>
      <c r="AH206" s="26" t="s">
        <v>568</v>
      </c>
      <c r="AI206" s="86">
        <f t="shared" si="2139"/>
        <v>2</v>
      </c>
      <c r="AJ206" s="26" t="s">
        <v>565</v>
      </c>
      <c r="AK206" s="86">
        <f t="shared" si="2140"/>
        <v>2</v>
      </c>
      <c r="AL206" s="26" t="s">
        <v>562</v>
      </c>
      <c r="AM206" s="86">
        <f t="shared" si="2141"/>
        <v>2</v>
      </c>
      <c r="AN206" s="26" t="s">
        <v>562</v>
      </c>
      <c r="AO206" s="86">
        <f t="shared" si="2142"/>
        <v>2</v>
      </c>
      <c r="AP206" s="26" t="s">
        <v>562</v>
      </c>
      <c r="AQ206" s="86">
        <f t="shared" si="2143"/>
        <v>2</v>
      </c>
      <c r="AR206" s="26" t="s">
        <v>562</v>
      </c>
      <c r="AS206" s="86">
        <f t="shared" ref="AS206" si="2719">LEN(AR206)</f>
        <v>2</v>
      </c>
      <c r="AT206" s="26"/>
      <c r="AU206" s="86">
        <f t="shared" ref="AU206" si="2720">LEN(AT206)</f>
        <v>0</v>
      </c>
      <c r="AV206" s="26"/>
      <c r="AW206" s="86">
        <f t="shared" ref="AW206" si="2721">LEN(AV206)</f>
        <v>0</v>
      </c>
      <c r="AX206" s="26"/>
      <c r="AY206" s="86">
        <f t="shared" ref="AY206" si="2722">LEN(AX206)</f>
        <v>0</v>
      </c>
      <c r="AZ206" s="26"/>
      <c r="BA206" s="86">
        <f t="shared" ref="BA206" si="2723">LEN(AZ206)</f>
        <v>0</v>
      </c>
      <c r="BB206" s="26"/>
      <c r="BC206" s="86">
        <f t="shared" ref="BC206" si="2724">LEN(BB206)</f>
        <v>0</v>
      </c>
      <c r="BD206" s="26"/>
      <c r="BE206" s="86">
        <f t="shared" ref="BE206" si="2725">LEN(BD206)</f>
        <v>0</v>
      </c>
      <c r="BF206" s="26"/>
      <c r="BG206" s="86">
        <f t="shared" ref="BG206" si="2726">LEN(BF206)</f>
        <v>0</v>
      </c>
      <c r="BH206" s="26"/>
      <c r="BI206" s="86">
        <f t="shared" ref="BI206" si="2727">LEN(BH206)</f>
        <v>0</v>
      </c>
      <c r="BJ206" s="26"/>
      <c r="BK206" s="86">
        <f t="shared" ref="BK206" si="2728">LEN(BJ206)</f>
        <v>0</v>
      </c>
      <c r="BL206" s="26"/>
      <c r="BM206" s="86">
        <f t="shared" ref="BM206" si="2729">LEN(BL206)</f>
        <v>0</v>
      </c>
      <c r="BN206" s="26"/>
      <c r="BO206" s="86">
        <f t="shared" ref="BO206" si="2730">LEN(BN206)</f>
        <v>0</v>
      </c>
      <c r="BP206" s="26"/>
      <c r="BQ206" s="86">
        <f t="shared" ref="BQ206" si="2731">LEN(BP206)</f>
        <v>0</v>
      </c>
      <c r="BR206" s="26"/>
      <c r="BS206" s="86">
        <f t="shared" ref="BS206" si="2732">LEN(BR206)</f>
        <v>0</v>
      </c>
    </row>
    <row r="207" spans="1:71" s="35" customFormat="1">
      <c r="A207" s="203">
        <v>243</v>
      </c>
      <c r="B207" s="739"/>
      <c r="C207" s="736"/>
      <c r="D207" s="19" t="s">
        <v>521</v>
      </c>
      <c r="E207" s="25" t="s">
        <v>266</v>
      </c>
      <c r="F207" s="97" t="s">
        <v>288</v>
      </c>
      <c r="G207" s="97" t="s">
        <v>288</v>
      </c>
      <c r="H207" s="25" t="s">
        <v>188</v>
      </c>
      <c r="I207" s="23"/>
      <c r="J207" s="26" t="s">
        <v>521</v>
      </c>
      <c r="K207" s="86">
        <f t="shared" si="2564"/>
        <v>5</v>
      </c>
      <c r="L207" s="26" t="s">
        <v>530</v>
      </c>
      <c r="M207" s="86">
        <f t="shared" si="2128"/>
        <v>5</v>
      </c>
      <c r="N207" s="26" t="s">
        <v>527</v>
      </c>
      <c r="O207" s="86">
        <f t="shared" si="2129"/>
        <v>5</v>
      </c>
      <c r="P207" s="26" t="s">
        <v>527</v>
      </c>
      <c r="Q207" s="86">
        <f t="shared" si="2130"/>
        <v>5</v>
      </c>
      <c r="R207" s="26"/>
      <c r="S207" s="86">
        <f t="shared" si="2131"/>
        <v>0</v>
      </c>
      <c r="T207" s="26" t="s">
        <v>523</v>
      </c>
      <c r="U207" s="86">
        <f t="shared" si="2132"/>
        <v>5</v>
      </c>
      <c r="V207" s="26" t="s">
        <v>525</v>
      </c>
      <c r="W207" s="86">
        <f t="shared" si="2133"/>
        <v>5</v>
      </c>
      <c r="X207" s="26" t="s">
        <v>521</v>
      </c>
      <c r="Y207" s="86">
        <f t="shared" si="2134"/>
        <v>5</v>
      </c>
      <c r="Z207" s="26" t="s">
        <v>522</v>
      </c>
      <c r="AA207" s="86">
        <f t="shared" si="2135"/>
        <v>5</v>
      </c>
      <c r="AB207" s="26" t="s">
        <v>522</v>
      </c>
      <c r="AC207" s="86">
        <f t="shared" si="2136"/>
        <v>5</v>
      </c>
      <c r="AD207" s="26" t="s">
        <v>528</v>
      </c>
      <c r="AE207" s="86">
        <f t="shared" si="2137"/>
        <v>5</v>
      </c>
      <c r="AF207" s="26" t="s">
        <v>931</v>
      </c>
      <c r="AG207" s="86">
        <f t="shared" si="2138"/>
        <v>5</v>
      </c>
      <c r="AH207" s="26" t="s">
        <v>527</v>
      </c>
      <c r="AI207" s="86">
        <f t="shared" si="2139"/>
        <v>5</v>
      </c>
      <c r="AJ207" s="26" t="s">
        <v>524</v>
      </c>
      <c r="AK207" s="86">
        <f t="shared" si="2140"/>
        <v>5</v>
      </c>
      <c r="AL207" s="26" t="s">
        <v>521</v>
      </c>
      <c r="AM207" s="86">
        <f t="shared" si="2141"/>
        <v>5</v>
      </c>
      <c r="AN207" s="26" t="s">
        <v>521</v>
      </c>
      <c r="AO207" s="86">
        <f t="shared" si="2142"/>
        <v>5</v>
      </c>
      <c r="AP207" s="26" t="s">
        <v>521</v>
      </c>
      <c r="AQ207" s="86">
        <f t="shared" si="2143"/>
        <v>5</v>
      </c>
      <c r="AR207" s="26" t="s">
        <v>521</v>
      </c>
      <c r="AS207" s="86">
        <f t="shared" ref="AS207" si="2733">LEN(AR207)</f>
        <v>5</v>
      </c>
      <c r="AT207" s="26"/>
      <c r="AU207" s="86">
        <f t="shared" ref="AU207" si="2734">LEN(AT207)</f>
        <v>0</v>
      </c>
      <c r="AV207" s="26"/>
      <c r="AW207" s="86">
        <f t="shared" ref="AW207" si="2735">LEN(AV207)</f>
        <v>0</v>
      </c>
      <c r="AX207" s="26"/>
      <c r="AY207" s="86">
        <f t="shared" ref="AY207" si="2736">LEN(AX207)</f>
        <v>0</v>
      </c>
      <c r="AZ207" s="26"/>
      <c r="BA207" s="86">
        <f t="shared" ref="BA207" si="2737">LEN(AZ207)</f>
        <v>0</v>
      </c>
      <c r="BB207" s="26"/>
      <c r="BC207" s="86">
        <f t="shared" ref="BC207" si="2738">LEN(BB207)</f>
        <v>0</v>
      </c>
      <c r="BD207" s="26"/>
      <c r="BE207" s="86">
        <f t="shared" ref="BE207" si="2739">LEN(BD207)</f>
        <v>0</v>
      </c>
      <c r="BF207" s="26"/>
      <c r="BG207" s="86">
        <f t="shared" ref="BG207" si="2740">LEN(BF207)</f>
        <v>0</v>
      </c>
      <c r="BH207" s="26"/>
      <c r="BI207" s="86">
        <f t="shared" ref="BI207" si="2741">LEN(BH207)</f>
        <v>0</v>
      </c>
      <c r="BJ207" s="26"/>
      <c r="BK207" s="86">
        <f t="shared" ref="BK207" si="2742">LEN(BJ207)</f>
        <v>0</v>
      </c>
      <c r="BL207" s="26"/>
      <c r="BM207" s="86">
        <f t="shared" ref="BM207" si="2743">LEN(BL207)</f>
        <v>0</v>
      </c>
      <c r="BN207" s="26"/>
      <c r="BO207" s="86">
        <f t="shared" ref="BO207" si="2744">LEN(BN207)</f>
        <v>0</v>
      </c>
      <c r="BP207" s="26"/>
      <c r="BQ207" s="86">
        <f t="shared" ref="BQ207" si="2745">LEN(BP207)</f>
        <v>0</v>
      </c>
      <c r="BR207" s="26"/>
      <c r="BS207" s="86">
        <f t="shared" ref="BS207" si="2746">LEN(BR207)</f>
        <v>0</v>
      </c>
    </row>
    <row r="208" spans="1:71" s="35" customFormat="1">
      <c r="A208" s="203">
        <v>244</v>
      </c>
      <c r="B208" s="739"/>
      <c r="C208" s="736"/>
      <c r="D208" s="38" t="s">
        <v>531</v>
      </c>
      <c r="E208" s="36" t="s">
        <v>187</v>
      </c>
      <c r="F208" s="97"/>
      <c r="G208" s="97"/>
      <c r="H208" s="41" t="s">
        <v>188</v>
      </c>
      <c r="I208" s="36"/>
      <c r="J208" s="37" t="s">
        <v>532</v>
      </c>
      <c r="K208" s="86">
        <f t="shared" si="2564"/>
        <v>1</v>
      </c>
      <c r="L208" s="37" t="s">
        <v>532</v>
      </c>
      <c r="M208" s="186">
        <f t="shared" si="2128"/>
        <v>1</v>
      </c>
      <c r="N208" s="37" t="s">
        <v>535</v>
      </c>
      <c r="O208" s="186">
        <f t="shared" si="2129"/>
        <v>1</v>
      </c>
      <c r="P208" s="37" t="s">
        <v>532</v>
      </c>
      <c r="Q208" s="186">
        <f t="shared" si="2130"/>
        <v>1</v>
      </c>
      <c r="R208" s="37"/>
      <c r="S208" s="186">
        <f t="shared" si="2131"/>
        <v>0</v>
      </c>
      <c r="T208" s="37" t="s">
        <v>532</v>
      </c>
      <c r="U208" s="186">
        <f t="shared" si="2132"/>
        <v>1</v>
      </c>
      <c r="V208" s="37" t="s">
        <v>532</v>
      </c>
      <c r="W208" s="186">
        <f t="shared" si="2133"/>
        <v>1</v>
      </c>
      <c r="X208" s="37" t="s">
        <v>532</v>
      </c>
      <c r="Y208" s="186">
        <f t="shared" si="2134"/>
        <v>1</v>
      </c>
      <c r="Z208" s="37" t="s">
        <v>532</v>
      </c>
      <c r="AA208" s="186">
        <f t="shared" si="2135"/>
        <v>1</v>
      </c>
      <c r="AB208" s="37" t="s">
        <v>532</v>
      </c>
      <c r="AC208" s="186">
        <f t="shared" si="2136"/>
        <v>1</v>
      </c>
      <c r="AD208" s="37" t="s">
        <v>532</v>
      </c>
      <c r="AE208" s="186">
        <f t="shared" si="2137"/>
        <v>1</v>
      </c>
      <c r="AF208" s="37" t="s">
        <v>532</v>
      </c>
      <c r="AG208" s="186">
        <f t="shared" si="2138"/>
        <v>1</v>
      </c>
      <c r="AH208" s="37" t="s">
        <v>532</v>
      </c>
      <c r="AI208" s="186">
        <f t="shared" si="2139"/>
        <v>1</v>
      </c>
      <c r="AJ208" s="37" t="s">
        <v>532</v>
      </c>
      <c r="AK208" s="186">
        <f t="shared" si="2140"/>
        <v>1</v>
      </c>
      <c r="AL208" s="37" t="s">
        <v>532</v>
      </c>
      <c r="AM208" s="186">
        <f t="shared" si="2141"/>
        <v>1</v>
      </c>
      <c r="AN208" s="37" t="s">
        <v>532</v>
      </c>
      <c r="AO208" s="186">
        <f t="shared" si="2142"/>
        <v>1</v>
      </c>
      <c r="AP208" s="37" t="s">
        <v>532</v>
      </c>
      <c r="AQ208" s="186">
        <f t="shared" si="2143"/>
        <v>1</v>
      </c>
      <c r="AR208" s="37" t="s">
        <v>532</v>
      </c>
      <c r="AS208" s="186">
        <f t="shared" ref="AS208" si="2747">LEN(AR208)</f>
        <v>1</v>
      </c>
      <c r="AT208" s="37"/>
      <c r="AU208" s="186">
        <f t="shared" ref="AU208" si="2748">LEN(AT208)</f>
        <v>0</v>
      </c>
      <c r="AV208" s="37"/>
      <c r="AW208" s="186">
        <f t="shared" ref="AW208" si="2749">LEN(AV208)</f>
        <v>0</v>
      </c>
      <c r="AX208" s="37"/>
      <c r="AY208" s="186">
        <f t="shared" ref="AY208" si="2750">LEN(AX208)</f>
        <v>0</v>
      </c>
      <c r="AZ208" s="37"/>
      <c r="BA208" s="186">
        <f t="shared" ref="BA208" si="2751">LEN(AZ208)</f>
        <v>0</v>
      </c>
      <c r="BB208" s="37"/>
      <c r="BC208" s="186">
        <f t="shared" ref="BC208" si="2752">LEN(BB208)</f>
        <v>0</v>
      </c>
      <c r="BD208" s="37"/>
      <c r="BE208" s="186">
        <f t="shared" ref="BE208" si="2753">LEN(BD208)</f>
        <v>0</v>
      </c>
      <c r="BF208" s="37"/>
      <c r="BG208" s="186">
        <f t="shared" ref="BG208" si="2754">LEN(BF208)</f>
        <v>0</v>
      </c>
      <c r="BH208" s="37"/>
      <c r="BI208" s="186">
        <f t="shared" ref="BI208" si="2755">LEN(BH208)</f>
        <v>0</v>
      </c>
      <c r="BJ208" s="37"/>
      <c r="BK208" s="186">
        <f t="shared" ref="BK208" si="2756">LEN(BJ208)</f>
        <v>0</v>
      </c>
      <c r="BL208" s="37"/>
      <c r="BM208" s="186">
        <f t="shared" ref="BM208" si="2757">LEN(BL208)</f>
        <v>0</v>
      </c>
      <c r="BN208" s="37"/>
      <c r="BO208" s="186">
        <f t="shared" ref="BO208" si="2758">LEN(BN208)</f>
        <v>0</v>
      </c>
      <c r="BP208" s="37"/>
      <c r="BQ208" s="186">
        <f t="shared" ref="BQ208" si="2759">LEN(BP208)</f>
        <v>0</v>
      </c>
      <c r="BR208" s="37"/>
      <c r="BS208" s="186">
        <f t="shared" ref="BS208" si="2760">LEN(BR208)</f>
        <v>0</v>
      </c>
    </row>
    <row r="209" spans="1:71" s="35" customFormat="1" ht="27">
      <c r="A209" s="203">
        <v>245</v>
      </c>
      <c r="B209" s="731" t="s">
        <v>938</v>
      </c>
      <c r="C209" s="733" t="s">
        <v>777</v>
      </c>
      <c r="D209" s="38" t="s">
        <v>781</v>
      </c>
      <c r="E209" s="96" t="s">
        <v>779</v>
      </c>
      <c r="F209" s="36"/>
      <c r="G209" s="36"/>
      <c r="H209" s="36" t="s">
        <v>188</v>
      </c>
      <c r="I209" s="36"/>
      <c r="J209" s="293" t="s">
        <v>782</v>
      </c>
      <c r="K209" s="86">
        <f t="shared" si="2564"/>
        <v>8</v>
      </c>
      <c r="L209" s="37" t="s">
        <v>783</v>
      </c>
      <c r="M209" s="186">
        <f t="shared" si="2128"/>
        <v>8</v>
      </c>
      <c r="N209" s="37" t="s">
        <v>783</v>
      </c>
      <c r="O209" s="186">
        <f t="shared" si="2129"/>
        <v>8</v>
      </c>
      <c r="P209" s="37" t="s">
        <v>783</v>
      </c>
      <c r="Q209" s="186">
        <f t="shared" si="2130"/>
        <v>8</v>
      </c>
      <c r="R209" s="37"/>
      <c r="S209" s="186">
        <f t="shared" si="2131"/>
        <v>0</v>
      </c>
      <c r="T209" s="37" t="s">
        <v>783</v>
      </c>
      <c r="U209" s="186">
        <f t="shared" si="2132"/>
        <v>8</v>
      </c>
      <c r="V209" s="37" t="s">
        <v>783</v>
      </c>
      <c r="W209" s="186">
        <f t="shared" si="2133"/>
        <v>8</v>
      </c>
      <c r="X209" s="37" t="s">
        <v>939</v>
      </c>
      <c r="Y209" s="186">
        <f t="shared" si="2134"/>
        <v>45</v>
      </c>
      <c r="Z209" s="37" t="s">
        <v>783</v>
      </c>
      <c r="AA209" s="186">
        <f t="shared" si="2135"/>
        <v>8</v>
      </c>
      <c r="AB209" s="37" t="s">
        <v>783</v>
      </c>
      <c r="AC209" s="186">
        <f t="shared" si="2136"/>
        <v>8</v>
      </c>
      <c r="AD209" s="37" t="s">
        <v>783</v>
      </c>
      <c r="AE209" s="186">
        <f t="shared" si="2137"/>
        <v>8</v>
      </c>
      <c r="AF209" s="37" t="s">
        <v>783</v>
      </c>
      <c r="AG209" s="186">
        <f t="shared" si="2138"/>
        <v>8</v>
      </c>
      <c r="AH209" s="37" t="s">
        <v>783</v>
      </c>
      <c r="AI209" s="186">
        <f t="shared" si="2139"/>
        <v>8</v>
      </c>
      <c r="AJ209" s="37" t="s">
        <v>783</v>
      </c>
      <c r="AK209" s="186">
        <f t="shared" si="2140"/>
        <v>8</v>
      </c>
      <c r="AL209" s="37" t="s">
        <v>783</v>
      </c>
      <c r="AM209" s="186">
        <f t="shared" si="2141"/>
        <v>8</v>
      </c>
      <c r="AN209" s="37" t="s">
        <v>783</v>
      </c>
      <c r="AO209" s="186">
        <f t="shared" si="2142"/>
        <v>8</v>
      </c>
      <c r="AP209" s="37" t="s">
        <v>783</v>
      </c>
      <c r="AQ209" s="186">
        <f t="shared" si="2143"/>
        <v>8</v>
      </c>
      <c r="AR209" s="37" t="s">
        <v>783</v>
      </c>
      <c r="AS209" s="186">
        <f t="shared" ref="AS209" si="2761">LEN(AR209)</f>
        <v>8</v>
      </c>
      <c r="AT209" s="37"/>
      <c r="AU209" s="186">
        <f t="shared" ref="AU209" si="2762">LEN(AT209)</f>
        <v>0</v>
      </c>
      <c r="AV209" s="37"/>
      <c r="AW209" s="186">
        <f t="shared" ref="AW209" si="2763">LEN(AV209)</f>
        <v>0</v>
      </c>
      <c r="AX209" s="37"/>
      <c r="AY209" s="186">
        <f t="shared" ref="AY209" si="2764">LEN(AX209)</f>
        <v>0</v>
      </c>
      <c r="AZ209" s="37"/>
      <c r="BA209" s="186">
        <f t="shared" ref="BA209" si="2765">LEN(AZ209)</f>
        <v>0</v>
      </c>
      <c r="BB209" s="37"/>
      <c r="BC209" s="186">
        <f t="shared" ref="BC209" si="2766">LEN(BB209)</f>
        <v>0</v>
      </c>
      <c r="BD209" s="37"/>
      <c r="BE209" s="186">
        <f t="shared" ref="BE209" si="2767">LEN(BD209)</f>
        <v>0</v>
      </c>
      <c r="BF209" s="37"/>
      <c r="BG209" s="186">
        <f t="shared" ref="BG209" si="2768">LEN(BF209)</f>
        <v>0</v>
      </c>
      <c r="BH209" s="37"/>
      <c r="BI209" s="186">
        <f t="shared" ref="BI209" si="2769">LEN(BH209)</f>
        <v>0</v>
      </c>
      <c r="BJ209" s="37"/>
      <c r="BK209" s="186">
        <f t="shared" ref="BK209" si="2770">LEN(BJ209)</f>
        <v>0</v>
      </c>
      <c r="BL209" s="37"/>
      <c r="BM209" s="186">
        <f t="shared" ref="BM209" si="2771">LEN(BL209)</f>
        <v>0</v>
      </c>
      <c r="BN209" s="37"/>
      <c r="BO209" s="186">
        <f t="shared" ref="BO209" si="2772">LEN(BN209)</f>
        <v>0</v>
      </c>
      <c r="BP209" s="37"/>
      <c r="BQ209" s="186">
        <f t="shared" ref="BQ209" si="2773">LEN(BP209)</f>
        <v>0</v>
      </c>
      <c r="BR209" s="37"/>
      <c r="BS209" s="186">
        <f t="shared" ref="BS209" si="2774">LEN(BR209)</f>
        <v>0</v>
      </c>
    </row>
    <row r="210" spans="1:71" s="35" customFormat="1" ht="27">
      <c r="A210" s="203">
        <v>246</v>
      </c>
      <c r="B210" s="732"/>
      <c r="C210" s="734"/>
      <c r="D210" s="19" t="s">
        <v>785</v>
      </c>
      <c r="E210" s="96" t="s">
        <v>779</v>
      </c>
      <c r="F210" s="36"/>
      <c r="G210" s="36"/>
      <c r="H210" s="36" t="s">
        <v>203</v>
      </c>
      <c r="I210" s="36" t="s">
        <v>786</v>
      </c>
      <c r="J210" s="37" t="s">
        <v>787</v>
      </c>
      <c r="K210" s="86">
        <f t="shared" si="2564"/>
        <v>11</v>
      </c>
      <c r="L210" s="37" t="s">
        <v>940</v>
      </c>
      <c r="M210" s="186">
        <f t="shared" si="2128"/>
        <v>14</v>
      </c>
      <c r="N210" s="37" t="s">
        <v>941</v>
      </c>
      <c r="O210" s="186">
        <f t="shared" si="2129"/>
        <v>7</v>
      </c>
      <c r="P210" s="37" t="s">
        <v>790</v>
      </c>
      <c r="Q210" s="186">
        <f t="shared" si="2130"/>
        <v>8</v>
      </c>
      <c r="R210" s="37"/>
      <c r="S210" s="186">
        <f t="shared" si="2131"/>
        <v>0</v>
      </c>
      <c r="T210" s="37" t="s">
        <v>942</v>
      </c>
      <c r="U210" s="186">
        <f t="shared" si="2132"/>
        <v>16</v>
      </c>
      <c r="V210" s="37" t="s">
        <v>793</v>
      </c>
      <c r="W210" s="186">
        <f t="shared" si="2133"/>
        <v>5</v>
      </c>
      <c r="X210" s="37"/>
      <c r="Y210" s="186">
        <f t="shared" si="2134"/>
        <v>0</v>
      </c>
      <c r="Z210" s="37"/>
      <c r="AA210" s="186">
        <f t="shared" si="2135"/>
        <v>0</v>
      </c>
      <c r="AB210" s="37" t="s">
        <v>943</v>
      </c>
      <c r="AC210" s="186">
        <f t="shared" si="2136"/>
        <v>18</v>
      </c>
      <c r="AD210" s="37" t="s">
        <v>795</v>
      </c>
      <c r="AE210" s="186">
        <f t="shared" si="2137"/>
        <v>17</v>
      </c>
      <c r="AF210" s="37" t="s">
        <v>944</v>
      </c>
      <c r="AG210" s="186">
        <f t="shared" si="2138"/>
        <v>19</v>
      </c>
      <c r="AH210" s="37" t="s">
        <v>945</v>
      </c>
      <c r="AI210" s="186">
        <f t="shared" si="2139"/>
        <v>13</v>
      </c>
      <c r="AJ210" s="37" t="s">
        <v>798</v>
      </c>
      <c r="AK210" s="186">
        <f t="shared" si="2140"/>
        <v>9</v>
      </c>
      <c r="AL210" s="37" t="s">
        <v>946</v>
      </c>
      <c r="AM210" s="186">
        <f t="shared" si="2141"/>
        <v>10</v>
      </c>
      <c r="AN210" s="37" t="s">
        <v>947</v>
      </c>
      <c r="AO210" s="186">
        <f t="shared" si="2142"/>
        <v>5</v>
      </c>
      <c r="AP210" s="37"/>
      <c r="AQ210" s="186">
        <f t="shared" si="2143"/>
        <v>0</v>
      </c>
      <c r="AR210" s="37">
        <v>202407</v>
      </c>
      <c r="AS210" s="186">
        <f t="shared" ref="AS210" si="2775">LEN(AR210)</f>
        <v>6</v>
      </c>
      <c r="AT210" s="37"/>
      <c r="AU210" s="186">
        <f t="shared" ref="AU210" si="2776">LEN(AT210)</f>
        <v>0</v>
      </c>
      <c r="AV210" s="37"/>
      <c r="AW210" s="186">
        <f t="shared" ref="AW210" si="2777">LEN(AV210)</f>
        <v>0</v>
      </c>
      <c r="AX210" s="37"/>
      <c r="AY210" s="186">
        <f t="shared" ref="AY210" si="2778">LEN(AX210)</f>
        <v>0</v>
      </c>
      <c r="AZ210" s="37"/>
      <c r="BA210" s="186">
        <f t="shared" ref="BA210" si="2779">LEN(AZ210)</f>
        <v>0</v>
      </c>
      <c r="BB210" s="37"/>
      <c r="BC210" s="186">
        <f t="shared" ref="BC210" si="2780">LEN(BB210)</f>
        <v>0</v>
      </c>
      <c r="BD210" s="37"/>
      <c r="BE210" s="186">
        <f t="shared" ref="BE210" si="2781">LEN(BD210)</f>
        <v>0</v>
      </c>
      <c r="BF210" s="37"/>
      <c r="BG210" s="186">
        <f t="shared" ref="BG210" si="2782">LEN(BF210)</f>
        <v>0</v>
      </c>
      <c r="BH210" s="37"/>
      <c r="BI210" s="186">
        <f t="shared" ref="BI210" si="2783">LEN(BH210)</f>
        <v>0</v>
      </c>
      <c r="BJ210" s="37"/>
      <c r="BK210" s="186">
        <f t="shared" ref="BK210" si="2784">LEN(BJ210)</f>
        <v>0</v>
      </c>
      <c r="BL210" s="37"/>
      <c r="BM210" s="186">
        <f t="shared" ref="BM210" si="2785">LEN(BL210)</f>
        <v>0</v>
      </c>
      <c r="BN210" s="37"/>
      <c r="BO210" s="186">
        <f t="shared" ref="BO210" si="2786">LEN(BN210)</f>
        <v>0</v>
      </c>
      <c r="BP210" s="37"/>
      <c r="BQ210" s="186">
        <f t="shared" ref="BQ210" si="2787">LEN(BP210)</f>
        <v>0</v>
      </c>
      <c r="BR210" s="37"/>
      <c r="BS210" s="186">
        <f t="shared" ref="BS210" si="2788">LEN(BR210)</f>
        <v>0</v>
      </c>
    </row>
    <row r="211" spans="1:71" s="35" customFormat="1">
      <c r="A211" s="203"/>
      <c r="B211" s="104" t="s">
        <v>948</v>
      </c>
      <c r="C211" s="14"/>
      <c r="D211" s="14"/>
      <c r="E211" s="14"/>
      <c r="F211" s="14"/>
      <c r="G211" s="14"/>
      <c r="H211" s="14"/>
      <c r="I211" s="14"/>
      <c r="J211" s="42"/>
      <c r="K211" s="86">
        <f t="shared" si="2564"/>
        <v>0</v>
      </c>
      <c r="L211" s="42"/>
      <c r="M211" s="184">
        <f t="shared" si="2128"/>
        <v>0</v>
      </c>
      <c r="N211" s="42"/>
      <c r="O211" s="184">
        <f t="shared" si="2129"/>
        <v>0</v>
      </c>
      <c r="P211" s="42"/>
      <c r="Q211" s="184">
        <f t="shared" si="2130"/>
        <v>0</v>
      </c>
      <c r="R211" s="42"/>
      <c r="S211" s="184">
        <f t="shared" si="2131"/>
        <v>0</v>
      </c>
      <c r="T211" s="42"/>
      <c r="U211" s="184">
        <f t="shared" si="2132"/>
        <v>0</v>
      </c>
      <c r="V211" s="42"/>
      <c r="W211" s="184">
        <f t="shared" si="2133"/>
        <v>0</v>
      </c>
      <c r="X211" s="42"/>
      <c r="Y211" s="184">
        <f t="shared" si="2134"/>
        <v>0</v>
      </c>
      <c r="Z211" s="42"/>
      <c r="AA211" s="184">
        <f t="shared" si="2135"/>
        <v>0</v>
      </c>
      <c r="AB211" s="42"/>
      <c r="AC211" s="184">
        <f t="shared" si="2136"/>
        <v>0</v>
      </c>
      <c r="AD211" s="42"/>
      <c r="AE211" s="184">
        <f t="shared" si="2137"/>
        <v>0</v>
      </c>
      <c r="AF211" s="42"/>
      <c r="AG211" s="184">
        <f t="shared" si="2138"/>
        <v>0</v>
      </c>
      <c r="AH211" s="42"/>
      <c r="AI211" s="184">
        <f t="shared" si="2139"/>
        <v>0</v>
      </c>
      <c r="AJ211" s="42"/>
      <c r="AK211" s="184">
        <f t="shared" si="2140"/>
        <v>0</v>
      </c>
      <c r="AL211" s="42"/>
      <c r="AM211" s="184">
        <f t="shared" si="2141"/>
        <v>0</v>
      </c>
      <c r="AN211" s="42"/>
      <c r="AO211" s="184">
        <f t="shared" si="2142"/>
        <v>0</v>
      </c>
      <c r="AP211" s="42"/>
      <c r="AQ211" s="184">
        <f t="shared" si="2143"/>
        <v>0</v>
      </c>
      <c r="AR211" s="42"/>
      <c r="AS211" s="184">
        <f t="shared" ref="AS211" si="2789">LEN(AR211)</f>
        <v>0</v>
      </c>
      <c r="AT211" s="42"/>
      <c r="AU211" s="184">
        <f t="shared" ref="AU211" si="2790">LEN(AT211)</f>
        <v>0</v>
      </c>
      <c r="AV211" s="42"/>
      <c r="AW211" s="184">
        <f t="shared" ref="AW211" si="2791">LEN(AV211)</f>
        <v>0</v>
      </c>
      <c r="AX211" s="42"/>
      <c r="AY211" s="184">
        <f t="shared" ref="AY211" si="2792">LEN(AX211)</f>
        <v>0</v>
      </c>
      <c r="AZ211" s="42"/>
      <c r="BA211" s="184">
        <f t="shared" ref="BA211" si="2793">LEN(AZ211)</f>
        <v>0</v>
      </c>
      <c r="BB211" s="42"/>
      <c r="BC211" s="184">
        <f t="shared" ref="BC211" si="2794">LEN(BB211)</f>
        <v>0</v>
      </c>
      <c r="BD211" s="42"/>
      <c r="BE211" s="184">
        <f t="shared" ref="BE211" si="2795">LEN(BD211)</f>
        <v>0</v>
      </c>
      <c r="BF211" s="42"/>
      <c r="BG211" s="184">
        <f t="shared" ref="BG211" si="2796">LEN(BF211)</f>
        <v>0</v>
      </c>
      <c r="BH211" s="42"/>
      <c r="BI211" s="184">
        <f t="shared" ref="BI211" si="2797">LEN(BH211)</f>
        <v>0</v>
      </c>
      <c r="BJ211" s="42"/>
      <c r="BK211" s="184">
        <f t="shared" ref="BK211" si="2798">LEN(BJ211)</f>
        <v>0</v>
      </c>
      <c r="BL211" s="42"/>
      <c r="BM211" s="184">
        <f t="shared" ref="BM211" si="2799">LEN(BL211)</f>
        <v>0</v>
      </c>
      <c r="BN211" s="42"/>
      <c r="BO211" s="184">
        <f t="shared" ref="BO211" si="2800">LEN(BN211)</f>
        <v>0</v>
      </c>
      <c r="BP211" s="42"/>
      <c r="BQ211" s="184">
        <f t="shared" ref="BQ211" si="2801">LEN(BP211)</f>
        <v>0</v>
      </c>
      <c r="BR211" s="42"/>
      <c r="BS211" s="184">
        <f t="shared" ref="BS211" si="2802">LEN(BR211)</f>
        <v>0</v>
      </c>
    </row>
    <row r="212" spans="1:71" s="35" customFormat="1">
      <c r="A212" s="203">
        <v>300</v>
      </c>
      <c r="B212" s="134"/>
      <c r="C212" s="81"/>
      <c r="D212" s="103" t="s">
        <v>184</v>
      </c>
      <c r="E212" s="96"/>
      <c r="F212" s="36"/>
      <c r="G212" s="36"/>
      <c r="H212" s="36"/>
      <c r="I212" s="36"/>
      <c r="J212" s="24"/>
      <c r="K212" s="86">
        <f t="shared" si="2564"/>
        <v>0</v>
      </c>
      <c r="L212" s="24"/>
      <c r="M212" s="86">
        <f t="shared" si="2128"/>
        <v>0</v>
      </c>
      <c r="N212" s="24"/>
      <c r="O212" s="86">
        <f t="shared" si="2129"/>
        <v>0</v>
      </c>
      <c r="P212" s="24"/>
      <c r="Q212" s="86">
        <f t="shared" si="2130"/>
        <v>0</v>
      </c>
      <c r="R212" s="24" t="s">
        <v>22</v>
      </c>
      <c r="S212" s="86">
        <f t="shared" si="2131"/>
        <v>1</v>
      </c>
      <c r="T212" s="24"/>
      <c r="U212" s="86">
        <f t="shared" si="2132"/>
        <v>0</v>
      </c>
      <c r="V212" s="24"/>
      <c r="W212" s="86">
        <f t="shared" si="2133"/>
        <v>0</v>
      </c>
      <c r="X212" s="24" t="s">
        <v>22</v>
      </c>
      <c r="Y212" s="86">
        <f t="shared" si="2134"/>
        <v>1</v>
      </c>
      <c r="Z212" s="24"/>
      <c r="AA212" s="86">
        <f t="shared" si="2135"/>
        <v>0</v>
      </c>
      <c r="AB212" s="24"/>
      <c r="AC212" s="86">
        <f t="shared" si="2136"/>
        <v>0</v>
      </c>
      <c r="AD212" s="24"/>
      <c r="AE212" s="86">
        <f t="shared" si="2137"/>
        <v>0</v>
      </c>
      <c r="AF212" s="24"/>
      <c r="AG212" s="86">
        <f t="shared" si="2138"/>
        <v>0</v>
      </c>
      <c r="AH212" s="24"/>
      <c r="AI212" s="86">
        <f t="shared" si="2139"/>
        <v>0</v>
      </c>
      <c r="AJ212" s="24"/>
      <c r="AK212" s="86">
        <f t="shared" si="2140"/>
        <v>0</v>
      </c>
      <c r="AL212" s="24"/>
      <c r="AM212" s="86">
        <f t="shared" si="2141"/>
        <v>0</v>
      </c>
      <c r="AN212" s="24"/>
      <c r="AO212" s="86">
        <f t="shared" si="2142"/>
        <v>0</v>
      </c>
      <c r="AP212" s="24"/>
      <c r="AQ212" s="86">
        <f t="shared" si="2143"/>
        <v>0</v>
      </c>
      <c r="AR212" s="24"/>
      <c r="AS212" s="86">
        <f t="shared" ref="AS212" si="2803">LEN(AR212)</f>
        <v>0</v>
      </c>
      <c r="AT212" s="24"/>
      <c r="AU212" s="86">
        <f t="shared" ref="AU212" si="2804">LEN(AT212)</f>
        <v>0</v>
      </c>
      <c r="AV212" s="24"/>
      <c r="AW212" s="86">
        <f t="shared" ref="AW212" si="2805">LEN(AV212)</f>
        <v>0</v>
      </c>
      <c r="AX212" s="24"/>
      <c r="AY212" s="86">
        <f t="shared" ref="AY212" si="2806">LEN(AX212)</f>
        <v>0</v>
      </c>
      <c r="AZ212" s="24"/>
      <c r="BA212" s="86">
        <f t="shared" ref="BA212" si="2807">LEN(AZ212)</f>
        <v>0</v>
      </c>
      <c r="BB212" s="24"/>
      <c r="BC212" s="86">
        <f t="shared" ref="BC212" si="2808">LEN(BB212)</f>
        <v>0</v>
      </c>
      <c r="BD212" s="24"/>
      <c r="BE212" s="86">
        <f t="shared" ref="BE212" si="2809">LEN(BD212)</f>
        <v>0</v>
      </c>
      <c r="BF212" s="24"/>
      <c r="BG212" s="86">
        <f t="shared" ref="BG212" si="2810">LEN(BF212)</f>
        <v>0</v>
      </c>
      <c r="BH212" s="24"/>
      <c r="BI212" s="86">
        <f t="shared" ref="BI212" si="2811">LEN(BH212)</f>
        <v>0</v>
      </c>
      <c r="BJ212" s="24"/>
      <c r="BK212" s="86">
        <f t="shared" ref="BK212" si="2812">LEN(BJ212)</f>
        <v>0</v>
      </c>
      <c r="BL212" s="24"/>
      <c r="BM212" s="86">
        <f t="shared" ref="BM212" si="2813">LEN(BL212)</f>
        <v>0</v>
      </c>
      <c r="BN212" s="24"/>
      <c r="BO212" s="86">
        <f t="shared" ref="BO212" si="2814">LEN(BN212)</f>
        <v>0</v>
      </c>
      <c r="BP212" s="24"/>
      <c r="BQ212" s="86">
        <f t="shared" ref="BQ212" si="2815">LEN(BP212)</f>
        <v>0</v>
      </c>
      <c r="BR212" s="24"/>
      <c r="BS212" s="86">
        <f t="shared" ref="BS212" si="2816">LEN(BR212)</f>
        <v>0</v>
      </c>
    </row>
    <row r="213" spans="1:71" s="35" customFormat="1" ht="27">
      <c r="A213" s="203">
        <v>301</v>
      </c>
      <c r="B213" s="731" t="s">
        <v>185</v>
      </c>
      <c r="C213" s="24" t="s">
        <v>949</v>
      </c>
      <c r="D213" s="19" t="s">
        <v>201</v>
      </c>
      <c r="E213" s="23" t="s">
        <v>43</v>
      </c>
      <c r="F213" s="25" t="s">
        <v>323</v>
      </c>
      <c r="G213" s="25" t="s">
        <v>324</v>
      </c>
      <c r="H213" s="23" t="s">
        <v>203</v>
      </c>
      <c r="I213" s="23" t="s">
        <v>201</v>
      </c>
      <c r="J213" s="24" t="s">
        <v>204</v>
      </c>
      <c r="K213" s="86">
        <f t="shared" si="2564"/>
        <v>2</v>
      </c>
      <c r="L213" s="24" t="s">
        <v>204</v>
      </c>
      <c r="M213" s="187">
        <f t="shared" si="2128"/>
        <v>2</v>
      </c>
      <c r="N213" s="24" t="s">
        <v>205</v>
      </c>
      <c r="O213" s="187">
        <f t="shared" si="2129"/>
        <v>2</v>
      </c>
      <c r="P213" s="24" t="s">
        <v>204</v>
      </c>
      <c r="Q213" s="187">
        <f t="shared" si="2130"/>
        <v>2</v>
      </c>
      <c r="R213" s="24"/>
      <c r="S213" s="187">
        <f t="shared" si="2131"/>
        <v>0</v>
      </c>
      <c r="T213" s="24" t="s">
        <v>205</v>
      </c>
      <c r="U213" s="187">
        <f t="shared" si="2132"/>
        <v>2</v>
      </c>
      <c r="V213" s="24" t="s">
        <v>204</v>
      </c>
      <c r="W213" s="187">
        <f t="shared" si="2133"/>
        <v>2</v>
      </c>
      <c r="X213" s="24"/>
      <c r="Y213" s="187">
        <f t="shared" si="2134"/>
        <v>0</v>
      </c>
      <c r="Z213" s="24" t="s">
        <v>204</v>
      </c>
      <c r="AA213" s="187">
        <f t="shared" si="2135"/>
        <v>2</v>
      </c>
      <c r="AB213" s="24" t="s">
        <v>204</v>
      </c>
      <c r="AC213" s="187">
        <f t="shared" si="2136"/>
        <v>2</v>
      </c>
      <c r="AD213" s="24" t="s">
        <v>205</v>
      </c>
      <c r="AE213" s="187">
        <f t="shared" si="2137"/>
        <v>2</v>
      </c>
      <c r="AF213" s="24" t="s">
        <v>204</v>
      </c>
      <c r="AG213" s="187">
        <f t="shared" si="2138"/>
        <v>2</v>
      </c>
      <c r="AH213" s="24" t="s">
        <v>205</v>
      </c>
      <c r="AI213" s="187">
        <f t="shared" si="2139"/>
        <v>2</v>
      </c>
      <c r="AJ213" s="24" t="s">
        <v>204</v>
      </c>
      <c r="AK213" s="187">
        <f t="shared" si="2140"/>
        <v>2</v>
      </c>
      <c r="AL213" s="24" t="s">
        <v>205</v>
      </c>
      <c r="AM213" s="187">
        <f t="shared" si="2141"/>
        <v>2</v>
      </c>
      <c r="AN213" s="24" t="s">
        <v>205</v>
      </c>
      <c r="AO213" s="187">
        <f t="shared" si="2142"/>
        <v>2</v>
      </c>
      <c r="AP213" s="24" t="s">
        <v>205</v>
      </c>
      <c r="AQ213" s="187">
        <f t="shared" si="2143"/>
        <v>2</v>
      </c>
      <c r="AR213" s="24" t="s">
        <v>205</v>
      </c>
      <c r="AS213" s="187">
        <f t="shared" ref="AS213:AS214" si="2817">LEN(AR213)</f>
        <v>2</v>
      </c>
      <c r="AT213" s="24"/>
      <c r="AU213" s="187">
        <f t="shared" ref="AU213:AU214" si="2818">LEN(AT213)</f>
        <v>0</v>
      </c>
      <c r="AV213" s="24"/>
      <c r="AW213" s="187">
        <f t="shared" ref="AW213:AW214" si="2819">LEN(AV213)</f>
        <v>0</v>
      </c>
      <c r="AX213" s="24"/>
      <c r="AY213" s="187">
        <f t="shared" ref="AY213:AY214" si="2820">LEN(AX213)</f>
        <v>0</v>
      </c>
      <c r="AZ213" s="24"/>
      <c r="BA213" s="187">
        <f t="shared" ref="BA213:BA214" si="2821">LEN(AZ213)</f>
        <v>0</v>
      </c>
      <c r="BB213" s="24"/>
      <c r="BC213" s="187">
        <f t="shared" ref="BC213:BC214" si="2822">LEN(BB213)</f>
        <v>0</v>
      </c>
      <c r="BD213" s="24"/>
      <c r="BE213" s="187">
        <f t="shared" ref="BE213:BE214" si="2823">LEN(BD213)</f>
        <v>0</v>
      </c>
      <c r="BF213" s="24"/>
      <c r="BG213" s="187">
        <f t="shared" ref="BG213:BG214" si="2824">LEN(BF213)</f>
        <v>0</v>
      </c>
      <c r="BH213" s="24"/>
      <c r="BI213" s="187">
        <f t="shared" ref="BI213:BI214" si="2825">LEN(BH213)</f>
        <v>0</v>
      </c>
      <c r="BJ213" s="24"/>
      <c r="BK213" s="187">
        <f t="shared" ref="BK213:BK214" si="2826">LEN(BJ213)</f>
        <v>0</v>
      </c>
      <c r="BL213" s="24"/>
      <c r="BM213" s="187">
        <f t="shared" ref="BM213:BM214" si="2827">LEN(BL213)</f>
        <v>0</v>
      </c>
      <c r="BN213" s="24"/>
      <c r="BO213" s="187">
        <f t="shared" ref="BO213:BO214" si="2828">LEN(BN213)</f>
        <v>0</v>
      </c>
      <c r="BP213" s="24"/>
      <c r="BQ213" s="187">
        <f t="shared" ref="BQ213:BQ214" si="2829">LEN(BP213)</f>
        <v>0</v>
      </c>
      <c r="BR213" s="24"/>
      <c r="BS213" s="187">
        <f t="shared" ref="BS213:BS214" si="2830">LEN(BR213)</f>
        <v>0</v>
      </c>
    </row>
    <row r="214" spans="1:71" s="35" customFormat="1">
      <c r="A214" s="203">
        <v>353</v>
      </c>
      <c r="B214" s="739"/>
      <c r="C214" s="208"/>
      <c r="D214" s="19" t="s">
        <v>892</v>
      </c>
      <c r="E214" s="23"/>
      <c r="F214" s="25"/>
      <c r="G214" s="25"/>
      <c r="H214" s="23"/>
      <c r="I214" s="23"/>
      <c r="J214" s="20" t="s">
        <v>189</v>
      </c>
      <c r="K214" s="86">
        <f t="shared" ref="K214" si="2831">LEN(J214)</f>
        <v>4</v>
      </c>
      <c r="L214" s="20" t="s">
        <v>190</v>
      </c>
      <c r="M214" s="86">
        <f t="shared" si="2128"/>
        <v>4</v>
      </c>
      <c r="N214" s="20" t="s">
        <v>191</v>
      </c>
      <c r="O214" s="86">
        <f t="shared" si="2129"/>
        <v>4</v>
      </c>
      <c r="P214" s="20" t="s">
        <v>192</v>
      </c>
      <c r="Q214" s="86">
        <f t="shared" si="2130"/>
        <v>4</v>
      </c>
      <c r="R214" s="20"/>
      <c r="S214" s="86">
        <f t="shared" si="2131"/>
        <v>0</v>
      </c>
      <c r="T214" s="20" t="s">
        <v>194</v>
      </c>
      <c r="U214" s="86">
        <f t="shared" si="2132"/>
        <v>4</v>
      </c>
      <c r="V214" s="20" t="s">
        <v>195</v>
      </c>
      <c r="W214" s="86">
        <f t="shared" si="2133"/>
        <v>4</v>
      </c>
      <c r="X214" s="20"/>
      <c r="Y214" s="86">
        <f t="shared" si="2134"/>
        <v>0</v>
      </c>
      <c r="Z214" s="20" t="s">
        <v>196</v>
      </c>
      <c r="AA214" s="86">
        <f t="shared" si="2135"/>
        <v>4</v>
      </c>
      <c r="AB214" s="20" t="s">
        <v>950</v>
      </c>
      <c r="AC214" s="86">
        <f t="shared" si="2136"/>
        <v>4</v>
      </c>
      <c r="AD214" s="20" t="s">
        <v>198</v>
      </c>
      <c r="AE214" s="86">
        <f t="shared" si="2137"/>
        <v>4</v>
      </c>
      <c r="AF214" s="20" t="s">
        <v>199</v>
      </c>
      <c r="AG214" s="86">
        <f t="shared" si="2138"/>
        <v>4</v>
      </c>
      <c r="AH214" s="20" t="s">
        <v>192</v>
      </c>
      <c r="AI214" s="86">
        <f t="shared" si="2139"/>
        <v>4</v>
      </c>
      <c r="AJ214" s="20" t="s">
        <v>200</v>
      </c>
      <c r="AK214" s="86">
        <f t="shared" si="2140"/>
        <v>4</v>
      </c>
      <c r="AL214" s="20" t="s">
        <v>189</v>
      </c>
      <c r="AM214" s="86">
        <f t="shared" si="2141"/>
        <v>4</v>
      </c>
      <c r="AN214" s="20" t="s">
        <v>189</v>
      </c>
      <c r="AO214" s="86">
        <f t="shared" si="2142"/>
        <v>4</v>
      </c>
      <c r="AP214" s="20" t="s">
        <v>189</v>
      </c>
      <c r="AQ214" s="86">
        <f t="shared" si="2143"/>
        <v>4</v>
      </c>
      <c r="AR214" s="20" t="s">
        <v>189</v>
      </c>
      <c r="AS214" s="86">
        <f t="shared" si="2817"/>
        <v>4</v>
      </c>
      <c r="AT214" s="20"/>
      <c r="AU214" s="86">
        <f t="shared" si="2818"/>
        <v>0</v>
      </c>
      <c r="AV214" s="20"/>
      <c r="AW214" s="86">
        <f t="shared" si="2819"/>
        <v>0</v>
      </c>
      <c r="AX214" s="20"/>
      <c r="AY214" s="86">
        <f t="shared" si="2820"/>
        <v>0</v>
      </c>
      <c r="AZ214" s="20"/>
      <c r="BA214" s="86">
        <f t="shared" si="2821"/>
        <v>0</v>
      </c>
      <c r="BB214" s="20"/>
      <c r="BC214" s="86">
        <f t="shared" si="2822"/>
        <v>0</v>
      </c>
      <c r="BD214" s="20"/>
      <c r="BE214" s="86">
        <f t="shared" si="2823"/>
        <v>0</v>
      </c>
      <c r="BF214" s="20"/>
      <c r="BG214" s="86">
        <f t="shared" si="2824"/>
        <v>0</v>
      </c>
      <c r="BH214" s="20"/>
      <c r="BI214" s="86">
        <f t="shared" si="2825"/>
        <v>0</v>
      </c>
      <c r="BJ214" s="20"/>
      <c r="BK214" s="86">
        <f t="shared" si="2826"/>
        <v>0</v>
      </c>
      <c r="BL214" s="20"/>
      <c r="BM214" s="86">
        <f t="shared" si="2827"/>
        <v>0</v>
      </c>
      <c r="BN214" s="20"/>
      <c r="BO214" s="86">
        <f t="shared" si="2828"/>
        <v>0</v>
      </c>
      <c r="BP214" s="20"/>
      <c r="BQ214" s="86">
        <f t="shared" si="2829"/>
        <v>0</v>
      </c>
      <c r="BR214" s="20"/>
      <c r="BS214" s="86">
        <f t="shared" si="2830"/>
        <v>0</v>
      </c>
    </row>
    <row r="215" spans="1:71" s="35" customFormat="1">
      <c r="A215" s="203">
        <v>302</v>
      </c>
      <c r="B215" s="739"/>
      <c r="C215" s="17" t="s">
        <v>206</v>
      </c>
      <c r="D215" s="19" t="s">
        <v>951</v>
      </c>
      <c r="E215" s="25" t="s">
        <v>187</v>
      </c>
      <c r="F215" s="25"/>
      <c r="G215" s="25"/>
      <c r="H215" s="23" t="s">
        <v>188</v>
      </c>
      <c r="I215" s="23"/>
      <c r="J215" s="43" t="s">
        <v>69</v>
      </c>
      <c r="K215" s="86">
        <f t="shared" si="2564"/>
        <v>8</v>
      </c>
      <c r="L215" s="43" t="s">
        <v>69</v>
      </c>
      <c r="M215" s="185">
        <f t="shared" si="2128"/>
        <v>8</v>
      </c>
      <c r="N215" s="43" t="s">
        <v>69</v>
      </c>
      <c r="O215" s="185">
        <f t="shared" si="2129"/>
        <v>8</v>
      </c>
      <c r="P215" s="43" t="s">
        <v>71</v>
      </c>
      <c r="Q215" s="185">
        <f t="shared" si="2130"/>
        <v>8</v>
      </c>
      <c r="R215" s="43"/>
      <c r="S215" s="185">
        <f t="shared" si="2131"/>
        <v>0</v>
      </c>
      <c r="T215" s="43" t="s">
        <v>69</v>
      </c>
      <c r="U215" s="185">
        <f t="shared" si="2132"/>
        <v>8</v>
      </c>
      <c r="V215" s="43" t="s">
        <v>952</v>
      </c>
      <c r="W215" s="185">
        <f t="shared" si="2133"/>
        <v>8</v>
      </c>
      <c r="X215" s="43"/>
      <c r="Y215" s="185">
        <f t="shared" si="2134"/>
        <v>0</v>
      </c>
      <c r="Z215" s="43" t="s">
        <v>69</v>
      </c>
      <c r="AA215" s="185">
        <f t="shared" si="2135"/>
        <v>8</v>
      </c>
      <c r="AB215" s="43" t="s">
        <v>69</v>
      </c>
      <c r="AC215" s="185">
        <f t="shared" si="2136"/>
        <v>8</v>
      </c>
      <c r="AD215" s="43" t="s">
        <v>69</v>
      </c>
      <c r="AE215" s="185">
        <f t="shared" si="2137"/>
        <v>8</v>
      </c>
      <c r="AF215" s="43" t="s">
        <v>69</v>
      </c>
      <c r="AG215" s="185">
        <f t="shared" si="2138"/>
        <v>8</v>
      </c>
      <c r="AH215" s="43" t="s">
        <v>69</v>
      </c>
      <c r="AI215" s="185">
        <f t="shared" si="2139"/>
        <v>8</v>
      </c>
      <c r="AJ215" s="43" t="s">
        <v>69</v>
      </c>
      <c r="AK215" s="185">
        <f t="shared" si="2140"/>
        <v>8</v>
      </c>
      <c r="AL215" s="43" t="s">
        <v>69</v>
      </c>
      <c r="AM215" s="185">
        <f t="shared" si="2141"/>
        <v>8</v>
      </c>
      <c r="AN215" s="43" t="s">
        <v>953</v>
      </c>
      <c r="AO215" s="185">
        <f t="shared" si="2142"/>
        <v>8</v>
      </c>
      <c r="AP215" s="43" t="s">
        <v>69</v>
      </c>
      <c r="AQ215" s="185">
        <f t="shared" si="2143"/>
        <v>8</v>
      </c>
      <c r="AR215" s="43" t="s">
        <v>69</v>
      </c>
      <c r="AS215" s="185">
        <f t="shared" ref="AS215" si="2832">LEN(AR215)</f>
        <v>8</v>
      </c>
      <c r="AT215" s="43"/>
      <c r="AU215" s="185">
        <f t="shared" ref="AU215" si="2833">LEN(AT215)</f>
        <v>0</v>
      </c>
      <c r="AV215" s="43"/>
      <c r="AW215" s="185">
        <f t="shared" ref="AW215" si="2834">LEN(AV215)</f>
        <v>0</v>
      </c>
      <c r="AX215" s="43"/>
      <c r="AY215" s="185">
        <f t="shared" ref="AY215" si="2835">LEN(AX215)</f>
        <v>0</v>
      </c>
      <c r="AZ215" s="43"/>
      <c r="BA215" s="185">
        <f t="shared" ref="BA215" si="2836">LEN(AZ215)</f>
        <v>0</v>
      </c>
      <c r="BB215" s="43"/>
      <c r="BC215" s="185">
        <f t="shared" ref="BC215" si="2837">LEN(BB215)</f>
        <v>0</v>
      </c>
      <c r="BD215" s="43"/>
      <c r="BE215" s="185">
        <f t="shared" ref="BE215" si="2838">LEN(BD215)</f>
        <v>0</v>
      </c>
      <c r="BF215" s="43"/>
      <c r="BG215" s="185">
        <f t="shared" ref="BG215" si="2839">LEN(BF215)</f>
        <v>0</v>
      </c>
      <c r="BH215" s="43"/>
      <c r="BI215" s="185">
        <f t="shared" ref="BI215" si="2840">LEN(BH215)</f>
        <v>0</v>
      </c>
      <c r="BJ215" s="43"/>
      <c r="BK215" s="185">
        <f t="shared" ref="BK215" si="2841">LEN(BJ215)</f>
        <v>0</v>
      </c>
      <c r="BL215" s="43"/>
      <c r="BM215" s="185">
        <f t="shared" ref="BM215" si="2842">LEN(BL215)</f>
        <v>0</v>
      </c>
      <c r="BN215" s="43"/>
      <c r="BO215" s="185">
        <f t="shared" ref="BO215" si="2843">LEN(BN215)</f>
        <v>0</v>
      </c>
      <c r="BP215" s="43"/>
      <c r="BQ215" s="185">
        <f t="shared" ref="BQ215" si="2844">LEN(BP215)</f>
        <v>0</v>
      </c>
      <c r="BR215" s="43"/>
      <c r="BS215" s="185">
        <f t="shared" ref="BS215" si="2845">LEN(BR215)</f>
        <v>0</v>
      </c>
    </row>
    <row r="216" spans="1:71" s="35" customFormat="1" ht="27">
      <c r="A216" s="203">
        <v>303</v>
      </c>
      <c r="B216" s="739"/>
      <c r="C216" s="24" t="s">
        <v>213</v>
      </c>
      <c r="D216" s="19" t="s">
        <v>214</v>
      </c>
      <c r="E216" s="25" t="s">
        <v>187</v>
      </c>
      <c r="F216" s="25"/>
      <c r="G216" s="25"/>
      <c r="H216" s="25" t="s">
        <v>203</v>
      </c>
      <c r="I216" s="25" t="s">
        <v>215</v>
      </c>
      <c r="J216" s="20" t="s">
        <v>216</v>
      </c>
      <c r="K216" s="86">
        <f t="shared" si="2564"/>
        <v>14</v>
      </c>
      <c r="L216" s="20" t="s">
        <v>896</v>
      </c>
      <c r="M216" s="185">
        <f t="shared" si="2128"/>
        <v>20</v>
      </c>
      <c r="N216" s="20" t="s">
        <v>954</v>
      </c>
      <c r="O216" s="185">
        <f t="shared" si="2129"/>
        <v>13</v>
      </c>
      <c r="P216" s="20" t="s">
        <v>219</v>
      </c>
      <c r="Q216" s="185">
        <f t="shared" si="2130"/>
        <v>14</v>
      </c>
      <c r="R216" s="20"/>
      <c r="S216" s="185">
        <f t="shared" si="2131"/>
        <v>0</v>
      </c>
      <c r="T216" s="20" t="s">
        <v>955</v>
      </c>
      <c r="U216" s="185">
        <f t="shared" si="2132"/>
        <v>13</v>
      </c>
      <c r="V216" s="20" t="s">
        <v>899</v>
      </c>
      <c r="W216" s="185">
        <f t="shared" si="2133"/>
        <v>14</v>
      </c>
      <c r="X216" s="20"/>
      <c r="Y216" s="185">
        <f t="shared" si="2134"/>
        <v>0</v>
      </c>
      <c r="Z216" s="20" t="s">
        <v>901</v>
      </c>
      <c r="AA216" s="185">
        <f t="shared" si="2135"/>
        <v>12</v>
      </c>
      <c r="AB216" s="20" t="s">
        <v>902</v>
      </c>
      <c r="AC216" s="185">
        <f t="shared" si="2136"/>
        <v>16</v>
      </c>
      <c r="AD216" s="20" t="s">
        <v>226</v>
      </c>
      <c r="AE216" s="185">
        <f t="shared" si="2137"/>
        <v>14</v>
      </c>
      <c r="AF216" s="20" t="s">
        <v>956</v>
      </c>
      <c r="AG216" s="185">
        <f t="shared" si="2138"/>
        <v>16</v>
      </c>
      <c r="AH216" s="20" t="s">
        <v>904</v>
      </c>
      <c r="AI216" s="185">
        <f t="shared" si="2139"/>
        <v>14</v>
      </c>
      <c r="AJ216" s="20" t="s">
        <v>905</v>
      </c>
      <c r="AK216" s="185">
        <f t="shared" si="2140"/>
        <v>12</v>
      </c>
      <c r="AL216" s="26" t="s">
        <v>906</v>
      </c>
      <c r="AM216" s="185">
        <f t="shared" si="2141"/>
        <v>15</v>
      </c>
      <c r="AN216" s="26" t="s">
        <v>907</v>
      </c>
      <c r="AO216" s="185">
        <f t="shared" si="2142"/>
        <v>14</v>
      </c>
      <c r="AP216" s="26" t="s">
        <v>908</v>
      </c>
      <c r="AQ216" s="185">
        <f t="shared" si="2143"/>
        <v>33</v>
      </c>
      <c r="AR216" s="20" t="s">
        <v>233</v>
      </c>
      <c r="AS216" s="185">
        <f t="shared" ref="AS216" si="2846">LEN(AR216)</f>
        <v>23</v>
      </c>
      <c r="AT216" s="20"/>
      <c r="AU216" s="185">
        <f t="shared" ref="AU216" si="2847">LEN(AT216)</f>
        <v>0</v>
      </c>
      <c r="AV216" s="20"/>
      <c r="AW216" s="185">
        <f t="shared" ref="AW216" si="2848">LEN(AV216)</f>
        <v>0</v>
      </c>
      <c r="AX216" s="20"/>
      <c r="AY216" s="185">
        <f t="shared" ref="AY216" si="2849">LEN(AX216)</f>
        <v>0</v>
      </c>
      <c r="AZ216" s="20"/>
      <c r="BA216" s="185">
        <f t="shared" ref="BA216" si="2850">LEN(AZ216)</f>
        <v>0</v>
      </c>
      <c r="BB216" s="20"/>
      <c r="BC216" s="185">
        <f t="shared" ref="BC216" si="2851">LEN(BB216)</f>
        <v>0</v>
      </c>
      <c r="BD216" s="20"/>
      <c r="BE216" s="185">
        <f t="shared" ref="BE216" si="2852">LEN(BD216)</f>
        <v>0</v>
      </c>
      <c r="BF216" s="20"/>
      <c r="BG216" s="185">
        <f t="shared" ref="BG216" si="2853">LEN(BF216)</f>
        <v>0</v>
      </c>
      <c r="BH216" s="20"/>
      <c r="BI216" s="185">
        <f t="shared" ref="BI216" si="2854">LEN(BH216)</f>
        <v>0</v>
      </c>
      <c r="BJ216" s="20"/>
      <c r="BK216" s="185">
        <f t="shared" ref="BK216" si="2855">LEN(BJ216)</f>
        <v>0</v>
      </c>
      <c r="BL216" s="20"/>
      <c r="BM216" s="185">
        <f t="shared" ref="BM216" si="2856">LEN(BL216)</f>
        <v>0</v>
      </c>
      <c r="BN216" s="20"/>
      <c r="BO216" s="185">
        <f t="shared" ref="BO216" si="2857">LEN(BN216)</f>
        <v>0</v>
      </c>
      <c r="BP216" s="20"/>
      <c r="BQ216" s="185">
        <f t="shared" ref="BQ216" si="2858">LEN(BP216)</f>
        <v>0</v>
      </c>
      <c r="BR216" s="20"/>
      <c r="BS216" s="185">
        <f t="shared" ref="BS216" si="2859">LEN(BR216)</f>
        <v>0</v>
      </c>
    </row>
    <row r="217" spans="1:71" s="35" customFormat="1">
      <c r="A217" s="203">
        <v>304</v>
      </c>
      <c r="B217" s="739"/>
      <c r="C217" s="735" t="s">
        <v>255</v>
      </c>
      <c r="D217" s="19" t="s">
        <v>255</v>
      </c>
      <c r="E217" s="25" t="s">
        <v>187</v>
      </c>
      <c r="F217" s="30"/>
      <c r="G217" s="30"/>
      <c r="H217" s="46" t="s">
        <v>188</v>
      </c>
      <c r="I217" s="46"/>
      <c r="J217" s="44" t="s">
        <v>255</v>
      </c>
      <c r="K217" s="86">
        <f t="shared" si="2564"/>
        <v>4</v>
      </c>
      <c r="L217" s="44" t="s">
        <v>924</v>
      </c>
      <c r="M217" s="185">
        <f t="shared" si="2128"/>
        <v>4</v>
      </c>
      <c r="N217" s="44" t="s">
        <v>261</v>
      </c>
      <c r="O217" s="185">
        <f t="shared" si="2129"/>
        <v>4</v>
      </c>
      <c r="P217" s="44" t="s">
        <v>957</v>
      </c>
      <c r="Q217" s="185">
        <f t="shared" si="2130"/>
        <v>4</v>
      </c>
      <c r="R217" s="44"/>
      <c r="S217" s="185">
        <f t="shared" si="2131"/>
        <v>0</v>
      </c>
      <c r="T217" s="44" t="s">
        <v>257</v>
      </c>
      <c r="U217" s="185">
        <f t="shared" si="2132"/>
        <v>4</v>
      </c>
      <c r="V217" s="44" t="s">
        <v>259</v>
      </c>
      <c r="W217" s="185">
        <f t="shared" si="2133"/>
        <v>4</v>
      </c>
      <c r="X217" s="44"/>
      <c r="Y217" s="185">
        <f t="shared" si="2134"/>
        <v>0</v>
      </c>
      <c r="Z217" s="44" t="s">
        <v>256</v>
      </c>
      <c r="AA217" s="185">
        <f t="shared" si="2135"/>
        <v>4</v>
      </c>
      <c r="AB217" s="44" t="s">
        <v>256</v>
      </c>
      <c r="AC217" s="185">
        <f t="shared" si="2136"/>
        <v>4</v>
      </c>
      <c r="AD217" s="44" t="s">
        <v>262</v>
      </c>
      <c r="AE217" s="185">
        <f t="shared" si="2137"/>
        <v>4</v>
      </c>
      <c r="AF217" s="44" t="s">
        <v>925</v>
      </c>
      <c r="AG217" s="185">
        <f t="shared" si="2138"/>
        <v>4</v>
      </c>
      <c r="AH217" s="44" t="s">
        <v>261</v>
      </c>
      <c r="AI217" s="185">
        <f t="shared" si="2139"/>
        <v>4</v>
      </c>
      <c r="AJ217" s="44" t="s">
        <v>926</v>
      </c>
      <c r="AK217" s="185">
        <f t="shared" si="2140"/>
        <v>4</v>
      </c>
      <c r="AL217" s="44" t="s">
        <v>255</v>
      </c>
      <c r="AM217" s="185">
        <f t="shared" si="2141"/>
        <v>4</v>
      </c>
      <c r="AN217" s="44" t="s">
        <v>255</v>
      </c>
      <c r="AO217" s="185">
        <f t="shared" si="2142"/>
        <v>4</v>
      </c>
      <c r="AP217" s="44" t="s">
        <v>255</v>
      </c>
      <c r="AQ217" s="185">
        <f t="shared" si="2143"/>
        <v>4</v>
      </c>
      <c r="AR217" s="44" t="s">
        <v>255</v>
      </c>
      <c r="AS217" s="185">
        <f t="shared" ref="AS217" si="2860">LEN(AR217)</f>
        <v>4</v>
      </c>
      <c r="AT217" s="44"/>
      <c r="AU217" s="185">
        <f t="shared" ref="AU217" si="2861">LEN(AT217)</f>
        <v>0</v>
      </c>
      <c r="AV217" s="44"/>
      <c r="AW217" s="185">
        <f t="shared" ref="AW217" si="2862">LEN(AV217)</f>
        <v>0</v>
      </c>
      <c r="AX217" s="44"/>
      <c r="AY217" s="185">
        <f t="shared" ref="AY217" si="2863">LEN(AX217)</f>
        <v>0</v>
      </c>
      <c r="AZ217" s="44"/>
      <c r="BA217" s="185">
        <f t="shared" ref="BA217" si="2864">LEN(AZ217)</f>
        <v>0</v>
      </c>
      <c r="BB217" s="44"/>
      <c r="BC217" s="185">
        <f t="shared" ref="BC217" si="2865">LEN(BB217)</f>
        <v>0</v>
      </c>
      <c r="BD217" s="44"/>
      <c r="BE217" s="185">
        <f t="shared" ref="BE217" si="2866">LEN(BD217)</f>
        <v>0</v>
      </c>
      <c r="BF217" s="44"/>
      <c r="BG217" s="185">
        <f t="shared" ref="BG217" si="2867">LEN(BF217)</f>
        <v>0</v>
      </c>
      <c r="BH217" s="44"/>
      <c r="BI217" s="185">
        <f t="shared" ref="BI217" si="2868">LEN(BH217)</f>
        <v>0</v>
      </c>
      <c r="BJ217" s="44"/>
      <c r="BK217" s="185">
        <f t="shared" ref="BK217" si="2869">LEN(BJ217)</f>
        <v>0</v>
      </c>
      <c r="BL217" s="44"/>
      <c r="BM217" s="185">
        <f t="shared" ref="BM217" si="2870">LEN(BL217)</f>
        <v>0</v>
      </c>
      <c r="BN217" s="44"/>
      <c r="BO217" s="185">
        <f t="shared" ref="BO217" si="2871">LEN(BN217)</f>
        <v>0</v>
      </c>
      <c r="BP217" s="44"/>
      <c r="BQ217" s="185">
        <f t="shared" ref="BQ217" si="2872">LEN(BP217)</f>
        <v>0</v>
      </c>
      <c r="BR217" s="44"/>
      <c r="BS217" s="185">
        <f t="shared" ref="BS217" si="2873">LEN(BR217)</f>
        <v>0</v>
      </c>
    </row>
    <row r="218" spans="1:71" s="35" customFormat="1">
      <c r="A218" s="203">
        <v>305</v>
      </c>
      <c r="B218" s="739"/>
      <c r="C218" s="740"/>
      <c r="D218" s="19" t="s">
        <v>265</v>
      </c>
      <c r="E218" s="25" t="s">
        <v>266</v>
      </c>
      <c r="F218" s="30" t="s">
        <v>267</v>
      </c>
      <c r="G218" s="30" t="s">
        <v>268</v>
      </c>
      <c r="H218" s="30" t="s">
        <v>188</v>
      </c>
      <c r="I218" s="30"/>
      <c r="J218" s="44" t="s">
        <v>265</v>
      </c>
      <c r="K218" s="86">
        <f t="shared" si="2564"/>
        <v>3</v>
      </c>
      <c r="L218" s="44" t="s">
        <v>289</v>
      </c>
      <c r="M218" s="86">
        <f t="shared" si="2128"/>
        <v>3</v>
      </c>
      <c r="N218" s="44" t="s">
        <v>290</v>
      </c>
      <c r="O218" s="86">
        <f t="shared" si="2129"/>
        <v>3</v>
      </c>
      <c r="P218" s="44" t="s">
        <v>290</v>
      </c>
      <c r="Q218" s="86">
        <f t="shared" si="2130"/>
        <v>3</v>
      </c>
      <c r="R218" s="44"/>
      <c r="S218" s="86">
        <f t="shared" si="2131"/>
        <v>0</v>
      </c>
      <c r="T218" s="44" t="s">
        <v>471</v>
      </c>
      <c r="U218" s="86">
        <f t="shared" si="2132"/>
        <v>3</v>
      </c>
      <c r="V218" s="44" t="s">
        <v>291</v>
      </c>
      <c r="W218" s="86">
        <f t="shared" si="2133"/>
        <v>3</v>
      </c>
      <c r="X218" s="44"/>
      <c r="Y218" s="86">
        <f t="shared" si="2134"/>
        <v>0</v>
      </c>
      <c r="Z218" s="44" t="s">
        <v>292</v>
      </c>
      <c r="AA218" s="86">
        <f t="shared" si="2135"/>
        <v>3</v>
      </c>
      <c r="AB218" s="44" t="s">
        <v>292</v>
      </c>
      <c r="AC218" s="86">
        <f t="shared" si="2136"/>
        <v>3</v>
      </c>
      <c r="AD218" s="44" t="s">
        <v>293</v>
      </c>
      <c r="AE218" s="86">
        <f t="shared" si="2137"/>
        <v>3</v>
      </c>
      <c r="AF218" s="44" t="s">
        <v>294</v>
      </c>
      <c r="AG218" s="86">
        <f t="shared" si="2138"/>
        <v>3</v>
      </c>
      <c r="AH218" s="44" t="s">
        <v>290</v>
      </c>
      <c r="AI218" s="86">
        <f t="shared" si="2139"/>
        <v>3</v>
      </c>
      <c r="AJ218" s="44" t="s">
        <v>295</v>
      </c>
      <c r="AK218" s="86">
        <f t="shared" si="2140"/>
        <v>3</v>
      </c>
      <c r="AL218" s="44" t="s">
        <v>265</v>
      </c>
      <c r="AM218" s="86">
        <f t="shared" si="2141"/>
        <v>3</v>
      </c>
      <c r="AN218" s="44" t="s">
        <v>265</v>
      </c>
      <c r="AO218" s="86">
        <f t="shared" si="2142"/>
        <v>3</v>
      </c>
      <c r="AP218" s="44" t="s">
        <v>265</v>
      </c>
      <c r="AQ218" s="86">
        <f t="shared" si="2143"/>
        <v>3</v>
      </c>
      <c r="AR218" s="44" t="s">
        <v>265</v>
      </c>
      <c r="AS218" s="86">
        <f t="shared" ref="AS218" si="2874">LEN(AR218)</f>
        <v>3</v>
      </c>
      <c r="AT218" s="44"/>
      <c r="AU218" s="86">
        <f t="shared" ref="AU218" si="2875">LEN(AT218)</f>
        <v>0</v>
      </c>
      <c r="AV218" s="44"/>
      <c r="AW218" s="86">
        <f t="shared" ref="AW218" si="2876">LEN(AV218)</f>
        <v>0</v>
      </c>
      <c r="AX218" s="44"/>
      <c r="AY218" s="86">
        <f t="shared" ref="AY218" si="2877">LEN(AX218)</f>
        <v>0</v>
      </c>
      <c r="AZ218" s="44"/>
      <c r="BA218" s="86">
        <f t="shared" ref="BA218" si="2878">LEN(AZ218)</f>
        <v>0</v>
      </c>
      <c r="BB218" s="44"/>
      <c r="BC218" s="86">
        <f t="shared" ref="BC218" si="2879">LEN(BB218)</f>
        <v>0</v>
      </c>
      <c r="BD218" s="44"/>
      <c r="BE218" s="86">
        <f t="shared" ref="BE218" si="2880">LEN(BD218)</f>
        <v>0</v>
      </c>
      <c r="BF218" s="44"/>
      <c r="BG218" s="86">
        <f t="shared" ref="BG218" si="2881">LEN(BF218)</f>
        <v>0</v>
      </c>
      <c r="BH218" s="44"/>
      <c r="BI218" s="86">
        <f t="shared" ref="BI218" si="2882">LEN(BH218)</f>
        <v>0</v>
      </c>
      <c r="BJ218" s="44"/>
      <c r="BK218" s="86">
        <f t="shared" ref="BK218" si="2883">LEN(BJ218)</f>
        <v>0</v>
      </c>
      <c r="BL218" s="44"/>
      <c r="BM218" s="86">
        <f t="shared" ref="BM218" si="2884">LEN(BL218)</f>
        <v>0</v>
      </c>
      <c r="BN218" s="44"/>
      <c r="BO218" s="86">
        <f t="shared" ref="BO218" si="2885">LEN(BN218)</f>
        <v>0</v>
      </c>
      <c r="BP218" s="44"/>
      <c r="BQ218" s="86">
        <f t="shared" ref="BQ218" si="2886">LEN(BP218)</f>
        <v>0</v>
      </c>
      <c r="BR218" s="44"/>
      <c r="BS218" s="86">
        <f t="shared" ref="BS218" si="2887">LEN(BR218)</f>
        <v>0</v>
      </c>
    </row>
    <row r="219" spans="1:71" s="35" customFormat="1" ht="81">
      <c r="A219" s="203">
        <v>306</v>
      </c>
      <c r="B219" s="732"/>
      <c r="C219" s="741" t="s">
        <v>958</v>
      </c>
      <c r="D219" s="742"/>
      <c r="E219" s="25" t="s">
        <v>187</v>
      </c>
      <c r="F219" s="30"/>
      <c r="G219" s="30"/>
      <c r="H219" s="30" t="s">
        <v>203</v>
      </c>
      <c r="I219" s="30" t="s">
        <v>235</v>
      </c>
      <c r="J219" s="24" t="s">
        <v>959</v>
      </c>
      <c r="K219" s="86">
        <f t="shared" si="2564"/>
        <v>125</v>
      </c>
      <c r="L219" s="24" t="s">
        <v>960</v>
      </c>
      <c r="M219" s="86">
        <f t="shared" si="2128"/>
        <v>116</v>
      </c>
      <c r="N219" s="24" t="s">
        <v>961</v>
      </c>
      <c r="O219" s="86">
        <f t="shared" si="2129"/>
        <v>124</v>
      </c>
      <c r="P219" s="24" t="s">
        <v>962</v>
      </c>
      <c r="Q219" s="86">
        <f t="shared" si="2130"/>
        <v>125</v>
      </c>
      <c r="R219" s="24"/>
      <c r="S219" s="86">
        <f t="shared" si="2131"/>
        <v>0</v>
      </c>
      <c r="T219" s="24" t="s">
        <v>963</v>
      </c>
      <c r="U219" s="86">
        <f t="shared" si="2132"/>
        <v>124</v>
      </c>
      <c r="V219" s="24" t="s">
        <v>964</v>
      </c>
      <c r="W219" s="86">
        <f t="shared" si="2133"/>
        <v>88</v>
      </c>
      <c r="X219" s="24"/>
      <c r="Y219" s="86">
        <f t="shared" si="2134"/>
        <v>0</v>
      </c>
      <c r="Z219" s="24" t="s">
        <v>965</v>
      </c>
      <c r="AA219" s="86">
        <f t="shared" si="2135"/>
        <v>124</v>
      </c>
      <c r="AB219" s="24" t="s">
        <v>966</v>
      </c>
      <c r="AC219" s="86">
        <f t="shared" si="2136"/>
        <v>123</v>
      </c>
      <c r="AD219" s="24" t="s">
        <v>963</v>
      </c>
      <c r="AE219" s="86">
        <f t="shared" si="2137"/>
        <v>124</v>
      </c>
      <c r="AF219" s="24" t="s">
        <v>967</v>
      </c>
      <c r="AG219" s="86">
        <f t="shared" si="2138"/>
        <v>126</v>
      </c>
      <c r="AH219" s="24" t="s">
        <v>968</v>
      </c>
      <c r="AI219" s="86">
        <f t="shared" si="2139"/>
        <v>129</v>
      </c>
      <c r="AJ219" s="24" t="s">
        <v>969</v>
      </c>
      <c r="AK219" s="86">
        <f t="shared" si="2140"/>
        <v>125</v>
      </c>
      <c r="AL219" s="24" t="s">
        <v>963</v>
      </c>
      <c r="AM219" s="86">
        <f t="shared" si="2141"/>
        <v>124</v>
      </c>
      <c r="AN219" s="24" t="s">
        <v>970</v>
      </c>
      <c r="AO219" s="86">
        <f t="shared" si="2142"/>
        <v>87</v>
      </c>
      <c r="AP219" s="24" t="s">
        <v>965</v>
      </c>
      <c r="AQ219" s="86">
        <f t="shared" si="2143"/>
        <v>124</v>
      </c>
      <c r="AR219" s="24" t="s">
        <v>959</v>
      </c>
      <c r="AS219" s="86">
        <f t="shared" ref="AS219:AS221" si="2888">LEN(AR219)</f>
        <v>125</v>
      </c>
      <c r="AT219" s="24"/>
      <c r="AU219" s="86">
        <f t="shared" ref="AU219:AU221" si="2889">LEN(AT219)</f>
        <v>0</v>
      </c>
      <c r="AV219" s="24"/>
      <c r="AW219" s="86">
        <f t="shared" ref="AW219:AW221" si="2890">LEN(AV219)</f>
        <v>0</v>
      </c>
      <c r="AX219" s="24"/>
      <c r="AY219" s="86">
        <f t="shared" ref="AY219:AY221" si="2891">LEN(AX219)</f>
        <v>0</v>
      </c>
      <c r="AZ219" s="24"/>
      <c r="BA219" s="86">
        <f t="shared" ref="BA219:BA221" si="2892">LEN(AZ219)</f>
        <v>0</v>
      </c>
      <c r="BB219" s="24"/>
      <c r="BC219" s="86">
        <f t="shared" ref="BC219:BC221" si="2893">LEN(BB219)</f>
        <v>0</v>
      </c>
      <c r="BD219" s="24"/>
      <c r="BE219" s="86">
        <f t="shared" ref="BE219:BE221" si="2894">LEN(BD219)</f>
        <v>0</v>
      </c>
      <c r="BF219" s="24"/>
      <c r="BG219" s="86">
        <f t="shared" ref="BG219:BG221" si="2895">LEN(BF219)</f>
        <v>0</v>
      </c>
      <c r="BH219" s="24"/>
      <c r="BI219" s="86">
        <f t="shared" ref="BI219:BI221" si="2896">LEN(BH219)</f>
        <v>0</v>
      </c>
      <c r="BJ219" s="24"/>
      <c r="BK219" s="86">
        <f t="shared" ref="BK219:BK221" si="2897">LEN(BJ219)</f>
        <v>0</v>
      </c>
      <c r="BL219" s="24"/>
      <c r="BM219" s="86">
        <f t="shared" ref="BM219:BM221" si="2898">LEN(BL219)</f>
        <v>0</v>
      </c>
      <c r="BN219" s="24"/>
      <c r="BO219" s="86">
        <f t="shared" ref="BO219:BO221" si="2899">LEN(BN219)</f>
        <v>0</v>
      </c>
      <c r="BP219" s="24"/>
      <c r="BQ219" s="86">
        <f t="shared" ref="BQ219:BQ221" si="2900">LEN(BP219)</f>
        <v>0</v>
      </c>
      <c r="BR219" s="24"/>
      <c r="BS219" s="86">
        <f t="shared" ref="BS219:BS221" si="2901">LEN(BR219)</f>
        <v>0</v>
      </c>
    </row>
    <row r="220" spans="1:71" s="35" customFormat="1" ht="27">
      <c r="A220" s="203">
        <v>354</v>
      </c>
      <c r="B220" s="223"/>
      <c r="C220" s="753" t="s">
        <v>971</v>
      </c>
      <c r="D220" s="27" t="s">
        <v>892</v>
      </c>
      <c r="E220" s="25" t="s">
        <v>972</v>
      </c>
      <c r="F220" s="30"/>
      <c r="G220" s="30"/>
      <c r="H220" s="30"/>
      <c r="I220" s="30"/>
      <c r="J220" s="24" t="s">
        <v>973</v>
      </c>
      <c r="K220" s="86">
        <f t="shared" si="2564"/>
        <v>33</v>
      </c>
      <c r="L220" s="24" t="s">
        <v>973</v>
      </c>
      <c r="M220" s="86">
        <f t="shared" si="2128"/>
        <v>33</v>
      </c>
      <c r="N220" s="24" t="s">
        <v>974</v>
      </c>
      <c r="O220" s="86">
        <f t="shared" si="2129"/>
        <v>31</v>
      </c>
      <c r="P220" s="24" t="s">
        <v>973</v>
      </c>
      <c r="Q220" s="86">
        <f t="shared" si="2130"/>
        <v>33</v>
      </c>
      <c r="R220" s="24"/>
      <c r="S220" s="86">
        <f t="shared" si="2131"/>
        <v>0</v>
      </c>
      <c r="T220" s="24" t="s">
        <v>975</v>
      </c>
      <c r="U220" s="86">
        <f t="shared" si="2132"/>
        <v>31</v>
      </c>
      <c r="V220" s="24" t="s">
        <v>976</v>
      </c>
      <c r="W220" s="86">
        <f t="shared" si="2133"/>
        <v>15</v>
      </c>
      <c r="X220" s="24" t="s">
        <v>977</v>
      </c>
      <c r="Y220" s="86">
        <f t="shared" si="2134"/>
        <v>32</v>
      </c>
      <c r="Z220" s="24" t="s">
        <v>973</v>
      </c>
      <c r="AA220" s="86">
        <f t="shared" si="2135"/>
        <v>33</v>
      </c>
      <c r="AB220" s="24" t="s">
        <v>973</v>
      </c>
      <c r="AC220" s="86">
        <f t="shared" si="2136"/>
        <v>33</v>
      </c>
      <c r="AD220" s="24" t="s">
        <v>973</v>
      </c>
      <c r="AE220" s="86">
        <f t="shared" si="2137"/>
        <v>33</v>
      </c>
      <c r="AF220" s="24" t="s">
        <v>973</v>
      </c>
      <c r="AG220" s="86">
        <f t="shared" si="2138"/>
        <v>33</v>
      </c>
      <c r="AH220" s="24" t="s">
        <v>978</v>
      </c>
      <c r="AI220" s="86">
        <f t="shared" si="2139"/>
        <v>26</v>
      </c>
      <c r="AJ220" s="24" t="s">
        <v>973</v>
      </c>
      <c r="AK220" s="86">
        <f t="shared" si="2140"/>
        <v>33</v>
      </c>
      <c r="AL220" s="24" t="s">
        <v>973</v>
      </c>
      <c r="AM220" s="86">
        <f t="shared" si="2141"/>
        <v>33</v>
      </c>
      <c r="AN220" s="24" t="s">
        <v>979</v>
      </c>
      <c r="AO220" s="86">
        <f t="shared" si="2142"/>
        <v>25</v>
      </c>
      <c r="AP220" s="24" t="s">
        <v>973</v>
      </c>
      <c r="AQ220" s="86">
        <f t="shared" si="2143"/>
        <v>33</v>
      </c>
      <c r="AR220" s="24" t="s">
        <v>973</v>
      </c>
      <c r="AS220" s="86">
        <f t="shared" si="2888"/>
        <v>33</v>
      </c>
      <c r="AT220" s="24"/>
      <c r="AU220" s="86">
        <f t="shared" si="2889"/>
        <v>0</v>
      </c>
      <c r="AV220" s="24"/>
      <c r="AW220" s="86">
        <f t="shared" si="2890"/>
        <v>0</v>
      </c>
      <c r="AX220" s="24"/>
      <c r="AY220" s="86">
        <f t="shared" si="2891"/>
        <v>0</v>
      </c>
      <c r="AZ220" s="24"/>
      <c r="BA220" s="86">
        <f t="shared" si="2892"/>
        <v>0</v>
      </c>
      <c r="BB220" s="24"/>
      <c r="BC220" s="86">
        <f t="shared" si="2893"/>
        <v>0</v>
      </c>
      <c r="BD220" s="24"/>
      <c r="BE220" s="86">
        <f t="shared" si="2894"/>
        <v>0</v>
      </c>
      <c r="BF220" s="24"/>
      <c r="BG220" s="86">
        <f t="shared" si="2895"/>
        <v>0</v>
      </c>
      <c r="BH220" s="24"/>
      <c r="BI220" s="86">
        <f t="shared" si="2896"/>
        <v>0</v>
      </c>
      <c r="BJ220" s="24"/>
      <c r="BK220" s="86">
        <f t="shared" si="2897"/>
        <v>0</v>
      </c>
      <c r="BL220" s="24"/>
      <c r="BM220" s="86">
        <f t="shared" si="2898"/>
        <v>0</v>
      </c>
      <c r="BN220" s="24"/>
      <c r="BO220" s="86">
        <f t="shared" si="2899"/>
        <v>0</v>
      </c>
      <c r="BP220" s="24"/>
      <c r="BQ220" s="86">
        <f t="shared" si="2900"/>
        <v>0</v>
      </c>
      <c r="BR220" s="24"/>
      <c r="BS220" s="86">
        <f t="shared" si="2901"/>
        <v>0</v>
      </c>
    </row>
    <row r="221" spans="1:71" s="35" customFormat="1" ht="27">
      <c r="A221" s="203">
        <v>355</v>
      </c>
      <c r="B221" s="223"/>
      <c r="C221" s="754"/>
      <c r="D221" s="27" t="s">
        <v>980</v>
      </c>
      <c r="E221" s="25" t="s">
        <v>972</v>
      </c>
      <c r="F221" s="30"/>
      <c r="G221" s="30"/>
      <c r="H221" s="30"/>
      <c r="I221" s="30"/>
      <c r="J221" s="24" t="s">
        <v>981</v>
      </c>
      <c r="K221" s="86">
        <f t="shared" si="2564"/>
        <v>24</v>
      </c>
      <c r="L221" s="24" t="s">
        <v>981</v>
      </c>
      <c r="M221" s="86">
        <f t="shared" si="2128"/>
        <v>24</v>
      </c>
      <c r="N221" s="24" t="s">
        <v>982</v>
      </c>
      <c r="O221" s="86">
        <f t="shared" si="2129"/>
        <v>15</v>
      </c>
      <c r="P221" s="24" t="s">
        <v>981</v>
      </c>
      <c r="Q221" s="86">
        <f t="shared" si="2130"/>
        <v>24</v>
      </c>
      <c r="R221" s="24"/>
      <c r="S221" s="86">
        <f t="shared" si="2131"/>
        <v>0</v>
      </c>
      <c r="T221" s="24" t="s">
        <v>983</v>
      </c>
      <c r="U221" s="86">
        <f t="shared" si="2132"/>
        <v>29</v>
      </c>
      <c r="V221" s="24" t="s">
        <v>984</v>
      </c>
      <c r="W221" s="86">
        <f t="shared" si="2133"/>
        <v>24</v>
      </c>
      <c r="X221" s="24" t="s">
        <v>981</v>
      </c>
      <c r="Y221" s="86">
        <f t="shared" si="2134"/>
        <v>24</v>
      </c>
      <c r="Z221" s="24" t="s">
        <v>985</v>
      </c>
      <c r="AA221" s="86">
        <f t="shared" si="2135"/>
        <v>25</v>
      </c>
      <c r="AB221" s="24" t="s">
        <v>981</v>
      </c>
      <c r="AC221" s="86">
        <f t="shared" si="2136"/>
        <v>24</v>
      </c>
      <c r="AD221" s="24" t="s">
        <v>981</v>
      </c>
      <c r="AE221" s="86">
        <f t="shared" si="2137"/>
        <v>24</v>
      </c>
      <c r="AF221" s="24" t="s">
        <v>981</v>
      </c>
      <c r="AG221" s="86">
        <f t="shared" si="2138"/>
        <v>24</v>
      </c>
      <c r="AH221" s="24" t="s">
        <v>986</v>
      </c>
      <c r="AI221" s="86">
        <f t="shared" si="2139"/>
        <v>19</v>
      </c>
      <c r="AJ221" s="24" t="s">
        <v>985</v>
      </c>
      <c r="AK221" s="86">
        <f t="shared" si="2140"/>
        <v>25</v>
      </c>
      <c r="AL221" s="24" t="s">
        <v>985</v>
      </c>
      <c r="AM221" s="86">
        <f t="shared" si="2141"/>
        <v>25</v>
      </c>
      <c r="AN221" s="24" t="s">
        <v>987</v>
      </c>
      <c r="AO221" s="86">
        <f t="shared" si="2142"/>
        <v>15</v>
      </c>
      <c r="AP221" s="24" t="s">
        <v>985</v>
      </c>
      <c r="AQ221" s="86">
        <f t="shared" si="2143"/>
        <v>25</v>
      </c>
      <c r="AR221" s="24" t="s">
        <v>981</v>
      </c>
      <c r="AS221" s="86">
        <f t="shared" si="2888"/>
        <v>24</v>
      </c>
      <c r="AT221" s="24"/>
      <c r="AU221" s="86">
        <f t="shared" si="2889"/>
        <v>0</v>
      </c>
      <c r="AV221" s="24"/>
      <c r="AW221" s="86">
        <f t="shared" si="2890"/>
        <v>0</v>
      </c>
      <c r="AX221" s="24"/>
      <c r="AY221" s="86">
        <f t="shared" si="2891"/>
        <v>0</v>
      </c>
      <c r="AZ221" s="24"/>
      <c r="BA221" s="86">
        <f t="shared" si="2892"/>
        <v>0</v>
      </c>
      <c r="BB221" s="24"/>
      <c r="BC221" s="86">
        <f t="shared" si="2893"/>
        <v>0</v>
      </c>
      <c r="BD221" s="24"/>
      <c r="BE221" s="86">
        <f t="shared" si="2894"/>
        <v>0</v>
      </c>
      <c r="BF221" s="24"/>
      <c r="BG221" s="86">
        <f t="shared" si="2895"/>
        <v>0</v>
      </c>
      <c r="BH221" s="24"/>
      <c r="BI221" s="86">
        <f t="shared" si="2896"/>
        <v>0</v>
      </c>
      <c r="BJ221" s="24"/>
      <c r="BK221" s="86">
        <f t="shared" si="2897"/>
        <v>0</v>
      </c>
      <c r="BL221" s="24"/>
      <c r="BM221" s="86">
        <f t="shared" si="2898"/>
        <v>0</v>
      </c>
      <c r="BN221" s="24"/>
      <c r="BO221" s="86">
        <f t="shared" si="2899"/>
        <v>0</v>
      </c>
      <c r="BP221" s="24"/>
      <c r="BQ221" s="86">
        <f t="shared" si="2900"/>
        <v>0</v>
      </c>
      <c r="BR221" s="24"/>
      <c r="BS221" s="86">
        <f t="shared" si="2901"/>
        <v>0</v>
      </c>
    </row>
    <row r="222" spans="1:71" s="35" customFormat="1">
      <c r="A222" s="203">
        <v>307</v>
      </c>
      <c r="B222" s="731" t="s">
        <v>269</v>
      </c>
      <c r="C222" s="735" t="s">
        <v>988</v>
      </c>
      <c r="D222" s="19" t="s">
        <v>989</v>
      </c>
      <c r="E222" s="23" t="s">
        <v>43</v>
      </c>
      <c r="F222" s="30" t="s">
        <v>323</v>
      </c>
      <c r="G222" s="30" t="s">
        <v>545</v>
      </c>
      <c r="H222" s="30" t="s">
        <v>188</v>
      </c>
      <c r="I222" s="30"/>
      <c r="J222" s="24" t="s">
        <v>990</v>
      </c>
      <c r="K222" s="86">
        <f t="shared" si="2564"/>
        <v>8</v>
      </c>
      <c r="L222" s="24" t="s">
        <v>991</v>
      </c>
      <c r="M222" s="86">
        <f t="shared" si="2128"/>
        <v>8</v>
      </c>
      <c r="N222" s="24" t="s">
        <v>992</v>
      </c>
      <c r="O222" s="86">
        <f t="shared" si="2129"/>
        <v>8</v>
      </c>
      <c r="P222" s="24" t="s">
        <v>990</v>
      </c>
      <c r="Q222" s="86">
        <f t="shared" si="2130"/>
        <v>8</v>
      </c>
      <c r="R222" s="24"/>
      <c r="S222" s="86">
        <f t="shared" si="2131"/>
        <v>0</v>
      </c>
      <c r="T222" s="24" t="s">
        <v>993</v>
      </c>
      <c r="U222" s="86">
        <f t="shared" si="2132"/>
        <v>8</v>
      </c>
      <c r="V222" s="24" t="s">
        <v>994</v>
      </c>
      <c r="W222" s="86">
        <f t="shared" si="2133"/>
        <v>8</v>
      </c>
      <c r="X222" s="24"/>
      <c r="Y222" s="86">
        <f t="shared" si="2134"/>
        <v>0</v>
      </c>
      <c r="Z222" s="24" t="s">
        <v>995</v>
      </c>
      <c r="AA222" s="86">
        <f t="shared" si="2135"/>
        <v>8</v>
      </c>
      <c r="AB222" s="24" t="s">
        <v>995</v>
      </c>
      <c r="AC222" s="86">
        <f t="shared" si="2136"/>
        <v>8</v>
      </c>
      <c r="AD222" s="24" t="s">
        <v>996</v>
      </c>
      <c r="AE222" s="86">
        <f t="shared" si="2137"/>
        <v>8</v>
      </c>
      <c r="AF222" s="24" t="s">
        <v>997</v>
      </c>
      <c r="AG222" s="86">
        <f t="shared" si="2138"/>
        <v>8</v>
      </c>
      <c r="AH222" s="24" t="s">
        <v>992</v>
      </c>
      <c r="AI222" s="86">
        <f t="shared" si="2139"/>
        <v>8</v>
      </c>
      <c r="AJ222" s="24" t="s">
        <v>998</v>
      </c>
      <c r="AK222" s="86">
        <f t="shared" si="2140"/>
        <v>8</v>
      </c>
      <c r="AL222" s="24" t="s">
        <v>990</v>
      </c>
      <c r="AM222" s="86">
        <f t="shared" si="2141"/>
        <v>8</v>
      </c>
      <c r="AN222" s="24" t="s">
        <v>990</v>
      </c>
      <c r="AO222" s="86">
        <f t="shared" si="2142"/>
        <v>8</v>
      </c>
      <c r="AP222" s="24" t="s">
        <v>990</v>
      </c>
      <c r="AQ222" s="86">
        <f t="shared" si="2143"/>
        <v>8</v>
      </c>
      <c r="AR222" s="24" t="s">
        <v>990</v>
      </c>
      <c r="AS222" s="86">
        <f t="shared" ref="AS222" si="2902">LEN(AR222)</f>
        <v>8</v>
      </c>
      <c r="AT222" s="24"/>
      <c r="AU222" s="86">
        <f t="shared" ref="AU222" si="2903">LEN(AT222)</f>
        <v>0</v>
      </c>
      <c r="AV222" s="24"/>
      <c r="AW222" s="86">
        <f t="shared" ref="AW222" si="2904">LEN(AV222)</f>
        <v>0</v>
      </c>
      <c r="AX222" s="24"/>
      <c r="AY222" s="86">
        <f t="shared" ref="AY222" si="2905">LEN(AX222)</f>
        <v>0</v>
      </c>
      <c r="AZ222" s="24"/>
      <c r="BA222" s="86">
        <f t="shared" ref="BA222" si="2906">LEN(AZ222)</f>
        <v>0</v>
      </c>
      <c r="BB222" s="24"/>
      <c r="BC222" s="86">
        <f t="shared" ref="BC222" si="2907">LEN(BB222)</f>
        <v>0</v>
      </c>
      <c r="BD222" s="24"/>
      <c r="BE222" s="86">
        <f t="shared" ref="BE222" si="2908">LEN(BD222)</f>
        <v>0</v>
      </c>
      <c r="BF222" s="24"/>
      <c r="BG222" s="86">
        <f t="shared" ref="BG222" si="2909">LEN(BF222)</f>
        <v>0</v>
      </c>
      <c r="BH222" s="24"/>
      <c r="BI222" s="86">
        <f t="shared" ref="BI222" si="2910">LEN(BH222)</f>
        <v>0</v>
      </c>
      <c r="BJ222" s="24"/>
      <c r="BK222" s="86">
        <f t="shared" ref="BK222" si="2911">LEN(BJ222)</f>
        <v>0</v>
      </c>
      <c r="BL222" s="24"/>
      <c r="BM222" s="86">
        <f t="shared" ref="BM222" si="2912">LEN(BL222)</f>
        <v>0</v>
      </c>
      <c r="BN222" s="24"/>
      <c r="BO222" s="86">
        <f t="shared" ref="BO222" si="2913">LEN(BN222)</f>
        <v>0</v>
      </c>
      <c r="BP222" s="24"/>
      <c r="BQ222" s="86">
        <f t="shared" ref="BQ222" si="2914">LEN(BP222)</f>
        <v>0</v>
      </c>
      <c r="BR222" s="24"/>
      <c r="BS222" s="86">
        <f t="shared" ref="BS222" si="2915">LEN(BR222)</f>
        <v>0</v>
      </c>
    </row>
    <row r="223" spans="1:71" s="35" customFormat="1">
      <c r="A223" s="203">
        <v>308</v>
      </c>
      <c r="B223" s="739"/>
      <c r="C223" s="736"/>
      <c r="D223" s="19" t="s">
        <v>999</v>
      </c>
      <c r="E223" s="23" t="s">
        <v>779</v>
      </c>
      <c r="F223" s="30"/>
      <c r="G223" s="30"/>
      <c r="H223" s="30" t="s">
        <v>188</v>
      </c>
      <c r="I223" s="30"/>
      <c r="J223" s="24" t="s">
        <v>1000</v>
      </c>
      <c r="K223" s="86">
        <f t="shared" si="2564"/>
        <v>11</v>
      </c>
      <c r="L223" s="24" t="s">
        <v>1000</v>
      </c>
      <c r="M223" s="86">
        <f t="shared" si="2128"/>
        <v>11</v>
      </c>
      <c r="N223" s="24" t="s">
        <v>1000</v>
      </c>
      <c r="O223" s="86">
        <f t="shared" si="2129"/>
        <v>11</v>
      </c>
      <c r="P223" s="24" t="s">
        <v>1000</v>
      </c>
      <c r="Q223" s="86">
        <f t="shared" si="2130"/>
        <v>11</v>
      </c>
      <c r="R223" s="24"/>
      <c r="S223" s="86">
        <f t="shared" si="2131"/>
        <v>0</v>
      </c>
      <c r="T223" s="24" t="s">
        <v>1000</v>
      </c>
      <c r="U223" s="86">
        <f t="shared" si="2132"/>
        <v>11</v>
      </c>
      <c r="V223" s="24" t="s">
        <v>1000</v>
      </c>
      <c r="W223" s="86">
        <f t="shared" si="2133"/>
        <v>11</v>
      </c>
      <c r="X223" s="24"/>
      <c r="Y223" s="86">
        <f t="shared" si="2134"/>
        <v>0</v>
      </c>
      <c r="Z223" s="24" t="s">
        <v>1000</v>
      </c>
      <c r="AA223" s="86">
        <f t="shared" si="2135"/>
        <v>11</v>
      </c>
      <c r="AB223" s="24" t="s">
        <v>1000</v>
      </c>
      <c r="AC223" s="86">
        <f t="shared" si="2136"/>
        <v>11</v>
      </c>
      <c r="AD223" s="24" t="s">
        <v>1000</v>
      </c>
      <c r="AE223" s="86">
        <f t="shared" si="2137"/>
        <v>11</v>
      </c>
      <c r="AF223" s="24" t="s">
        <v>1000</v>
      </c>
      <c r="AG223" s="86">
        <f t="shared" si="2138"/>
        <v>11</v>
      </c>
      <c r="AH223" s="24" t="s">
        <v>1000</v>
      </c>
      <c r="AI223" s="86">
        <f t="shared" si="2139"/>
        <v>11</v>
      </c>
      <c r="AJ223" s="24" t="s">
        <v>1000</v>
      </c>
      <c r="AK223" s="86">
        <f t="shared" si="2140"/>
        <v>11</v>
      </c>
      <c r="AL223" s="24" t="s">
        <v>1000</v>
      </c>
      <c r="AM223" s="86">
        <f t="shared" si="2141"/>
        <v>11</v>
      </c>
      <c r="AN223" s="24" t="s">
        <v>1000</v>
      </c>
      <c r="AO223" s="86">
        <f t="shared" si="2142"/>
        <v>11</v>
      </c>
      <c r="AP223" s="24" t="s">
        <v>1000</v>
      </c>
      <c r="AQ223" s="86">
        <f t="shared" si="2143"/>
        <v>11</v>
      </c>
      <c r="AR223" s="24" t="s">
        <v>1000</v>
      </c>
      <c r="AS223" s="86">
        <f t="shared" ref="AS223" si="2916">LEN(AR223)</f>
        <v>11</v>
      </c>
      <c r="AT223" s="24"/>
      <c r="AU223" s="86">
        <f t="shared" ref="AU223" si="2917">LEN(AT223)</f>
        <v>0</v>
      </c>
      <c r="AV223" s="24"/>
      <c r="AW223" s="86">
        <f t="shared" ref="AW223" si="2918">LEN(AV223)</f>
        <v>0</v>
      </c>
      <c r="AX223" s="24"/>
      <c r="AY223" s="86">
        <f t="shared" ref="AY223" si="2919">LEN(AX223)</f>
        <v>0</v>
      </c>
      <c r="AZ223" s="24"/>
      <c r="BA223" s="86">
        <f t="shared" ref="BA223" si="2920">LEN(AZ223)</f>
        <v>0</v>
      </c>
      <c r="BB223" s="24"/>
      <c r="BC223" s="86">
        <f t="shared" ref="BC223" si="2921">LEN(BB223)</f>
        <v>0</v>
      </c>
      <c r="BD223" s="24"/>
      <c r="BE223" s="86">
        <f t="shared" ref="BE223" si="2922">LEN(BD223)</f>
        <v>0</v>
      </c>
      <c r="BF223" s="24"/>
      <c r="BG223" s="86">
        <f t="shared" ref="BG223" si="2923">LEN(BF223)</f>
        <v>0</v>
      </c>
      <c r="BH223" s="24"/>
      <c r="BI223" s="86">
        <f t="shared" ref="BI223" si="2924">LEN(BH223)</f>
        <v>0</v>
      </c>
      <c r="BJ223" s="24"/>
      <c r="BK223" s="86">
        <f t="shared" ref="BK223" si="2925">LEN(BJ223)</f>
        <v>0</v>
      </c>
      <c r="BL223" s="24"/>
      <c r="BM223" s="86">
        <f t="shared" ref="BM223" si="2926">LEN(BL223)</f>
        <v>0</v>
      </c>
      <c r="BN223" s="24"/>
      <c r="BO223" s="86">
        <f t="shared" ref="BO223" si="2927">LEN(BN223)</f>
        <v>0</v>
      </c>
      <c r="BP223" s="24"/>
      <c r="BQ223" s="86">
        <f t="shared" ref="BQ223" si="2928">LEN(BP223)</f>
        <v>0</v>
      </c>
      <c r="BR223" s="24"/>
      <c r="BS223" s="86">
        <f t="shared" ref="BS223" si="2929">LEN(BR223)</f>
        <v>0</v>
      </c>
    </row>
    <row r="224" spans="1:71" s="35" customFormat="1" ht="40.5">
      <c r="A224" s="203">
        <v>309</v>
      </c>
      <c r="B224" s="739"/>
      <c r="C224" s="736"/>
      <c r="D224" s="19" t="s">
        <v>1001</v>
      </c>
      <c r="E224" s="25" t="s">
        <v>187</v>
      </c>
      <c r="F224" s="30"/>
      <c r="G224" s="30"/>
      <c r="H224" s="30" t="s">
        <v>188</v>
      </c>
      <c r="I224" s="30"/>
      <c r="J224" s="24" t="s">
        <v>1002</v>
      </c>
      <c r="K224" s="86">
        <f t="shared" si="2564"/>
        <v>46</v>
      </c>
      <c r="L224" s="24" t="s">
        <v>1003</v>
      </c>
      <c r="M224" s="86">
        <f t="shared" si="2128"/>
        <v>46</v>
      </c>
      <c r="N224" s="24" t="s">
        <v>1004</v>
      </c>
      <c r="O224" s="86">
        <f t="shared" si="2129"/>
        <v>46</v>
      </c>
      <c r="P224" s="24" t="s">
        <v>1003</v>
      </c>
      <c r="Q224" s="86">
        <f t="shared" si="2130"/>
        <v>46</v>
      </c>
      <c r="R224" s="24"/>
      <c r="S224" s="86">
        <f t="shared" si="2131"/>
        <v>0</v>
      </c>
      <c r="T224" s="24" t="s">
        <v>1005</v>
      </c>
      <c r="U224" s="86">
        <f t="shared" si="2132"/>
        <v>46</v>
      </c>
      <c r="V224" s="24" t="s">
        <v>1006</v>
      </c>
      <c r="W224" s="86">
        <f t="shared" si="2133"/>
        <v>46</v>
      </c>
      <c r="X224" s="24"/>
      <c r="Y224" s="86">
        <f t="shared" si="2134"/>
        <v>0</v>
      </c>
      <c r="Z224" s="24" t="s">
        <v>1007</v>
      </c>
      <c r="AA224" s="86">
        <f t="shared" si="2135"/>
        <v>46</v>
      </c>
      <c r="AB224" s="24" t="s">
        <v>1007</v>
      </c>
      <c r="AC224" s="86">
        <f t="shared" si="2136"/>
        <v>46</v>
      </c>
      <c r="AD224" s="24" t="s">
        <v>1003</v>
      </c>
      <c r="AE224" s="86">
        <f t="shared" si="2137"/>
        <v>46</v>
      </c>
      <c r="AF224" s="24" t="s">
        <v>1008</v>
      </c>
      <c r="AG224" s="86">
        <f t="shared" si="2138"/>
        <v>46</v>
      </c>
      <c r="AH224" s="24" t="s">
        <v>1005</v>
      </c>
      <c r="AI224" s="86">
        <f t="shared" si="2139"/>
        <v>46</v>
      </c>
      <c r="AJ224" s="24" t="s">
        <v>1009</v>
      </c>
      <c r="AK224" s="86">
        <f t="shared" si="2140"/>
        <v>46</v>
      </c>
      <c r="AL224" s="24" t="s">
        <v>1002</v>
      </c>
      <c r="AM224" s="86">
        <f t="shared" si="2141"/>
        <v>46</v>
      </c>
      <c r="AN224" s="24" t="s">
        <v>1002</v>
      </c>
      <c r="AO224" s="86">
        <f t="shared" si="2142"/>
        <v>46</v>
      </c>
      <c r="AP224" s="24" t="s">
        <v>1002</v>
      </c>
      <c r="AQ224" s="86">
        <f t="shared" si="2143"/>
        <v>46</v>
      </c>
      <c r="AR224" s="24" t="s">
        <v>1002</v>
      </c>
      <c r="AS224" s="86">
        <f t="shared" ref="AS224" si="2930">LEN(AR224)</f>
        <v>46</v>
      </c>
      <c r="AT224" s="24"/>
      <c r="AU224" s="86">
        <f t="shared" ref="AU224" si="2931">LEN(AT224)</f>
        <v>0</v>
      </c>
      <c r="AV224" s="24"/>
      <c r="AW224" s="86">
        <f t="shared" ref="AW224" si="2932">LEN(AV224)</f>
        <v>0</v>
      </c>
      <c r="AX224" s="24"/>
      <c r="AY224" s="86">
        <f t="shared" ref="AY224" si="2933">LEN(AX224)</f>
        <v>0</v>
      </c>
      <c r="AZ224" s="24"/>
      <c r="BA224" s="86">
        <f t="shared" ref="BA224" si="2934">LEN(AZ224)</f>
        <v>0</v>
      </c>
      <c r="BB224" s="24"/>
      <c r="BC224" s="86">
        <f t="shared" ref="BC224" si="2935">LEN(BB224)</f>
        <v>0</v>
      </c>
      <c r="BD224" s="24"/>
      <c r="BE224" s="86">
        <f t="shared" ref="BE224" si="2936">LEN(BD224)</f>
        <v>0</v>
      </c>
      <c r="BF224" s="24"/>
      <c r="BG224" s="86">
        <f t="shared" ref="BG224" si="2937">LEN(BF224)</f>
        <v>0</v>
      </c>
      <c r="BH224" s="24"/>
      <c r="BI224" s="86">
        <f t="shared" ref="BI224" si="2938">LEN(BH224)</f>
        <v>0</v>
      </c>
      <c r="BJ224" s="24"/>
      <c r="BK224" s="86">
        <f t="shared" ref="BK224" si="2939">LEN(BJ224)</f>
        <v>0</v>
      </c>
      <c r="BL224" s="24"/>
      <c r="BM224" s="86">
        <f t="shared" ref="BM224" si="2940">LEN(BL224)</f>
        <v>0</v>
      </c>
      <c r="BN224" s="24"/>
      <c r="BO224" s="86">
        <f t="shared" ref="BO224" si="2941">LEN(BN224)</f>
        <v>0</v>
      </c>
      <c r="BP224" s="24"/>
      <c r="BQ224" s="86">
        <f t="shared" ref="BQ224" si="2942">LEN(BP224)</f>
        <v>0</v>
      </c>
      <c r="BR224" s="24"/>
      <c r="BS224" s="86">
        <f t="shared" ref="BS224" si="2943">LEN(BR224)</f>
        <v>0</v>
      </c>
    </row>
    <row r="225" spans="1:71" s="35" customFormat="1">
      <c r="A225" s="203">
        <v>310</v>
      </c>
      <c r="B225" s="739"/>
      <c r="C225" s="736"/>
      <c r="D225" s="19" t="s">
        <v>491</v>
      </c>
      <c r="E225" s="25" t="s">
        <v>187</v>
      </c>
      <c r="F225" s="30"/>
      <c r="G225" s="30"/>
      <c r="H225" s="30" t="s">
        <v>188</v>
      </c>
      <c r="I225" s="30"/>
      <c r="J225" s="24" t="s">
        <v>491</v>
      </c>
      <c r="K225" s="86">
        <f t="shared" si="2564"/>
        <v>2</v>
      </c>
      <c r="L225" s="24" t="s">
        <v>500</v>
      </c>
      <c r="M225" s="86">
        <f t="shared" si="2128"/>
        <v>2</v>
      </c>
      <c r="N225" s="24" t="s">
        <v>497</v>
      </c>
      <c r="O225" s="86">
        <f t="shared" si="2129"/>
        <v>2</v>
      </c>
      <c r="P225" s="24" t="s">
        <v>497</v>
      </c>
      <c r="Q225" s="86">
        <f t="shared" si="2130"/>
        <v>2</v>
      </c>
      <c r="R225" s="24"/>
      <c r="S225" s="86">
        <f t="shared" si="2131"/>
        <v>0</v>
      </c>
      <c r="T225" s="24" t="s">
        <v>493</v>
      </c>
      <c r="U225" s="86">
        <f t="shared" si="2132"/>
        <v>2</v>
      </c>
      <c r="V225" s="24" t="s">
        <v>495</v>
      </c>
      <c r="W225" s="86">
        <f t="shared" si="2133"/>
        <v>2</v>
      </c>
      <c r="X225" s="24"/>
      <c r="Y225" s="86">
        <f t="shared" si="2134"/>
        <v>0</v>
      </c>
      <c r="Z225" s="24" t="s">
        <v>492</v>
      </c>
      <c r="AA225" s="86">
        <f t="shared" si="2135"/>
        <v>2</v>
      </c>
      <c r="AB225" s="24" t="s">
        <v>492</v>
      </c>
      <c r="AC225" s="86">
        <f t="shared" si="2136"/>
        <v>2</v>
      </c>
      <c r="AD225" s="24" t="s">
        <v>498</v>
      </c>
      <c r="AE225" s="86">
        <f t="shared" si="2137"/>
        <v>2</v>
      </c>
      <c r="AF225" s="24" t="s">
        <v>928</v>
      </c>
      <c r="AG225" s="86">
        <f t="shared" si="2138"/>
        <v>2</v>
      </c>
      <c r="AH225" s="24" t="s">
        <v>497</v>
      </c>
      <c r="AI225" s="86">
        <f t="shared" si="2139"/>
        <v>2</v>
      </c>
      <c r="AJ225" s="24" t="s">
        <v>494</v>
      </c>
      <c r="AK225" s="86">
        <f t="shared" si="2140"/>
        <v>2</v>
      </c>
      <c r="AL225" s="24" t="s">
        <v>491</v>
      </c>
      <c r="AM225" s="86">
        <f t="shared" si="2141"/>
        <v>2</v>
      </c>
      <c r="AN225" s="24" t="s">
        <v>491</v>
      </c>
      <c r="AO225" s="86">
        <f t="shared" si="2142"/>
        <v>2</v>
      </c>
      <c r="AP225" s="24" t="s">
        <v>491</v>
      </c>
      <c r="AQ225" s="86">
        <f t="shared" si="2143"/>
        <v>2</v>
      </c>
      <c r="AR225" s="24" t="s">
        <v>491</v>
      </c>
      <c r="AS225" s="86">
        <f t="shared" ref="AS225" si="2944">LEN(AR225)</f>
        <v>2</v>
      </c>
      <c r="AT225" s="24"/>
      <c r="AU225" s="86">
        <f t="shared" ref="AU225" si="2945">LEN(AT225)</f>
        <v>0</v>
      </c>
      <c r="AV225" s="24"/>
      <c r="AW225" s="86">
        <f t="shared" ref="AW225" si="2946">LEN(AV225)</f>
        <v>0</v>
      </c>
      <c r="AX225" s="24"/>
      <c r="AY225" s="86">
        <f t="shared" ref="AY225" si="2947">LEN(AX225)</f>
        <v>0</v>
      </c>
      <c r="AZ225" s="24"/>
      <c r="BA225" s="86">
        <f t="shared" ref="BA225" si="2948">LEN(AZ225)</f>
        <v>0</v>
      </c>
      <c r="BB225" s="24"/>
      <c r="BC225" s="86">
        <f t="shared" ref="BC225" si="2949">LEN(BB225)</f>
        <v>0</v>
      </c>
      <c r="BD225" s="24"/>
      <c r="BE225" s="86">
        <f t="shared" ref="BE225" si="2950">LEN(BD225)</f>
        <v>0</v>
      </c>
      <c r="BF225" s="24"/>
      <c r="BG225" s="86">
        <f t="shared" ref="BG225" si="2951">LEN(BF225)</f>
        <v>0</v>
      </c>
      <c r="BH225" s="24"/>
      <c r="BI225" s="86">
        <f t="shared" ref="BI225" si="2952">LEN(BH225)</f>
        <v>0</v>
      </c>
      <c r="BJ225" s="24"/>
      <c r="BK225" s="86">
        <f t="shared" ref="BK225" si="2953">LEN(BJ225)</f>
        <v>0</v>
      </c>
      <c r="BL225" s="24"/>
      <c r="BM225" s="86">
        <f t="shared" ref="BM225" si="2954">LEN(BL225)</f>
        <v>0</v>
      </c>
      <c r="BN225" s="24"/>
      <c r="BO225" s="86">
        <f t="shared" ref="BO225" si="2955">LEN(BN225)</f>
        <v>0</v>
      </c>
      <c r="BP225" s="24"/>
      <c r="BQ225" s="86">
        <f t="shared" ref="BQ225" si="2956">LEN(BP225)</f>
        <v>0</v>
      </c>
      <c r="BR225" s="24"/>
      <c r="BS225" s="86">
        <f t="shared" ref="BS225" si="2957">LEN(BR225)</f>
        <v>0</v>
      </c>
    </row>
    <row r="226" spans="1:71" s="35" customFormat="1">
      <c r="A226" s="203">
        <v>311</v>
      </c>
      <c r="B226" s="739"/>
      <c r="C226" s="736"/>
      <c r="D226" s="19" t="s">
        <v>501</v>
      </c>
      <c r="E226" s="25" t="s">
        <v>266</v>
      </c>
      <c r="F226" s="30" t="s">
        <v>288</v>
      </c>
      <c r="G226" s="30" t="s">
        <v>288</v>
      </c>
      <c r="H226" s="30" t="s">
        <v>188</v>
      </c>
      <c r="I226" s="30"/>
      <c r="J226" s="24" t="s">
        <v>501</v>
      </c>
      <c r="K226" s="86">
        <f t="shared" si="2564"/>
        <v>5</v>
      </c>
      <c r="L226" s="24" t="s">
        <v>510</v>
      </c>
      <c r="M226" s="86">
        <f t="shared" si="2128"/>
        <v>5</v>
      </c>
      <c r="N226" s="24" t="s">
        <v>507</v>
      </c>
      <c r="O226" s="86">
        <f t="shared" si="2129"/>
        <v>5</v>
      </c>
      <c r="P226" s="24" t="s">
        <v>507</v>
      </c>
      <c r="Q226" s="86">
        <f t="shared" si="2130"/>
        <v>5</v>
      </c>
      <c r="R226" s="24"/>
      <c r="S226" s="86">
        <f t="shared" si="2131"/>
        <v>0</v>
      </c>
      <c r="T226" s="24" t="s">
        <v>503</v>
      </c>
      <c r="U226" s="86">
        <f t="shared" si="2132"/>
        <v>5</v>
      </c>
      <c r="V226" s="24" t="s">
        <v>505</v>
      </c>
      <c r="W226" s="86">
        <f t="shared" si="2133"/>
        <v>5</v>
      </c>
      <c r="X226" s="24"/>
      <c r="Y226" s="86">
        <f t="shared" si="2134"/>
        <v>0</v>
      </c>
      <c r="Z226" s="24" t="s">
        <v>502</v>
      </c>
      <c r="AA226" s="86">
        <f t="shared" si="2135"/>
        <v>5</v>
      </c>
      <c r="AB226" s="24" t="s">
        <v>502</v>
      </c>
      <c r="AC226" s="86">
        <f t="shared" si="2136"/>
        <v>5</v>
      </c>
      <c r="AD226" s="24" t="s">
        <v>508</v>
      </c>
      <c r="AE226" s="86">
        <f t="shared" si="2137"/>
        <v>5</v>
      </c>
      <c r="AF226" s="24" t="s">
        <v>929</v>
      </c>
      <c r="AG226" s="86">
        <f t="shared" si="2138"/>
        <v>5</v>
      </c>
      <c r="AH226" s="24" t="s">
        <v>507</v>
      </c>
      <c r="AI226" s="86">
        <f t="shared" si="2139"/>
        <v>5</v>
      </c>
      <c r="AJ226" s="24" t="s">
        <v>504</v>
      </c>
      <c r="AK226" s="86">
        <f t="shared" si="2140"/>
        <v>5</v>
      </c>
      <c r="AL226" s="24" t="s">
        <v>501</v>
      </c>
      <c r="AM226" s="86">
        <f t="shared" si="2141"/>
        <v>5</v>
      </c>
      <c r="AN226" s="24" t="s">
        <v>501</v>
      </c>
      <c r="AO226" s="86">
        <f t="shared" si="2142"/>
        <v>5</v>
      </c>
      <c r="AP226" s="24" t="s">
        <v>501</v>
      </c>
      <c r="AQ226" s="86">
        <f t="shared" si="2143"/>
        <v>5</v>
      </c>
      <c r="AR226" s="24" t="s">
        <v>501</v>
      </c>
      <c r="AS226" s="86">
        <f t="shared" ref="AS226" si="2958">LEN(AR226)</f>
        <v>5</v>
      </c>
      <c r="AT226" s="24"/>
      <c r="AU226" s="86">
        <f t="shared" ref="AU226" si="2959">LEN(AT226)</f>
        <v>0</v>
      </c>
      <c r="AV226" s="24"/>
      <c r="AW226" s="86">
        <f t="shared" ref="AW226" si="2960">LEN(AV226)</f>
        <v>0</v>
      </c>
      <c r="AX226" s="24"/>
      <c r="AY226" s="86">
        <f t="shared" ref="AY226" si="2961">LEN(AX226)</f>
        <v>0</v>
      </c>
      <c r="AZ226" s="24"/>
      <c r="BA226" s="86">
        <f t="shared" ref="BA226" si="2962">LEN(AZ226)</f>
        <v>0</v>
      </c>
      <c r="BB226" s="24"/>
      <c r="BC226" s="86">
        <f t="shared" ref="BC226" si="2963">LEN(BB226)</f>
        <v>0</v>
      </c>
      <c r="BD226" s="24"/>
      <c r="BE226" s="86">
        <f t="shared" ref="BE226" si="2964">LEN(BD226)</f>
        <v>0</v>
      </c>
      <c r="BF226" s="24"/>
      <c r="BG226" s="86">
        <f t="shared" ref="BG226" si="2965">LEN(BF226)</f>
        <v>0</v>
      </c>
      <c r="BH226" s="24"/>
      <c r="BI226" s="86">
        <f t="shared" ref="BI226" si="2966">LEN(BH226)</f>
        <v>0</v>
      </c>
      <c r="BJ226" s="24"/>
      <c r="BK226" s="86">
        <f t="shared" ref="BK226" si="2967">LEN(BJ226)</f>
        <v>0</v>
      </c>
      <c r="BL226" s="24"/>
      <c r="BM226" s="86">
        <f t="shared" ref="BM226" si="2968">LEN(BL226)</f>
        <v>0</v>
      </c>
      <c r="BN226" s="24"/>
      <c r="BO226" s="86">
        <f t="shared" ref="BO226" si="2969">LEN(BN226)</f>
        <v>0</v>
      </c>
      <c r="BP226" s="24"/>
      <c r="BQ226" s="86">
        <f t="shared" ref="BQ226" si="2970">LEN(BP226)</f>
        <v>0</v>
      </c>
      <c r="BR226" s="24"/>
      <c r="BS226" s="86">
        <f t="shared" ref="BS226" si="2971">LEN(BR226)</f>
        <v>0</v>
      </c>
    </row>
    <row r="227" spans="1:71" s="35" customFormat="1">
      <c r="A227" s="203">
        <v>312</v>
      </c>
      <c r="B227" s="739"/>
      <c r="C227" s="736"/>
      <c r="D227" s="19" t="s">
        <v>562</v>
      </c>
      <c r="E227" s="25" t="s">
        <v>187</v>
      </c>
      <c r="F227" s="30"/>
      <c r="G227" s="30"/>
      <c r="H227" s="30" t="s">
        <v>188</v>
      </c>
      <c r="I227" s="30"/>
      <c r="J227" s="24" t="s">
        <v>562</v>
      </c>
      <c r="K227" s="86">
        <f t="shared" si="2564"/>
        <v>2</v>
      </c>
      <c r="L227" s="24" t="s">
        <v>571</v>
      </c>
      <c r="M227" s="86">
        <f t="shared" si="2128"/>
        <v>2</v>
      </c>
      <c r="N227" s="24" t="s">
        <v>568</v>
      </c>
      <c r="O227" s="86">
        <f t="shared" si="2129"/>
        <v>2</v>
      </c>
      <c r="P227" s="24" t="s">
        <v>568</v>
      </c>
      <c r="Q227" s="86">
        <f t="shared" si="2130"/>
        <v>2</v>
      </c>
      <c r="R227" s="24"/>
      <c r="S227" s="86">
        <f t="shared" si="2131"/>
        <v>0</v>
      </c>
      <c r="T227" s="24" t="s">
        <v>564</v>
      </c>
      <c r="U227" s="86">
        <f t="shared" si="2132"/>
        <v>2</v>
      </c>
      <c r="V227" s="24" t="s">
        <v>566</v>
      </c>
      <c r="W227" s="86">
        <f t="shared" si="2133"/>
        <v>2</v>
      </c>
      <c r="X227" s="24"/>
      <c r="Y227" s="86">
        <f t="shared" si="2134"/>
        <v>0</v>
      </c>
      <c r="Z227" s="24" t="s">
        <v>563</v>
      </c>
      <c r="AA227" s="86">
        <f t="shared" si="2135"/>
        <v>2</v>
      </c>
      <c r="AB227" s="24" t="s">
        <v>563</v>
      </c>
      <c r="AC227" s="86">
        <f t="shared" si="2136"/>
        <v>2</v>
      </c>
      <c r="AD227" s="24" t="s">
        <v>569</v>
      </c>
      <c r="AE227" s="86">
        <f t="shared" si="2137"/>
        <v>2</v>
      </c>
      <c r="AF227" s="24" t="s">
        <v>930</v>
      </c>
      <c r="AG227" s="86">
        <f t="shared" si="2138"/>
        <v>2</v>
      </c>
      <c r="AH227" s="24" t="s">
        <v>568</v>
      </c>
      <c r="AI227" s="86">
        <f t="shared" si="2139"/>
        <v>2</v>
      </c>
      <c r="AJ227" s="24" t="s">
        <v>565</v>
      </c>
      <c r="AK227" s="86">
        <f t="shared" si="2140"/>
        <v>2</v>
      </c>
      <c r="AL227" s="24" t="s">
        <v>562</v>
      </c>
      <c r="AM227" s="86">
        <f t="shared" si="2141"/>
        <v>2</v>
      </c>
      <c r="AN227" s="24" t="s">
        <v>562</v>
      </c>
      <c r="AO227" s="86">
        <f t="shared" si="2142"/>
        <v>2</v>
      </c>
      <c r="AP227" s="24" t="s">
        <v>562</v>
      </c>
      <c r="AQ227" s="86">
        <f t="shared" si="2143"/>
        <v>2</v>
      </c>
      <c r="AR227" s="24" t="s">
        <v>562</v>
      </c>
      <c r="AS227" s="86">
        <f t="shared" ref="AS227" si="2972">LEN(AR227)</f>
        <v>2</v>
      </c>
      <c r="AT227" s="24"/>
      <c r="AU227" s="86">
        <f t="shared" ref="AU227" si="2973">LEN(AT227)</f>
        <v>0</v>
      </c>
      <c r="AV227" s="24"/>
      <c r="AW227" s="86">
        <f t="shared" ref="AW227" si="2974">LEN(AV227)</f>
        <v>0</v>
      </c>
      <c r="AX227" s="24"/>
      <c r="AY227" s="86">
        <f t="shared" ref="AY227" si="2975">LEN(AX227)</f>
        <v>0</v>
      </c>
      <c r="AZ227" s="24"/>
      <c r="BA227" s="86">
        <f t="shared" ref="BA227" si="2976">LEN(AZ227)</f>
        <v>0</v>
      </c>
      <c r="BB227" s="24"/>
      <c r="BC227" s="86">
        <f t="shared" ref="BC227" si="2977">LEN(BB227)</f>
        <v>0</v>
      </c>
      <c r="BD227" s="24"/>
      <c r="BE227" s="86">
        <f t="shared" ref="BE227" si="2978">LEN(BD227)</f>
        <v>0</v>
      </c>
      <c r="BF227" s="24"/>
      <c r="BG227" s="86">
        <f t="shared" ref="BG227" si="2979">LEN(BF227)</f>
        <v>0</v>
      </c>
      <c r="BH227" s="24"/>
      <c r="BI227" s="86">
        <f t="shared" ref="BI227" si="2980">LEN(BH227)</f>
        <v>0</v>
      </c>
      <c r="BJ227" s="24"/>
      <c r="BK227" s="86">
        <f t="shared" ref="BK227" si="2981">LEN(BJ227)</f>
        <v>0</v>
      </c>
      <c r="BL227" s="24"/>
      <c r="BM227" s="86">
        <f t="shared" ref="BM227" si="2982">LEN(BL227)</f>
        <v>0</v>
      </c>
      <c r="BN227" s="24"/>
      <c r="BO227" s="86">
        <f t="shared" ref="BO227" si="2983">LEN(BN227)</f>
        <v>0</v>
      </c>
      <c r="BP227" s="24"/>
      <c r="BQ227" s="86">
        <f t="shared" ref="BQ227" si="2984">LEN(BP227)</f>
        <v>0</v>
      </c>
      <c r="BR227" s="24"/>
      <c r="BS227" s="86">
        <f t="shared" ref="BS227" si="2985">LEN(BR227)</f>
        <v>0</v>
      </c>
    </row>
    <row r="228" spans="1:71" s="35" customFormat="1">
      <c r="A228" s="203">
        <v>313</v>
      </c>
      <c r="B228" s="739"/>
      <c r="C228" s="736"/>
      <c r="D228" s="19" t="s">
        <v>521</v>
      </c>
      <c r="E228" s="25" t="s">
        <v>266</v>
      </c>
      <c r="F228" s="30" t="s">
        <v>288</v>
      </c>
      <c r="G228" s="30" t="s">
        <v>288</v>
      </c>
      <c r="H228" s="30" t="s">
        <v>188</v>
      </c>
      <c r="I228" s="30"/>
      <c r="J228" s="24" t="s">
        <v>521</v>
      </c>
      <c r="K228" s="86">
        <f t="shared" si="2564"/>
        <v>5</v>
      </c>
      <c r="L228" s="24" t="s">
        <v>530</v>
      </c>
      <c r="M228" s="86">
        <f t="shared" si="2128"/>
        <v>5</v>
      </c>
      <c r="N228" s="24" t="s">
        <v>527</v>
      </c>
      <c r="O228" s="86">
        <f t="shared" si="2129"/>
        <v>5</v>
      </c>
      <c r="P228" s="24" t="s">
        <v>527</v>
      </c>
      <c r="Q228" s="86">
        <f t="shared" si="2130"/>
        <v>5</v>
      </c>
      <c r="R228" s="24"/>
      <c r="S228" s="86">
        <f t="shared" si="2131"/>
        <v>0</v>
      </c>
      <c r="T228" s="24" t="s">
        <v>523</v>
      </c>
      <c r="U228" s="86">
        <f t="shared" si="2132"/>
        <v>5</v>
      </c>
      <c r="V228" s="24" t="s">
        <v>525</v>
      </c>
      <c r="W228" s="86">
        <f t="shared" si="2133"/>
        <v>5</v>
      </c>
      <c r="X228" s="24"/>
      <c r="Y228" s="86">
        <f t="shared" si="2134"/>
        <v>0</v>
      </c>
      <c r="Z228" s="24" t="s">
        <v>522</v>
      </c>
      <c r="AA228" s="86">
        <f t="shared" si="2135"/>
        <v>5</v>
      </c>
      <c r="AB228" s="24" t="s">
        <v>522</v>
      </c>
      <c r="AC228" s="86">
        <f t="shared" si="2136"/>
        <v>5</v>
      </c>
      <c r="AD228" s="24" t="s">
        <v>528</v>
      </c>
      <c r="AE228" s="86">
        <f t="shared" si="2137"/>
        <v>5</v>
      </c>
      <c r="AF228" s="24" t="s">
        <v>931</v>
      </c>
      <c r="AG228" s="86">
        <f t="shared" si="2138"/>
        <v>5</v>
      </c>
      <c r="AH228" s="24" t="s">
        <v>527</v>
      </c>
      <c r="AI228" s="86">
        <f t="shared" si="2139"/>
        <v>5</v>
      </c>
      <c r="AJ228" s="24" t="s">
        <v>524</v>
      </c>
      <c r="AK228" s="86">
        <f t="shared" si="2140"/>
        <v>5</v>
      </c>
      <c r="AL228" s="24" t="s">
        <v>521</v>
      </c>
      <c r="AM228" s="86">
        <f t="shared" si="2141"/>
        <v>5</v>
      </c>
      <c r="AN228" s="24" t="s">
        <v>521</v>
      </c>
      <c r="AO228" s="86">
        <f t="shared" si="2142"/>
        <v>5</v>
      </c>
      <c r="AP228" s="24" t="s">
        <v>521</v>
      </c>
      <c r="AQ228" s="86">
        <f t="shared" si="2143"/>
        <v>5</v>
      </c>
      <c r="AR228" s="24" t="s">
        <v>521</v>
      </c>
      <c r="AS228" s="86">
        <f t="shared" ref="AS228" si="2986">LEN(AR228)</f>
        <v>5</v>
      </c>
      <c r="AT228" s="24"/>
      <c r="AU228" s="86">
        <f t="shared" ref="AU228" si="2987">LEN(AT228)</f>
        <v>0</v>
      </c>
      <c r="AV228" s="24"/>
      <c r="AW228" s="86">
        <f t="shared" ref="AW228" si="2988">LEN(AV228)</f>
        <v>0</v>
      </c>
      <c r="AX228" s="24"/>
      <c r="AY228" s="86">
        <f t="shared" ref="AY228" si="2989">LEN(AX228)</f>
        <v>0</v>
      </c>
      <c r="AZ228" s="24"/>
      <c r="BA228" s="86">
        <f t="shared" ref="BA228" si="2990">LEN(AZ228)</f>
        <v>0</v>
      </c>
      <c r="BB228" s="24"/>
      <c r="BC228" s="86">
        <f t="shared" ref="BC228" si="2991">LEN(BB228)</f>
        <v>0</v>
      </c>
      <c r="BD228" s="24"/>
      <c r="BE228" s="86">
        <f t="shared" ref="BE228" si="2992">LEN(BD228)</f>
        <v>0</v>
      </c>
      <c r="BF228" s="24"/>
      <c r="BG228" s="86">
        <f t="shared" ref="BG228" si="2993">LEN(BF228)</f>
        <v>0</v>
      </c>
      <c r="BH228" s="24"/>
      <c r="BI228" s="86">
        <f t="shared" ref="BI228" si="2994">LEN(BH228)</f>
        <v>0</v>
      </c>
      <c r="BJ228" s="24"/>
      <c r="BK228" s="86">
        <f t="shared" ref="BK228" si="2995">LEN(BJ228)</f>
        <v>0</v>
      </c>
      <c r="BL228" s="24"/>
      <c r="BM228" s="86">
        <f t="shared" ref="BM228" si="2996">LEN(BL228)</f>
        <v>0</v>
      </c>
      <c r="BN228" s="24"/>
      <c r="BO228" s="86">
        <f t="shared" ref="BO228" si="2997">LEN(BN228)</f>
        <v>0</v>
      </c>
      <c r="BP228" s="24"/>
      <c r="BQ228" s="86">
        <f t="shared" ref="BQ228" si="2998">LEN(BP228)</f>
        <v>0</v>
      </c>
      <c r="BR228" s="24"/>
      <c r="BS228" s="86">
        <f t="shared" ref="BS228" si="2999">LEN(BR228)</f>
        <v>0</v>
      </c>
    </row>
    <row r="229" spans="1:71" s="35" customFormat="1">
      <c r="A229" s="203">
        <v>314</v>
      </c>
      <c r="B229" s="732"/>
      <c r="C229" s="740"/>
      <c r="D229" s="19" t="s">
        <v>531</v>
      </c>
      <c r="E229" s="25" t="s">
        <v>187</v>
      </c>
      <c r="F229" s="30"/>
      <c r="G229" s="30"/>
      <c r="H229" s="30" t="s">
        <v>188</v>
      </c>
      <c r="I229" s="30"/>
      <c r="J229" s="24" t="s">
        <v>532</v>
      </c>
      <c r="K229" s="86">
        <f t="shared" si="2564"/>
        <v>1</v>
      </c>
      <c r="L229" s="24" t="s">
        <v>532</v>
      </c>
      <c r="M229" s="86">
        <f t="shared" si="2128"/>
        <v>1</v>
      </c>
      <c r="N229" s="24" t="s">
        <v>535</v>
      </c>
      <c r="O229" s="86">
        <f t="shared" si="2129"/>
        <v>1</v>
      </c>
      <c r="P229" s="24" t="s">
        <v>535</v>
      </c>
      <c r="Q229" s="86">
        <f t="shared" si="2130"/>
        <v>1</v>
      </c>
      <c r="R229" s="24"/>
      <c r="S229" s="86">
        <f t="shared" si="2131"/>
        <v>0</v>
      </c>
      <c r="T229" s="24" t="s">
        <v>532</v>
      </c>
      <c r="U229" s="86">
        <f t="shared" si="2132"/>
        <v>1</v>
      </c>
      <c r="V229" s="24" t="s">
        <v>532</v>
      </c>
      <c r="W229" s="86">
        <f t="shared" si="2133"/>
        <v>1</v>
      </c>
      <c r="X229" s="24"/>
      <c r="Y229" s="86">
        <f t="shared" si="2134"/>
        <v>0</v>
      </c>
      <c r="Z229" s="24" t="s">
        <v>532</v>
      </c>
      <c r="AA229" s="86">
        <f t="shared" si="2135"/>
        <v>1</v>
      </c>
      <c r="AB229" s="24" t="s">
        <v>532</v>
      </c>
      <c r="AC229" s="86">
        <f t="shared" si="2136"/>
        <v>1</v>
      </c>
      <c r="AD229" s="24" t="s">
        <v>532</v>
      </c>
      <c r="AE229" s="86">
        <f t="shared" si="2137"/>
        <v>1</v>
      </c>
      <c r="AF229" s="24" t="s">
        <v>532</v>
      </c>
      <c r="AG229" s="86">
        <f t="shared" si="2138"/>
        <v>1</v>
      </c>
      <c r="AH229" s="24" t="s">
        <v>532</v>
      </c>
      <c r="AI229" s="86">
        <f t="shared" si="2139"/>
        <v>1</v>
      </c>
      <c r="AJ229" s="24" t="s">
        <v>532</v>
      </c>
      <c r="AK229" s="86">
        <f t="shared" si="2140"/>
        <v>1</v>
      </c>
      <c r="AL229" s="24" t="s">
        <v>532</v>
      </c>
      <c r="AM229" s="86">
        <f t="shared" si="2141"/>
        <v>1</v>
      </c>
      <c r="AN229" s="24" t="s">
        <v>1010</v>
      </c>
      <c r="AO229" s="86">
        <f t="shared" si="2142"/>
        <v>1</v>
      </c>
      <c r="AP229" s="24" t="s">
        <v>532</v>
      </c>
      <c r="AQ229" s="86">
        <f t="shared" si="2143"/>
        <v>1</v>
      </c>
      <c r="AR229" s="24" t="s">
        <v>532</v>
      </c>
      <c r="AS229" s="86">
        <f t="shared" ref="AS229" si="3000">LEN(AR229)</f>
        <v>1</v>
      </c>
      <c r="AT229" s="24"/>
      <c r="AU229" s="86">
        <f t="shared" ref="AU229" si="3001">LEN(AT229)</f>
        <v>0</v>
      </c>
      <c r="AV229" s="24"/>
      <c r="AW229" s="86">
        <f t="shared" ref="AW229" si="3002">LEN(AV229)</f>
        <v>0</v>
      </c>
      <c r="AX229" s="24"/>
      <c r="AY229" s="86">
        <f t="shared" ref="AY229" si="3003">LEN(AX229)</f>
        <v>0</v>
      </c>
      <c r="AZ229" s="24"/>
      <c r="BA229" s="86">
        <f t="shared" ref="BA229" si="3004">LEN(AZ229)</f>
        <v>0</v>
      </c>
      <c r="BB229" s="24"/>
      <c r="BC229" s="86">
        <f t="shared" ref="BC229" si="3005">LEN(BB229)</f>
        <v>0</v>
      </c>
      <c r="BD229" s="24"/>
      <c r="BE229" s="86">
        <f t="shared" ref="BE229" si="3006">LEN(BD229)</f>
        <v>0</v>
      </c>
      <c r="BF229" s="24"/>
      <c r="BG229" s="86">
        <f t="shared" ref="BG229" si="3007">LEN(BF229)</f>
        <v>0</v>
      </c>
      <c r="BH229" s="24"/>
      <c r="BI229" s="86">
        <f t="shared" ref="BI229" si="3008">LEN(BH229)</f>
        <v>0</v>
      </c>
      <c r="BJ229" s="24"/>
      <c r="BK229" s="86">
        <f t="shared" ref="BK229" si="3009">LEN(BJ229)</f>
        <v>0</v>
      </c>
      <c r="BL229" s="24"/>
      <c r="BM229" s="86">
        <f t="shared" ref="BM229" si="3010">LEN(BL229)</f>
        <v>0</v>
      </c>
      <c r="BN229" s="24"/>
      <c r="BO229" s="86">
        <f t="shared" ref="BO229" si="3011">LEN(BN229)</f>
        <v>0</v>
      </c>
      <c r="BP229" s="24"/>
      <c r="BQ229" s="86">
        <f t="shared" ref="BQ229" si="3012">LEN(BP229)</f>
        <v>0</v>
      </c>
      <c r="BR229" s="24"/>
      <c r="BS229" s="86">
        <f t="shared" ref="BS229" si="3013">LEN(BR229)</f>
        <v>0</v>
      </c>
    </row>
    <row r="230" spans="1:71" s="35" customFormat="1">
      <c r="A230" s="203">
        <v>315</v>
      </c>
      <c r="B230" s="731" t="s">
        <v>296</v>
      </c>
      <c r="C230" s="735" t="s">
        <v>1011</v>
      </c>
      <c r="D230" s="19" t="s">
        <v>989</v>
      </c>
      <c r="E230" s="23" t="s">
        <v>43</v>
      </c>
      <c r="F230" s="30" t="s">
        <v>323</v>
      </c>
      <c r="G230" s="30" t="s">
        <v>545</v>
      </c>
      <c r="H230" s="30" t="s">
        <v>188</v>
      </c>
      <c r="I230" s="30"/>
      <c r="J230" s="24" t="s">
        <v>989</v>
      </c>
      <c r="K230" s="86">
        <f t="shared" si="2564"/>
        <v>9</v>
      </c>
      <c r="L230" s="24" t="s">
        <v>1012</v>
      </c>
      <c r="M230" s="86">
        <f t="shared" si="2128"/>
        <v>9</v>
      </c>
      <c r="N230" s="24" t="s">
        <v>1013</v>
      </c>
      <c r="O230" s="86">
        <f t="shared" si="2129"/>
        <v>9</v>
      </c>
      <c r="P230" s="24" t="s">
        <v>1013</v>
      </c>
      <c r="Q230" s="86">
        <f t="shared" si="2130"/>
        <v>9</v>
      </c>
      <c r="R230" s="24"/>
      <c r="S230" s="86">
        <f t="shared" si="2131"/>
        <v>0</v>
      </c>
      <c r="T230" s="24" t="s">
        <v>1014</v>
      </c>
      <c r="U230" s="86">
        <f t="shared" si="2132"/>
        <v>9</v>
      </c>
      <c r="V230" s="24" t="s">
        <v>1015</v>
      </c>
      <c r="W230" s="86">
        <f t="shared" si="2133"/>
        <v>9</v>
      </c>
      <c r="X230" s="24"/>
      <c r="Y230" s="86">
        <f t="shared" si="2134"/>
        <v>0</v>
      </c>
      <c r="Z230" s="24" t="s">
        <v>1016</v>
      </c>
      <c r="AA230" s="86">
        <f t="shared" si="2135"/>
        <v>9</v>
      </c>
      <c r="AB230" s="24" t="s">
        <v>1016</v>
      </c>
      <c r="AC230" s="86">
        <f t="shared" si="2136"/>
        <v>9</v>
      </c>
      <c r="AD230" s="24" t="s">
        <v>1017</v>
      </c>
      <c r="AE230" s="86">
        <f t="shared" si="2137"/>
        <v>9</v>
      </c>
      <c r="AF230" s="24" t="s">
        <v>1018</v>
      </c>
      <c r="AG230" s="86">
        <f t="shared" si="2138"/>
        <v>9</v>
      </c>
      <c r="AH230" s="24" t="s">
        <v>1013</v>
      </c>
      <c r="AI230" s="86">
        <f t="shared" si="2139"/>
        <v>9</v>
      </c>
      <c r="AJ230" s="24" t="s">
        <v>1019</v>
      </c>
      <c r="AK230" s="86">
        <f t="shared" si="2140"/>
        <v>9</v>
      </c>
      <c r="AL230" s="24" t="s">
        <v>989</v>
      </c>
      <c r="AM230" s="86">
        <f t="shared" si="2141"/>
        <v>9</v>
      </c>
      <c r="AN230" s="24" t="s">
        <v>989</v>
      </c>
      <c r="AO230" s="86">
        <f t="shared" si="2142"/>
        <v>9</v>
      </c>
      <c r="AP230" s="24" t="s">
        <v>989</v>
      </c>
      <c r="AQ230" s="86">
        <f t="shared" si="2143"/>
        <v>9</v>
      </c>
      <c r="AR230" s="24" t="s">
        <v>989</v>
      </c>
      <c r="AS230" s="86">
        <f t="shared" ref="AS230" si="3014">LEN(AR230)</f>
        <v>9</v>
      </c>
      <c r="AT230" s="24"/>
      <c r="AU230" s="86">
        <f t="shared" ref="AU230" si="3015">LEN(AT230)</f>
        <v>0</v>
      </c>
      <c r="AV230" s="24"/>
      <c r="AW230" s="86">
        <f t="shared" ref="AW230" si="3016">LEN(AV230)</f>
        <v>0</v>
      </c>
      <c r="AX230" s="24"/>
      <c r="AY230" s="86">
        <f t="shared" ref="AY230" si="3017">LEN(AX230)</f>
        <v>0</v>
      </c>
      <c r="AZ230" s="24"/>
      <c r="BA230" s="86">
        <f t="shared" ref="BA230" si="3018">LEN(AZ230)</f>
        <v>0</v>
      </c>
      <c r="BB230" s="24"/>
      <c r="BC230" s="86">
        <f t="shared" ref="BC230" si="3019">LEN(BB230)</f>
        <v>0</v>
      </c>
      <c r="BD230" s="24"/>
      <c r="BE230" s="86">
        <f t="shared" ref="BE230" si="3020">LEN(BD230)</f>
        <v>0</v>
      </c>
      <c r="BF230" s="24"/>
      <c r="BG230" s="86">
        <f t="shared" ref="BG230" si="3021">LEN(BF230)</f>
        <v>0</v>
      </c>
      <c r="BH230" s="24"/>
      <c r="BI230" s="86">
        <f t="shared" ref="BI230" si="3022">LEN(BH230)</f>
        <v>0</v>
      </c>
      <c r="BJ230" s="24"/>
      <c r="BK230" s="86">
        <f t="shared" ref="BK230" si="3023">LEN(BJ230)</f>
        <v>0</v>
      </c>
      <c r="BL230" s="24"/>
      <c r="BM230" s="86">
        <f t="shared" ref="BM230" si="3024">LEN(BL230)</f>
        <v>0</v>
      </c>
      <c r="BN230" s="24"/>
      <c r="BO230" s="86">
        <f t="shared" ref="BO230" si="3025">LEN(BN230)</f>
        <v>0</v>
      </c>
      <c r="BP230" s="24"/>
      <c r="BQ230" s="86">
        <f t="shared" ref="BQ230" si="3026">LEN(BP230)</f>
        <v>0</v>
      </c>
      <c r="BR230" s="24"/>
      <c r="BS230" s="86">
        <f t="shared" ref="BS230" si="3027">LEN(BR230)</f>
        <v>0</v>
      </c>
    </row>
    <row r="231" spans="1:71" s="35" customFormat="1">
      <c r="A231" s="203">
        <v>316</v>
      </c>
      <c r="B231" s="739"/>
      <c r="C231" s="737"/>
      <c r="D231" s="19" t="s">
        <v>491</v>
      </c>
      <c r="E231" s="25" t="s">
        <v>187</v>
      </c>
      <c r="F231" s="30"/>
      <c r="G231" s="30"/>
      <c r="H231" s="30" t="s">
        <v>188</v>
      </c>
      <c r="I231" s="30"/>
      <c r="J231" s="24" t="s">
        <v>491</v>
      </c>
      <c r="K231" s="86">
        <f t="shared" si="2564"/>
        <v>2</v>
      </c>
      <c r="L231" s="24" t="s">
        <v>500</v>
      </c>
      <c r="M231" s="86">
        <f t="shared" ref="M231:M267" si="3028">LEN(L231)</f>
        <v>2</v>
      </c>
      <c r="N231" s="24" t="s">
        <v>497</v>
      </c>
      <c r="O231" s="86">
        <f t="shared" ref="O231:O267" si="3029">LEN(N231)</f>
        <v>2</v>
      </c>
      <c r="P231" s="24" t="s">
        <v>497</v>
      </c>
      <c r="Q231" s="86">
        <f t="shared" ref="Q231:Q267" si="3030">LEN(P231)</f>
        <v>2</v>
      </c>
      <c r="R231" s="24"/>
      <c r="S231" s="86">
        <f t="shared" ref="S231:S267" si="3031">LEN(R231)</f>
        <v>0</v>
      </c>
      <c r="T231" s="24" t="s">
        <v>493</v>
      </c>
      <c r="U231" s="86">
        <f t="shared" ref="U231:U267" si="3032">LEN(T231)</f>
        <v>2</v>
      </c>
      <c r="V231" s="24" t="s">
        <v>495</v>
      </c>
      <c r="W231" s="86">
        <f t="shared" ref="W231:W267" si="3033">LEN(V231)</f>
        <v>2</v>
      </c>
      <c r="X231" s="24"/>
      <c r="Y231" s="86">
        <f t="shared" ref="Y231:Y267" si="3034">LEN(X231)</f>
        <v>0</v>
      </c>
      <c r="Z231" s="24" t="s">
        <v>492</v>
      </c>
      <c r="AA231" s="86">
        <f t="shared" ref="AA231:AA267" si="3035">LEN(Z231)</f>
        <v>2</v>
      </c>
      <c r="AB231" s="24" t="s">
        <v>492</v>
      </c>
      <c r="AC231" s="86">
        <f t="shared" ref="AC231:AC267" si="3036">LEN(AB231)</f>
        <v>2</v>
      </c>
      <c r="AD231" s="24" t="s">
        <v>498</v>
      </c>
      <c r="AE231" s="86">
        <f t="shared" ref="AE231:AE267" si="3037">LEN(AD231)</f>
        <v>2</v>
      </c>
      <c r="AF231" s="24" t="s">
        <v>928</v>
      </c>
      <c r="AG231" s="86">
        <f t="shared" ref="AG231:AG267" si="3038">LEN(AF231)</f>
        <v>2</v>
      </c>
      <c r="AH231" s="24" t="s">
        <v>497</v>
      </c>
      <c r="AI231" s="86">
        <f t="shared" ref="AI231:AI267" si="3039">LEN(AH231)</f>
        <v>2</v>
      </c>
      <c r="AJ231" s="24" t="s">
        <v>494</v>
      </c>
      <c r="AK231" s="86">
        <f t="shared" ref="AK231:AK267" si="3040">LEN(AJ231)</f>
        <v>2</v>
      </c>
      <c r="AL231" s="24" t="s">
        <v>491</v>
      </c>
      <c r="AM231" s="86">
        <f t="shared" ref="AM231:AM267" si="3041">LEN(AL231)</f>
        <v>2</v>
      </c>
      <c r="AN231" s="24" t="s">
        <v>491</v>
      </c>
      <c r="AO231" s="86">
        <f t="shared" ref="AO231:AO267" si="3042">LEN(AN231)</f>
        <v>2</v>
      </c>
      <c r="AP231" s="24" t="s">
        <v>491</v>
      </c>
      <c r="AQ231" s="86">
        <f t="shared" ref="AQ231:AQ267" si="3043">LEN(AP231)</f>
        <v>2</v>
      </c>
      <c r="AR231" s="24" t="s">
        <v>491</v>
      </c>
      <c r="AS231" s="86">
        <f t="shared" ref="AS231" si="3044">LEN(AR231)</f>
        <v>2</v>
      </c>
      <c r="AT231" s="24"/>
      <c r="AU231" s="86">
        <f t="shared" ref="AU231" si="3045">LEN(AT231)</f>
        <v>0</v>
      </c>
      <c r="AV231" s="24"/>
      <c r="AW231" s="86">
        <f t="shared" ref="AW231" si="3046">LEN(AV231)</f>
        <v>0</v>
      </c>
      <c r="AX231" s="24"/>
      <c r="AY231" s="86">
        <f t="shared" ref="AY231" si="3047">LEN(AX231)</f>
        <v>0</v>
      </c>
      <c r="AZ231" s="24"/>
      <c r="BA231" s="86">
        <f t="shared" ref="BA231" si="3048">LEN(AZ231)</f>
        <v>0</v>
      </c>
      <c r="BB231" s="24"/>
      <c r="BC231" s="86">
        <f t="shared" ref="BC231" si="3049">LEN(BB231)</f>
        <v>0</v>
      </c>
      <c r="BD231" s="24"/>
      <c r="BE231" s="86">
        <f t="shared" ref="BE231" si="3050">LEN(BD231)</f>
        <v>0</v>
      </c>
      <c r="BF231" s="24"/>
      <c r="BG231" s="86">
        <f t="shared" ref="BG231" si="3051">LEN(BF231)</f>
        <v>0</v>
      </c>
      <c r="BH231" s="24"/>
      <c r="BI231" s="86">
        <f t="shared" ref="BI231" si="3052">LEN(BH231)</f>
        <v>0</v>
      </c>
      <c r="BJ231" s="24"/>
      <c r="BK231" s="86">
        <f t="shared" ref="BK231" si="3053">LEN(BJ231)</f>
        <v>0</v>
      </c>
      <c r="BL231" s="24"/>
      <c r="BM231" s="86">
        <f t="shared" ref="BM231" si="3054">LEN(BL231)</f>
        <v>0</v>
      </c>
      <c r="BN231" s="24"/>
      <c r="BO231" s="86">
        <f t="shared" ref="BO231" si="3055">LEN(BN231)</f>
        <v>0</v>
      </c>
      <c r="BP231" s="24"/>
      <c r="BQ231" s="86">
        <f t="shared" ref="BQ231" si="3056">LEN(BP231)</f>
        <v>0</v>
      </c>
      <c r="BR231" s="24"/>
      <c r="BS231" s="86">
        <f t="shared" ref="BS231" si="3057">LEN(BR231)</f>
        <v>0</v>
      </c>
    </row>
    <row r="232" spans="1:71" s="35" customFormat="1">
      <c r="A232" s="203">
        <v>317</v>
      </c>
      <c r="B232" s="739"/>
      <c r="C232" s="737"/>
      <c r="D232" s="19" t="s">
        <v>501</v>
      </c>
      <c r="E232" s="25" t="s">
        <v>266</v>
      </c>
      <c r="F232" s="30" t="s">
        <v>288</v>
      </c>
      <c r="G232" s="30" t="s">
        <v>288</v>
      </c>
      <c r="H232" s="30" t="s">
        <v>188</v>
      </c>
      <c r="I232" s="30"/>
      <c r="J232" s="24" t="s">
        <v>501</v>
      </c>
      <c r="K232" s="86">
        <f t="shared" si="2564"/>
        <v>5</v>
      </c>
      <c r="L232" s="24" t="s">
        <v>510</v>
      </c>
      <c r="M232" s="86">
        <f t="shared" si="3028"/>
        <v>5</v>
      </c>
      <c r="N232" s="24" t="s">
        <v>507</v>
      </c>
      <c r="O232" s="86">
        <f t="shared" si="3029"/>
        <v>5</v>
      </c>
      <c r="P232" s="24" t="s">
        <v>507</v>
      </c>
      <c r="Q232" s="86">
        <f t="shared" si="3030"/>
        <v>5</v>
      </c>
      <c r="R232" s="24"/>
      <c r="S232" s="86">
        <f t="shared" si="3031"/>
        <v>0</v>
      </c>
      <c r="T232" s="24" t="s">
        <v>503</v>
      </c>
      <c r="U232" s="86">
        <f t="shared" si="3032"/>
        <v>5</v>
      </c>
      <c r="V232" s="24" t="s">
        <v>505</v>
      </c>
      <c r="W232" s="86">
        <f t="shared" si="3033"/>
        <v>5</v>
      </c>
      <c r="X232" s="24"/>
      <c r="Y232" s="86">
        <f t="shared" si="3034"/>
        <v>0</v>
      </c>
      <c r="Z232" s="24" t="s">
        <v>502</v>
      </c>
      <c r="AA232" s="86">
        <f t="shared" si="3035"/>
        <v>5</v>
      </c>
      <c r="AB232" s="24" t="s">
        <v>502</v>
      </c>
      <c r="AC232" s="86">
        <f t="shared" si="3036"/>
        <v>5</v>
      </c>
      <c r="AD232" s="24" t="s">
        <v>508</v>
      </c>
      <c r="AE232" s="86">
        <f t="shared" si="3037"/>
        <v>5</v>
      </c>
      <c r="AF232" s="24" t="s">
        <v>929</v>
      </c>
      <c r="AG232" s="86">
        <f t="shared" si="3038"/>
        <v>5</v>
      </c>
      <c r="AH232" s="24" t="s">
        <v>507</v>
      </c>
      <c r="AI232" s="86">
        <f t="shared" si="3039"/>
        <v>5</v>
      </c>
      <c r="AJ232" s="24" t="s">
        <v>504</v>
      </c>
      <c r="AK232" s="86">
        <f t="shared" si="3040"/>
        <v>5</v>
      </c>
      <c r="AL232" s="24" t="s">
        <v>501</v>
      </c>
      <c r="AM232" s="86">
        <f t="shared" si="3041"/>
        <v>5</v>
      </c>
      <c r="AN232" s="24" t="s">
        <v>501</v>
      </c>
      <c r="AO232" s="86">
        <f t="shared" si="3042"/>
        <v>5</v>
      </c>
      <c r="AP232" s="24" t="s">
        <v>501</v>
      </c>
      <c r="AQ232" s="86">
        <f t="shared" si="3043"/>
        <v>5</v>
      </c>
      <c r="AR232" s="24" t="s">
        <v>501</v>
      </c>
      <c r="AS232" s="86">
        <f t="shared" ref="AS232" si="3058">LEN(AR232)</f>
        <v>5</v>
      </c>
      <c r="AT232" s="24"/>
      <c r="AU232" s="86">
        <f t="shared" ref="AU232" si="3059">LEN(AT232)</f>
        <v>0</v>
      </c>
      <c r="AV232" s="24"/>
      <c r="AW232" s="86">
        <f t="shared" ref="AW232" si="3060">LEN(AV232)</f>
        <v>0</v>
      </c>
      <c r="AX232" s="24"/>
      <c r="AY232" s="86">
        <f t="shared" ref="AY232" si="3061">LEN(AX232)</f>
        <v>0</v>
      </c>
      <c r="AZ232" s="24"/>
      <c r="BA232" s="86">
        <f t="shared" ref="BA232" si="3062">LEN(AZ232)</f>
        <v>0</v>
      </c>
      <c r="BB232" s="24"/>
      <c r="BC232" s="86">
        <f t="shared" ref="BC232" si="3063">LEN(BB232)</f>
        <v>0</v>
      </c>
      <c r="BD232" s="24"/>
      <c r="BE232" s="86">
        <f t="shared" ref="BE232" si="3064">LEN(BD232)</f>
        <v>0</v>
      </c>
      <c r="BF232" s="24"/>
      <c r="BG232" s="86">
        <f t="shared" ref="BG232" si="3065">LEN(BF232)</f>
        <v>0</v>
      </c>
      <c r="BH232" s="24"/>
      <c r="BI232" s="86">
        <f t="shared" ref="BI232" si="3066">LEN(BH232)</f>
        <v>0</v>
      </c>
      <c r="BJ232" s="24"/>
      <c r="BK232" s="86">
        <f t="shared" ref="BK232" si="3067">LEN(BJ232)</f>
        <v>0</v>
      </c>
      <c r="BL232" s="24"/>
      <c r="BM232" s="86">
        <f t="shared" ref="BM232" si="3068">LEN(BL232)</f>
        <v>0</v>
      </c>
      <c r="BN232" s="24"/>
      <c r="BO232" s="86">
        <f t="shared" ref="BO232" si="3069">LEN(BN232)</f>
        <v>0</v>
      </c>
      <c r="BP232" s="24"/>
      <c r="BQ232" s="86">
        <f t="shared" ref="BQ232" si="3070">LEN(BP232)</f>
        <v>0</v>
      </c>
      <c r="BR232" s="24"/>
      <c r="BS232" s="86">
        <f t="shared" ref="BS232" si="3071">LEN(BR232)</f>
        <v>0</v>
      </c>
    </row>
    <row r="233" spans="1:71" s="35" customFormat="1">
      <c r="A233" s="203">
        <v>318</v>
      </c>
      <c r="B233" s="739"/>
      <c r="C233" s="737"/>
      <c r="D233" s="19" t="s">
        <v>562</v>
      </c>
      <c r="E233" s="25" t="s">
        <v>187</v>
      </c>
      <c r="F233" s="30"/>
      <c r="G233" s="30"/>
      <c r="H233" s="30" t="s">
        <v>188</v>
      </c>
      <c r="I233" s="30"/>
      <c r="J233" s="24" t="s">
        <v>562</v>
      </c>
      <c r="K233" s="86">
        <f t="shared" si="2564"/>
        <v>2</v>
      </c>
      <c r="L233" s="24" t="s">
        <v>571</v>
      </c>
      <c r="M233" s="86">
        <f t="shared" si="3028"/>
        <v>2</v>
      </c>
      <c r="N233" s="24" t="s">
        <v>568</v>
      </c>
      <c r="O233" s="86">
        <f t="shared" si="3029"/>
        <v>2</v>
      </c>
      <c r="P233" s="24" t="s">
        <v>568</v>
      </c>
      <c r="Q233" s="86">
        <f t="shared" si="3030"/>
        <v>2</v>
      </c>
      <c r="R233" s="24"/>
      <c r="S233" s="86">
        <f t="shared" si="3031"/>
        <v>0</v>
      </c>
      <c r="T233" s="24" t="s">
        <v>564</v>
      </c>
      <c r="U233" s="86">
        <f t="shared" si="3032"/>
        <v>2</v>
      </c>
      <c r="V233" s="24" t="s">
        <v>566</v>
      </c>
      <c r="W233" s="86">
        <f t="shared" si="3033"/>
        <v>2</v>
      </c>
      <c r="X233" s="24"/>
      <c r="Y233" s="86">
        <f t="shared" si="3034"/>
        <v>0</v>
      </c>
      <c r="Z233" s="24" t="s">
        <v>563</v>
      </c>
      <c r="AA233" s="86">
        <f t="shared" si="3035"/>
        <v>2</v>
      </c>
      <c r="AB233" s="24" t="s">
        <v>563</v>
      </c>
      <c r="AC233" s="86">
        <f t="shared" si="3036"/>
        <v>2</v>
      </c>
      <c r="AD233" s="24" t="s">
        <v>569</v>
      </c>
      <c r="AE233" s="86">
        <f t="shared" si="3037"/>
        <v>2</v>
      </c>
      <c r="AF233" s="24" t="s">
        <v>930</v>
      </c>
      <c r="AG233" s="86">
        <f t="shared" si="3038"/>
        <v>2</v>
      </c>
      <c r="AH233" s="24" t="s">
        <v>568</v>
      </c>
      <c r="AI233" s="86">
        <f t="shared" si="3039"/>
        <v>2</v>
      </c>
      <c r="AJ233" s="24" t="s">
        <v>565</v>
      </c>
      <c r="AK233" s="86">
        <f t="shared" si="3040"/>
        <v>2</v>
      </c>
      <c r="AL233" s="24" t="s">
        <v>562</v>
      </c>
      <c r="AM233" s="86">
        <f t="shared" si="3041"/>
        <v>2</v>
      </c>
      <c r="AN233" s="24" t="s">
        <v>562</v>
      </c>
      <c r="AO233" s="86">
        <f t="shared" si="3042"/>
        <v>2</v>
      </c>
      <c r="AP233" s="24" t="s">
        <v>562</v>
      </c>
      <c r="AQ233" s="86">
        <f t="shared" si="3043"/>
        <v>2</v>
      </c>
      <c r="AR233" s="24" t="s">
        <v>562</v>
      </c>
      <c r="AS233" s="86">
        <f t="shared" ref="AS233" si="3072">LEN(AR233)</f>
        <v>2</v>
      </c>
      <c r="AT233" s="24"/>
      <c r="AU233" s="86">
        <f t="shared" ref="AU233" si="3073">LEN(AT233)</f>
        <v>0</v>
      </c>
      <c r="AV233" s="24"/>
      <c r="AW233" s="86">
        <f t="shared" ref="AW233" si="3074">LEN(AV233)</f>
        <v>0</v>
      </c>
      <c r="AX233" s="24"/>
      <c r="AY233" s="86">
        <f t="shared" ref="AY233" si="3075">LEN(AX233)</f>
        <v>0</v>
      </c>
      <c r="AZ233" s="24"/>
      <c r="BA233" s="86">
        <f t="shared" ref="BA233" si="3076">LEN(AZ233)</f>
        <v>0</v>
      </c>
      <c r="BB233" s="24"/>
      <c r="BC233" s="86">
        <f t="shared" ref="BC233" si="3077">LEN(BB233)</f>
        <v>0</v>
      </c>
      <c r="BD233" s="24"/>
      <c r="BE233" s="86">
        <f t="shared" ref="BE233" si="3078">LEN(BD233)</f>
        <v>0</v>
      </c>
      <c r="BF233" s="24"/>
      <c r="BG233" s="86">
        <f t="shared" ref="BG233" si="3079">LEN(BF233)</f>
        <v>0</v>
      </c>
      <c r="BH233" s="24"/>
      <c r="BI233" s="86">
        <f t="shared" ref="BI233" si="3080">LEN(BH233)</f>
        <v>0</v>
      </c>
      <c r="BJ233" s="24"/>
      <c r="BK233" s="86">
        <f t="shared" ref="BK233" si="3081">LEN(BJ233)</f>
        <v>0</v>
      </c>
      <c r="BL233" s="24"/>
      <c r="BM233" s="86">
        <f t="shared" ref="BM233" si="3082">LEN(BL233)</f>
        <v>0</v>
      </c>
      <c r="BN233" s="24"/>
      <c r="BO233" s="86">
        <f t="shared" ref="BO233" si="3083">LEN(BN233)</f>
        <v>0</v>
      </c>
      <c r="BP233" s="24"/>
      <c r="BQ233" s="86">
        <f t="shared" ref="BQ233" si="3084">LEN(BP233)</f>
        <v>0</v>
      </c>
      <c r="BR233" s="24"/>
      <c r="BS233" s="86">
        <f t="shared" ref="BS233" si="3085">LEN(BR233)</f>
        <v>0</v>
      </c>
    </row>
    <row r="234" spans="1:71" s="35" customFormat="1">
      <c r="A234" s="203">
        <v>319</v>
      </c>
      <c r="B234" s="739"/>
      <c r="C234" s="737"/>
      <c r="D234" s="19" t="s">
        <v>521</v>
      </c>
      <c r="E234" s="25" t="s">
        <v>266</v>
      </c>
      <c r="F234" s="30" t="s">
        <v>288</v>
      </c>
      <c r="G234" s="30" t="s">
        <v>288</v>
      </c>
      <c r="H234" s="30" t="s">
        <v>188</v>
      </c>
      <c r="I234" s="30"/>
      <c r="J234" s="24" t="s">
        <v>521</v>
      </c>
      <c r="K234" s="86">
        <f t="shared" si="2564"/>
        <v>5</v>
      </c>
      <c r="L234" s="24" t="s">
        <v>530</v>
      </c>
      <c r="M234" s="86">
        <f t="shared" si="3028"/>
        <v>5</v>
      </c>
      <c r="N234" s="24" t="s">
        <v>527</v>
      </c>
      <c r="O234" s="86">
        <f t="shared" si="3029"/>
        <v>5</v>
      </c>
      <c r="P234" s="24" t="s">
        <v>527</v>
      </c>
      <c r="Q234" s="86">
        <f t="shared" si="3030"/>
        <v>5</v>
      </c>
      <c r="R234" s="24"/>
      <c r="S234" s="86">
        <f t="shared" si="3031"/>
        <v>0</v>
      </c>
      <c r="T234" s="24" t="s">
        <v>523</v>
      </c>
      <c r="U234" s="86">
        <f t="shared" si="3032"/>
        <v>5</v>
      </c>
      <c r="V234" s="24" t="s">
        <v>525</v>
      </c>
      <c r="W234" s="86">
        <f t="shared" si="3033"/>
        <v>5</v>
      </c>
      <c r="X234" s="24"/>
      <c r="Y234" s="86">
        <f t="shared" si="3034"/>
        <v>0</v>
      </c>
      <c r="Z234" s="24" t="s">
        <v>522</v>
      </c>
      <c r="AA234" s="86">
        <f t="shared" si="3035"/>
        <v>5</v>
      </c>
      <c r="AB234" s="24" t="s">
        <v>522</v>
      </c>
      <c r="AC234" s="86">
        <f t="shared" si="3036"/>
        <v>5</v>
      </c>
      <c r="AD234" s="24" t="s">
        <v>528</v>
      </c>
      <c r="AE234" s="86">
        <f t="shared" si="3037"/>
        <v>5</v>
      </c>
      <c r="AF234" s="24" t="s">
        <v>931</v>
      </c>
      <c r="AG234" s="86">
        <f t="shared" si="3038"/>
        <v>5</v>
      </c>
      <c r="AH234" s="24" t="s">
        <v>527</v>
      </c>
      <c r="AI234" s="86">
        <f t="shared" si="3039"/>
        <v>5</v>
      </c>
      <c r="AJ234" s="24" t="s">
        <v>524</v>
      </c>
      <c r="AK234" s="86">
        <f t="shared" si="3040"/>
        <v>5</v>
      </c>
      <c r="AL234" s="24" t="s">
        <v>521</v>
      </c>
      <c r="AM234" s="86">
        <f t="shared" si="3041"/>
        <v>5</v>
      </c>
      <c r="AN234" s="24" t="s">
        <v>521</v>
      </c>
      <c r="AO234" s="86">
        <f t="shared" si="3042"/>
        <v>5</v>
      </c>
      <c r="AP234" s="24" t="s">
        <v>521</v>
      </c>
      <c r="AQ234" s="86">
        <f t="shared" si="3043"/>
        <v>5</v>
      </c>
      <c r="AR234" s="24" t="s">
        <v>521</v>
      </c>
      <c r="AS234" s="86">
        <f t="shared" ref="AS234" si="3086">LEN(AR234)</f>
        <v>5</v>
      </c>
      <c r="AT234" s="24"/>
      <c r="AU234" s="86">
        <f t="shared" ref="AU234" si="3087">LEN(AT234)</f>
        <v>0</v>
      </c>
      <c r="AV234" s="24"/>
      <c r="AW234" s="86">
        <f t="shared" ref="AW234" si="3088">LEN(AV234)</f>
        <v>0</v>
      </c>
      <c r="AX234" s="24"/>
      <c r="AY234" s="86">
        <f t="shared" ref="AY234" si="3089">LEN(AX234)</f>
        <v>0</v>
      </c>
      <c r="AZ234" s="24"/>
      <c r="BA234" s="86">
        <f t="shared" ref="BA234" si="3090">LEN(AZ234)</f>
        <v>0</v>
      </c>
      <c r="BB234" s="24"/>
      <c r="BC234" s="86">
        <f t="shared" ref="BC234" si="3091">LEN(BB234)</f>
        <v>0</v>
      </c>
      <c r="BD234" s="24"/>
      <c r="BE234" s="86">
        <f t="shared" ref="BE234" si="3092">LEN(BD234)</f>
        <v>0</v>
      </c>
      <c r="BF234" s="24"/>
      <c r="BG234" s="86">
        <f t="shared" ref="BG234" si="3093">LEN(BF234)</f>
        <v>0</v>
      </c>
      <c r="BH234" s="24"/>
      <c r="BI234" s="86">
        <f t="shared" ref="BI234" si="3094">LEN(BH234)</f>
        <v>0</v>
      </c>
      <c r="BJ234" s="24"/>
      <c r="BK234" s="86">
        <f t="shared" ref="BK234" si="3095">LEN(BJ234)</f>
        <v>0</v>
      </c>
      <c r="BL234" s="24"/>
      <c r="BM234" s="86">
        <f t="shared" ref="BM234" si="3096">LEN(BL234)</f>
        <v>0</v>
      </c>
      <c r="BN234" s="24"/>
      <c r="BO234" s="86">
        <f t="shared" ref="BO234" si="3097">LEN(BN234)</f>
        <v>0</v>
      </c>
      <c r="BP234" s="24"/>
      <c r="BQ234" s="86">
        <f t="shared" ref="BQ234" si="3098">LEN(BP234)</f>
        <v>0</v>
      </c>
      <c r="BR234" s="24"/>
      <c r="BS234" s="86">
        <f t="shared" ref="BS234" si="3099">LEN(BR234)</f>
        <v>0</v>
      </c>
    </row>
    <row r="235" spans="1:71" s="35" customFormat="1">
      <c r="A235" s="203">
        <v>320</v>
      </c>
      <c r="B235" s="732"/>
      <c r="C235" s="738"/>
      <c r="D235" s="19" t="s">
        <v>531</v>
      </c>
      <c r="E235" s="25" t="s">
        <v>187</v>
      </c>
      <c r="F235" s="30"/>
      <c r="G235" s="30"/>
      <c r="H235" s="30" t="s">
        <v>188</v>
      </c>
      <c r="I235" s="30"/>
      <c r="J235" s="24" t="s">
        <v>532</v>
      </c>
      <c r="K235" s="86">
        <f t="shared" si="2564"/>
        <v>1</v>
      </c>
      <c r="L235" s="24" t="s">
        <v>532</v>
      </c>
      <c r="M235" s="86">
        <f t="shared" si="3028"/>
        <v>1</v>
      </c>
      <c r="N235" s="24" t="s">
        <v>535</v>
      </c>
      <c r="O235" s="86">
        <f t="shared" si="3029"/>
        <v>1</v>
      </c>
      <c r="P235" s="24" t="s">
        <v>535</v>
      </c>
      <c r="Q235" s="86">
        <f t="shared" si="3030"/>
        <v>1</v>
      </c>
      <c r="R235" s="24"/>
      <c r="S235" s="86">
        <f t="shared" si="3031"/>
        <v>0</v>
      </c>
      <c r="T235" s="24" t="s">
        <v>532</v>
      </c>
      <c r="U235" s="86">
        <f t="shared" si="3032"/>
        <v>1</v>
      </c>
      <c r="V235" s="24" t="s">
        <v>532</v>
      </c>
      <c r="W235" s="86">
        <f t="shared" si="3033"/>
        <v>1</v>
      </c>
      <c r="X235" s="24"/>
      <c r="Y235" s="86">
        <f t="shared" si="3034"/>
        <v>0</v>
      </c>
      <c r="Z235" s="24" t="s">
        <v>532</v>
      </c>
      <c r="AA235" s="86">
        <f t="shared" si="3035"/>
        <v>1</v>
      </c>
      <c r="AB235" s="24" t="s">
        <v>532</v>
      </c>
      <c r="AC235" s="86">
        <f t="shared" si="3036"/>
        <v>1</v>
      </c>
      <c r="AD235" s="24" t="s">
        <v>532</v>
      </c>
      <c r="AE235" s="86">
        <f t="shared" si="3037"/>
        <v>1</v>
      </c>
      <c r="AF235" s="24" t="s">
        <v>532</v>
      </c>
      <c r="AG235" s="86">
        <f t="shared" si="3038"/>
        <v>1</v>
      </c>
      <c r="AH235" s="24" t="s">
        <v>532</v>
      </c>
      <c r="AI235" s="86">
        <f t="shared" si="3039"/>
        <v>1</v>
      </c>
      <c r="AJ235" s="24" t="s">
        <v>532</v>
      </c>
      <c r="AK235" s="86">
        <f t="shared" si="3040"/>
        <v>1</v>
      </c>
      <c r="AL235" s="24" t="s">
        <v>532</v>
      </c>
      <c r="AM235" s="86">
        <f t="shared" si="3041"/>
        <v>1</v>
      </c>
      <c r="AN235" s="24" t="s">
        <v>1010</v>
      </c>
      <c r="AO235" s="86">
        <f t="shared" si="3042"/>
        <v>1</v>
      </c>
      <c r="AP235" s="24" t="s">
        <v>532</v>
      </c>
      <c r="AQ235" s="86">
        <f t="shared" si="3043"/>
        <v>1</v>
      </c>
      <c r="AR235" s="24" t="s">
        <v>532</v>
      </c>
      <c r="AS235" s="86">
        <f t="shared" ref="AS235" si="3100">LEN(AR235)</f>
        <v>1</v>
      </c>
      <c r="AT235" s="24"/>
      <c r="AU235" s="86">
        <f t="shared" ref="AU235" si="3101">LEN(AT235)</f>
        <v>0</v>
      </c>
      <c r="AV235" s="24"/>
      <c r="AW235" s="86">
        <f t="shared" ref="AW235" si="3102">LEN(AV235)</f>
        <v>0</v>
      </c>
      <c r="AX235" s="24"/>
      <c r="AY235" s="86">
        <f t="shared" ref="AY235" si="3103">LEN(AX235)</f>
        <v>0</v>
      </c>
      <c r="AZ235" s="24"/>
      <c r="BA235" s="86">
        <f t="shared" ref="BA235" si="3104">LEN(AZ235)</f>
        <v>0</v>
      </c>
      <c r="BB235" s="24"/>
      <c r="BC235" s="86">
        <f t="shared" ref="BC235" si="3105">LEN(BB235)</f>
        <v>0</v>
      </c>
      <c r="BD235" s="24"/>
      <c r="BE235" s="86">
        <f t="shared" ref="BE235" si="3106">LEN(BD235)</f>
        <v>0</v>
      </c>
      <c r="BF235" s="24"/>
      <c r="BG235" s="86">
        <f t="shared" ref="BG235" si="3107">LEN(BF235)</f>
        <v>0</v>
      </c>
      <c r="BH235" s="24"/>
      <c r="BI235" s="86">
        <f t="shared" ref="BI235" si="3108">LEN(BH235)</f>
        <v>0</v>
      </c>
      <c r="BJ235" s="24"/>
      <c r="BK235" s="86">
        <f t="shared" ref="BK235" si="3109">LEN(BJ235)</f>
        <v>0</v>
      </c>
      <c r="BL235" s="24"/>
      <c r="BM235" s="86">
        <f t="shared" ref="BM235" si="3110">LEN(BL235)</f>
        <v>0</v>
      </c>
      <c r="BN235" s="24"/>
      <c r="BO235" s="86">
        <f t="shared" ref="BO235" si="3111">LEN(BN235)</f>
        <v>0</v>
      </c>
      <c r="BP235" s="24"/>
      <c r="BQ235" s="86">
        <f t="shared" ref="BQ235" si="3112">LEN(BP235)</f>
        <v>0</v>
      </c>
      <c r="BR235" s="24"/>
      <c r="BS235" s="86">
        <f t="shared" ref="BS235" si="3113">LEN(BR235)</f>
        <v>0</v>
      </c>
    </row>
    <row r="236" spans="1:71" s="35" customFormat="1">
      <c r="A236" s="203">
        <v>321</v>
      </c>
      <c r="B236" s="731" t="s">
        <v>308</v>
      </c>
      <c r="C236" s="735" t="s">
        <v>1020</v>
      </c>
      <c r="D236" s="19" t="s">
        <v>989</v>
      </c>
      <c r="E236" s="23" t="s">
        <v>43</v>
      </c>
      <c r="F236" s="30" t="s">
        <v>323</v>
      </c>
      <c r="G236" s="30" t="s">
        <v>545</v>
      </c>
      <c r="H236" s="30" t="s">
        <v>188</v>
      </c>
      <c r="I236" s="30"/>
      <c r="J236" s="24" t="s">
        <v>989</v>
      </c>
      <c r="K236" s="86">
        <f t="shared" si="2564"/>
        <v>9</v>
      </c>
      <c r="L236" s="24" t="s">
        <v>1012</v>
      </c>
      <c r="M236" s="86">
        <f t="shared" si="3028"/>
        <v>9</v>
      </c>
      <c r="N236" s="24" t="s">
        <v>1013</v>
      </c>
      <c r="O236" s="86">
        <f t="shared" si="3029"/>
        <v>9</v>
      </c>
      <c r="P236" s="24" t="s">
        <v>1013</v>
      </c>
      <c r="Q236" s="86">
        <f t="shared" si="3030"/>
        <v>9</v>
      </c>
      <c r="R236" s="24"/>
      <c r="S236" s="86">
        <f t="shared" si="3031"/>
        <v>0</v>
      </c>
      <c r="T236" s="24" t="s">
        <v>1014</v>
      </c>
      <c r="U236" s="86">
        <f t="shared" si="3032"/>
        <v>9</v>
      </c>
      <c r="V236" s="24" t="s">
        <v>1015</v>
      </c>
      <c r="W236" s="86">
        <f t="shared" si="3033"/>
        <v>9</v>
      </c>
      <c r="X236" s="24"/>
      <c r="Y236" s="86">
        <f t="shared" si="3034"/>
        <v>0</v>
      </c>
      <c r="Z236" s="24" t="s">
        <v>1016</v>
      </c>
      <c r="AA236" s="86">
        <f t="shared" si="3035"/>
        <v>9</v>
      </c>
      <c r="AB236" s="24" t="s">
        <v>1016</v>
      </c>
      <c r="AC236" s="86">
        <f t="shared" si="3036"/>
        <v>9</v>
      </c>
      <c r="AD236" s="24" t="s">
        <v>1017</v>
      </c>
      <c r="AE236" s="86">
        <f t="shared" si="3037"/>
        <v>9</v>
      </c>
      <c r="AF236" s="24" t="s">
        <v>1018</v>
      </c>
      <c r="AG236" s="86">
        <f t="shared" si="3038"/>
        <v>9</v>
      </c>
      <c r="AH236" s="24" t="s">
        <v>1013</v>
      </c>
      <c r="AI236" s="86">
        <f t="shared" si="3039"/>
        <v>9</v>
      </c>
      <c r="AJ236" s="24" t="s">
        <v>1019</v>
      </c>
      <c r="AK236" s="86">
        <f t="shared" si="3040"/>
        <v>9</v>
      </c>
      <c r="AL236" s="24" t="s">
        <v>989</v>
      </c>
      <c r="AM236" s="86">
        <f t="shared" si="3041"/>
        <v>9</v>
      </c>
      <c r="AN236" s="24" t="s">
        <v>989</v>
      </c>
      <c r="AO236" s="86">
        <f t="shared" si="3042"/>
        <v>9</v>
      </c>
      <c r="AP236" s="24" t="s">
        <v>989</v>
      </c>
      <c r="AQ236" s="86">
        <f t="shared" si="3043"/>
        <v>9</v>
      </c>
      <c r="AR236" s="24" t="s">
        <v>989</v>
      </c>
      <c r="AS236" s="86">
        <f t="shared" ref="AS236" si="3114">LEN(AR236)</f>
        <v>9</v>
      </c>
      <c r="AT236" s="24"/>
      <c r="AU236" s="86">
        <f t="shared" ref="AU236" si="3115">LEN(AT236)</f>
        <v>0</v>
      </c>
      <c r="AV236" s="24"/>
      <c r="AW236" s="86">
        <f t="shared" ref="AW236" si="3116">LEN(AV236)</f>
        <v>0</v>
      </c>
      <c r="AX236" s="24"/>
      <c r="AY236" s="86">
        <f t="shared" ref="AY236" si="3117">LEN(AX236)</f>
        <v>0</v>
      </c>
      <c r="AZ236" s="24"/>
      <c r="BA236" s="86">
        <f t="shared" ref="BA236" si="3118">LEN(AZ236)</f>
        <v>0</v>
      </c>
      <c r="BB236" s="24"/>
      <c r="BC236" s="86">
        <f t="shared" ref="BC236" si="3119">LEN(BB236)</f>
        <v>0</v>
      </c>
      <c r="BD236" s="24"/>
      <c r="BE236" s="86">
        <f t="shared" ref="BE236" si="3120">LEN(BD236)</f>
        <v>0</v>
      </c>
      <c r="BF236" s="24"/>
      <c r="BG236" s="86">
        <f t="shared" ref="BG236" si="3121">LEN(BF236)</f>
        <v>0</v>
      </c>
      <c r="BH236" s="24"/>
      <c r="BI236" s="86">
        <f t="shared" ref="BI236" si="3122">LEN(BH236)</f>
        <v>0</v>
      </c>
      <c r="BJ236" s="24"/>
      <c r="BK236" s="86">
        <f t="shared" ref="BK236" si="3123">LEN(BJ236)</f>
        <v>0</v>
      </c>
      <c r="BL236" s="24"/>
      <c r="BM236" s="86">
        <f t="shared" ref="BM236" si="3124">LEN(BL236)</f>
        <v>0</v>
      </c>
      <c r="BN236" s="24"/>
      <c r="BO236" s="86">
        <f t="shared" ref="BO236" si="3125">LEN(BN236)</f>
        <v>0</v>
      </c>
      <c r="BP236" s="24"/>
      <c r="BQ236" s="86">
        <f t="shared" ref="BQ236" si="3126">LEN(BP236)</f>
        <v>0</v>
      </c>
      <c r="BR236" s="24"/>
      <c r="BS236" s="86">
        <f t="shared" ref="BS236" si="3127">LEN(BR236)</f>
        <v>0</v>
      </c>
    </row>
    <row r="237" spans="1:71" s="35" customFormat="1">
      <c r="A237" s="203">
        <v>322</v>
      </c>
      <c r="B237" s="739"/>
      <c r="C237" s="737"/>
      <c r="D237" s="19" t="s">
        <v>491</v>
      </c>
      <c r="E237" s="25" t="s">
        <v>187</v>
      </c>
      <c r="F237" s="30"/>
      <c r="G237" s="30"/>
      <c r="H237" s="30" t="s">
        <v>188</v>
      </c>
      <c r="I237" s="30"/>
      <c r="J237" s="24" t="s">
        <v>491</v>
      </c>
      <c r="K237" s="86">
        <f t="shared" si="2564"/>
        <v>2</v>
      </c>
      <c r="L237" s="24" t="s">
        <v>500</v>
      </c>
      <c r="M237" s="86">
        <f t="shared" si="3028"/>
        <v>2</v>
      </c>
      <c r="N237" s="24" t="s">
        <v>497</v>
      </c>
      <c r="O237" s="86">
        <f t="shared" si="3029"/>
        <v>2</v>
      </c>
      <c r="P237" s="24" t="s">
        <v>497</v>
      </c>
      <c r="Q237" s="86">
        <f t="shared" si="3030"/>
        <v>2</v>
      </c>
      <c r="R237" s="24"/>
      <c r="S237" s="86">
        <f t="shared" si="3031"/>
        <v>0</v>
      </c>
      <c r="T237" s="24" t="s">
        <v>493</v>
      </c>
      <c r="U237" s="86">
        <f t="shared" si="3032"/>
        <v>2</v>
      </c>
      <c r="V237" s="24" t="s">
        <v>495</v>
      </c>
      <c r="W237" s="86">
        <f t="shared" si="3033"/>
        <v>2</v>
      </c>
      <c r="X237" s="24"/>
      <c r="Y237" s="86">
        <f t="shared" si="3034"/>
        <v>0</v>
      </c>
      <c r="Z237" s="24" t="s">
        <v>492</v>
      </c>
      <c r="AA237" s="86">
        <f t="shared" si="3035"/>
        <v>2</v>
      </c>
      <c r="AB237" s="24" t="s">
        <v>492</v>
      </c>
      <c r="AC237" s="86">
        <f t="shared" si="3036"/>
        <v>2</v>
      </c>
      <c r="AD237" s="24" t="s">
        <v>498</v>
      </c>
      <c r="AE237" s="86">
        <f t="shared" si="3037"/>
        <v>2</v>
      </c>
      <c r="AF237" s="24" t="s">
        <v>928</v>
      </c>
      <c r="AG237" s="86">
        <f t="shared" si="3038"/>
        <v>2</v>
      </c>
      <c r="AH237" s="24" t="s">
        <v>497</v>
      </c>
      <c r="AI237" s="86">
        <f t="shared" si="3039"/>
        <v>2</v>
      </c>
      <c r="AJ237" s="24" t="s">
        <v>494</v>
      </c>
      <c r="AK237" s="86">
        <f t="shared" si="3040"/>
        <v>2</v>
      </c>
      <c r="AL237" s="24" t="s">
        <v>491</v>
      </c>
      <c r="AM237" s="86">
        <f t="shared" si="3041"/>
        <v>2</v>
      </c>
      <c r="AN237" s="24" t="s">
        <v>491</v>
      </c>
      <c r="AO237" s="86">
        <f t="shared" si="3042"/>
        <v>2</v>
      </c>
      <c r="AP237" s="24" t="s">
        <v>491</v>
      </c>
      <c r="AQ237" s="86">
        <f t="shared" si="3043"/>
        <v>2</v>
      </c>
      <c r="AR237" s="24" t="s">
        <v>491</v>
      </c>
      <c r="AS237" s="86">
        <f t="shared" ref="AS237" si="3128">LEN(AR237)</f>
        <v>2</v>
      </c>
      <c r="AT237" s="24"/>
      <c r="AU237" s="86">
        <f t="shared" ref="AU237" si="3129">LEN(AT237)</f>
        <v>0</v>
      </c>
      <c r="AV237" s="24"/>
      <c r="AW237" s="86">
        <f t="shared" ref="AW237" si="3130">LEN(AV237)</f>
        <v>0</v>
      </c>
      <c r="AX237" s="24"/>
      <c r="AY237" s="86">
        <f t="shared" ref="AY237" si="3131">LEN(AX237)</f>
        <v>0</v>
      </c>
      <c r="AZ237" s="24"/>
      <c r="BA237" s="86">
        <f t="shared" ref="BA237" si="3132">LEN(AZ237)</f>
        <v>0</v>
      </c>
      <c r="BB237" s="24"/>
      <c r="BC237" s="86">
        <f t="shared" ref="BC237" si="3133">LEN(BB237)</f>
        <v>0</v>
      </c>
      <c r="BD237" s="24"/>
      <c r="BE237" s="86">
        <f t="shared" ref="BE237" si="3134">LEN(BD237)</f>
        <v>0</v>
      </c>
      <c r="BF237" s="24"/>
      <c r="BG237" s="86">
        <f t="shared" ref="BG237" si="3135">LEN(BF237)</f>
        <v>0</v>
      </c>
      <c r="BH237" s="24"/>
      <c r="BI237" s="86">
        <f t="shared" ref="BI237" si="3136">LEN(BH237)</f>
        <v>0</v>
      </c>
      <c r="BJ237" s="24"/>
      <c r="BK237" s="86">
        <f t="shared" ref="BK237" si="3137">LEN(BJ237)</f>
        <v>0</v>
      </c>
      <c r="BL237" s="24"/>
      <c r="BM237" s="86">
        <f t="shared" ref="BM237" si="3138">LEN(BL237)</f>
        <v>0</v>
      </c>
      <c r="BN237" s="24"/>
      <c r="BO237" s="86">
        <f t="shared" ref="BO237" si="3139">LEN(BN237)</f>
        <v>0</v>
      </c>
      <c r="BP237" s="24"/>
      <c r="BQ237" s="86">
        <f t="shared" ref="BQ237" si="3140">LEN(BP237)</f>
        <v>0</v>
      </c>
      <c r="BR237" s="24"/>
      <c r="BS237" s="86">
        <f t="shared" ref="BS237" si="3141">LEN(BR237)</f>
        <v>0</v>
      </c>
    </row>
    <row r="238" spans="1:71" s="35" customFormat="1">
      <c r="A238" s="203">
        <v>323</v>
      </c>
      <c r="B238" s="739"/>
      <c r="C238" s="737"/>
      <c r="D238" s="19" t="s">
        <v>501</v>
      </c>
      <c r="E238" s="25" t="s">
        <v>266</v>
      </c>
      <c r="F238" s="30" t="s">
        <v>288</v>
      </c>
      <c r="G238" s="30" t="s">
        <v>288</v>
      </c>
      <c r="H238" s="30" t="s">
        <v>188</v>
      </c>
      <c r="I238" s="30"/>
      <c r="J238" s="24" t="s">
        <v>501</v>
      </c>
      <c r="K238" s="86">
        <f t="shared" si="2564"/>
        <v>5</v>
      </c>
      <c r="L238" s="24" t="s">
        <v>510</v>
      </c>
      <c r="M238" s="86">
        <f t="shared" si="3028"/>
        <v>5</v>
      </c>
      <c r="N238" s="24" t="s">
        <v>507</v>
      </c>
      <c r="O238" s="86">
        <f t="shared" si="3029"/>
        <v>5</v>
      </c>
      <c r="P238" s="24" t="s">
        <v>507</v>
      </c>
      <c r="Q238" s="86">
        <f t="shared" si="3030"/>
        <v>5</v>
      </c>
      <c r="R238" s="24"/>
      <c r="S238" s="86">
        <f t="shared" si="3031"/>
        <v>0</v>
      </c>
      <c r="T238" s="24" t="s">
        <v>503</v>
      </c>
      <c r="U238" s="86">
        <f t="shared" si="3032"/>
        <v>5</v>
      </c>
      <c r="V238" s="24" t="s">
        <v>505</v>
      </c>
      <c r="W238" s="86">
        <f t="shared" si="3033"/>
        <v>5</v>
      </c>
      <c r="X238" s="24"/>
      <c r="Y238" s="86">
        <f t="shared" si="3034"/>
        <v>0</v>
      </c>
      <c r="Z238" s="24" t="s">
        <v>502</v>
      </c>
      <c r="AA238" s="86">
        <f t="shared" si="3035"/>
        <v>5</v>
      </c>
      <c r="AB238" s="24" t="s">
        <v>502</v>
      </c>
      <c r="AC238" s="86">
        <f t="shared" si="3036"/>
        <v>5</v>
      </c>
      <c r="AD238" s="24" t="s">
        <v>508</v>
      </c>
      <c r="AE238" s="86">
        <f t="shared" si="3037"/>
        <v>5</v>
      </c>
      <c r="AF238" s="24" t="s">
        <v>929</v>
      </c>
      <c r="AG238" s="86">
        <f t="shared" si="3038"/>
        <v>5</v>
      </c>
      <c r="AH238" s="24" t="s">
        <v>507</v>
      </c>
      <c r="AI238" s="86">
        <f t="shared" si="3039"/>
        <v>5</v>
      </c>
      <c r="AJ238" s="24" t="s">
        <v>504</v>
      </c>
      <c r="AK238" s="86">
        <f t="shared" si="3040"/>
        <v>5</v>
      </c>
      <c r="AL238" s="24" t="s">
        <v>501</v>
      </c>
      <c r="AM238" s="86">
        <f t="shared" si="3041"/>
        <v>5</v>
      </c>
      <c r="AN238" s="24" t="s">
        <v>501</v>
      </c>
      <c r="AO238" s="86">
        <f t="shared" si="3042"/>
        <v>5</v>
      </c>
      <c r="AP238" s="24" t="s">
        <v>501</v>
      </c>
      <c r="AQ238" s="86">
        <f t="shared" si="3043"/>
        <v>5</v>
      </c>
      <c r="AR238" s="24" t="s">
        <v>501</v>
      </c>
      <c r="AS238" s="86">
        <f t="shared" ref="AS238" si="3142">LEN(AR238)</f>
        <v>5</v>
      </c>
      <c r="AT238" s="24"/>
      <c r="AU238" s="86">
        <f t="shared" ref="AU238" si="3143">LEN(AT238)</f>
        <v>0</v>
      </c>
      <c r="AV238" s="24"/>
      <c r="AW238" s="86">
        <f t="shared" ref="AW238" si="3144">LEN(AV238)</f>
        <v>0</v>
      </c>
      <c r="AX238" s="24"/>
      <c r="AY238" s="86">
        <f t="shared" ref="AY238" si="3145">LEN(AX238)</f>
        <v>0</v>
      </c>
      <c r="AZ238" s="24"/>
      <c r="BA238" s="86">
        <f t="shared" ref="BA238" si="3146">LEN(AZ238)</f>
        <v>0</v>
      </c>
      <c r="BB238" s="24"/>
      <c r="BC238" s="86">
        <f t="shared" ref="BC238" si="3147">LEN(BB238)</f>
        <v>0</v>
      </c>
      <c r="BD238" s="24"/>
      <c r="BE238" s="86">
        <f t="shared" ref="BE238" si="3148">LEN(BD238)</f>
        <v>0</v>
      </c>
      <c r="BF238" s="24"/>
      <c r="BG238" s="86">
        <f t="shared" ref="BG238" si="3149">LEN(BF238)</f>
        <v>0</v>
      </c>
      <c r="BH238" s="24"/>
      <c r="BI238" s="86">
        <f t="shared" ref="BI238" si="3150">LEN(BH238)</f>
        <v>0</v>
      </c>
      <c r="BJ238" s="24"/>
      <c r="BK238" s="86">
        <f t="shared" ref="BK238" si="3151">LEN(BJ238)</f>
        <v>0</v>
      </c>
      <c r="BL238" s="24"/>
      <c r="BM238" s="86">
        <f t="shared" ref="BM238" si="3152">LEN(BL238)</f>
        <v>0</v>
      </c>
      <c r="BN238" s="24"/>
      <c r="BO238" s="86">
        <f t="shared" ref="BO238" si="3153">LEN(BN238)</f>
        <v>0</v>
      </c>
      <c r="BP238" s="24"/>
      <c r="BQ238" s="86">
        <f t="shared" ref="BQ238" si="3154">LEN(BP238)</f>
        <v>0</v>
      </c>
      <c r="BR238" s="24"/>
      <c r="BS238" s="86">
        <f t="shared" ref="BS238" si="3155">LEN(BR238)</f>
        <v>0</v>
      </c>
    </row>
    <row r="239" spans="1:71" s="35" customFormat="1">
      <c r="A239" s="203">
        <v>324</v>
      </c>
      <c r="B239" s="739"/>
      <c r="C239" s="737"/>
      <c r="D239" s="19" t="s">
        <v>562</v>
      </c>
      <c r="E239" s="25" t="s">
        <v>187</v>
      </c>
      <c r="F239" s="30"/>
      <c r="G239" s="30"/>
      <c r="H239" s="30" t="s">
        <v>188</v>
      </c>
      <c r="I239" s="30"/>
      <c r="J239" s="24" t="s">
        <v>562</v>
      </c>
      <c r="K239" s="86">
        <f t="shared" si="2564"/>
        <v>2</v>
      </c>
      <c r="L239" s="24" t="s">
        <v>571</v>
      </c>
      <c r="M239" s="86">
        <f t="shared" si="3028"/>
        <v>2</v>
      </c>
      <c r="N239" s="24" t="s">
        <v>568</v>
      </c>
      <c r="O239" s="86">
        <f t="shared" si="3029"/>
        <v>2</v>
      </c>
      <c r="P239" s="24" t="s">
        <v>568</v>
      </c>
      <c r="Q239" s="86">
        <f t="shared" si="3030"/>
        <v>2</v>
      </c>
      <c r="R239" s="24"/>
      <c r="S239" s="86">
        <f t="shared" si="3031"/>
        <v>0</v>
      </c>
      <c r="T239" s="24" t="s">
        <v>564</v>
      </c>
      <c r="U239" s="86">
        <f t="shared" si="3032"/>
        <v>2</v>
      </c>
      <c r="V239" s="24" t="s">
        <v>566</v>
      </c>
      <c r="W239" s="86">
        <f t="shared" si="3033"/>
        <v>2</v>
      </c>
      <c r="X239" s="24"/>
      <c r="Y239" s="86">
        <f t="shared" si="3034"/>
        <v>0</v>
      </c>
      <c r="Z239" s="24" t="s">
        <v>563</v>
      </c>
      <c r="AA239" s="86">
        <f t="shared" si="3035"/>
        <v>2</v>
      </c>
      <c r="AB239" s="24" t="s">
        <v>563</v>
      </c>
      <c r="AC239" s="86">
        <f t="shared" si="3036"/>
        <v>2</v>
      </c>
      <c r="AD239" s="24" t="s">
        <v>569</v>
      </c>
      <c r="AE239" s="86">
        <f t="shared" si="3037"/>
        <v>2</v>
      </c>
      <c r="AF239" s="24" t="s">
        <v>930</v>
      </c>
      <c r="AG239" s="86">
        <f t="shared" si="3038"/>
        <v>2</v>
      </c>
      <c r="AH239" s="24" t="s">
        <v>568</v>
      </c>
      <c r="AI239" s="86">
        <f t="shared" si="3039"/>
        <v>2</v>
      </c>
      <c r="AJ239" s="24" t="s">
        <v>565</v>
      </c>
      <c r="AK239" s="86">
        <f t="shared" si="3040"/>
        <v>2</v>
      </c>
      <c r="AL239" s="24" t="s">
        <v>562</v>
      </c>
      <c r="AM239" s="86">
        <f t="shared" si="3041"/>
        <v>2</v>
      </c>
      <c r="AN239" s="24" t="s">
        <v>562</v>
      </c>
      <c r="AO239" s="86">
        <f t="shared" si="3042"/>
        <v>2</v>
      </c>
      <c r="AP239" s="24" t="s">
        <v>562</v>
      </c>
      <c r="AQ239" s="86">
        <f t="shared" si="3043"/>
        <v>2</v>
      </c>
      <c r="AR239" s="24" t="s">
        <v>562</v>
      </c>
      <c r="AS239" s="86">
        <f t="shared" ref="AS239" si="3156">LEN(AR239)</f>
        <v>2</v>
      </c>
      <c r="AT239" s="24"/>
      <c r="AU239" s="86">
        <f t="shared" ref="AU239" si="3157">LEN(AT239)</f>
        <v>0</v>
      </c>
      <c r="AV239" s="24"/>
      <c r="AW239" s="86">
        <f t="shared" ref="AW239" si="3158">LEN(AV239)</f>
        <v>0</v>
      </c>
      <c r="AX239" s="24"/>
      <c r="AY239" s="86">
        <f t="shared" ref="AY239" si="3159">LEN(AX239)</f>
        <v>0</v>
      </c>
      <c r="AZ239" s="24"/>
      <c r="BA239" s="86">
        <f t="shared" ref="BA239" si="3160">LEN(AZ239)</f>
        <v>0</v>
      </c>
      <c r="BB239" s="24"/>
      <c r="BC239" s="86">
        <f t="shared" ref="BC239" si="3161">LEN(BB239)</f>
        <v>0</v>
      </c>
      <c r="BD239" s="24"/>
      <c r="BE239" s="86">
        <f t="shared" ref="BE239" si="3162">LEN(BD239)</f>
        <v>0</v>
      </c>
      <c r="BF239" s="24"/>
      <c r="BG239" s="86">
        <f t="shared" ref="BG239" si="3163">LEN(BF239)</f>
        <v>0</v>
      </c>
      <c r="BH239" s="24"/>
      <c r="BI239" s="86">
        <f t="shared" ref="BI239" si="3164">LEN(BH239)</f>
        <v>0</v>
      </c>
      <c r="BJ239" s="24"/>
      <c r="BK239" s="86">
        <f t="shared" ref="BK239" si="3165">LEN(BJ239)</f>
        <v>0</v>
      </c>
      <c r="BL239" s="24"/>
      <c r="BM239" s="86">
        <f t="shared" ref="BM239" si="3166">LEN(BL239)</f>
        <v>0</v>
      </c>
      <c r="BN239" s="24"/>
      <c r="BO239" s="86">
        <f t="shared" ref="BO239" si="3167">LEN(BN239)</f>
        <v>0</v>
      </c>
      <c r="BP239" s="24"/>
      <c r="BQ239" s="86">
        <f t="shared" ref="BQ239" si="3168">LEN(BP239)</f>
        <v>0</v>
      </c>
      <c r="BR239" s="24"/>
      <c r="BS239" s="86">
        <f t="shared" ref="BS239" si="3169">LEN(BR239)</f>
        <v>0</v>
      </c>
    </row>
    <row r="240" spans="1:71" s="35" customFormat="1">
      <c r="A240" s="203">
        <v>325</v>
      </c>
      <c r="B240" s="739"/>
      <c r="C240" s="737"/>
      <c r="D240" s="19" t="s">
        <v>521</v>
      </c>
      <c r="E240" s="25" t="s">
        <v>266</v>
      </c>
      <c r="F240" s="30" t="s">
        <v>288</v>
      </c>
      <c r="G240" s="30" t="s">
        <v>288</v>
      </c>
      <c r="H240" s="30" t="s">
        <v>188</v>
      </c>
      <c r="I240" s="30"/>
      <c r="J240" s="24" t="s">
        <v>521</v>
      </c>
      <c r="K240" s="86">
        <f t="shared" si="2564"/>
        <v>5</v>
      </c>
      <c r="L240" s="24" t="s">
        <v>530</v>
      </c>
      <c r="M240" s="86">
        <f t="shared" si="3028"/>
        <v>5</v>
      </c>
      <c r="N240" s="24" t="s">
        <v>527</v>
      </c>
      <c r="O240" s="86">
        <f t="shared" si="3029"/>
        <v>5</v>
      </c>
      <c r="P240" s="24" t="s">
        <v>527</v>
      </c>
      <c r="Q240" s="86">
        <f t="shared" si="3030"/>
        <v>5</v>
      </c>
      <c r="R240" s="24"/>
      <c r="S240" s="86">
        <f t="shared" si="3031"/>
        <v>0</v>
      </c>
      <c r="T240" s="24" t="s">
        <v>523</v>
      </c>
      <c r="U240" s="86">
        <f t="shared" si="3032"/>
        <v>5</v>
      </c>
      <c r="V240" s="24" t="s">
        <v>525</v>
      </c>
      <c r="W240" s="86">
        <f t="shared" si="3033"/>
        <v>5</v>
      </c>
      <c r="X240" s="24"/>
      <c r="Y240" s="86">
        <f t="shared" si="3034"/>
        <v>0</v>
      </c>
      <c r="Z240" s="24" t="s">
        <v>522</v>
      </c>
      <c r="AA240" s="86">
        <f t="shared" si="3035"/>
        <v>5</v>
      </c>
      <c r="AB240" s="24" t="s">
        <v>522</v>
      </c>
      <c r="AC240" s="86">
        <f t="shared" si="3036"/>
        <v>5</v>
      </c>
      <c r="AD240" s="24" t="s">
        <v>528</v>
      </c>
      <c r="AE240" s="86">
        <f t="shared" si="3037"/>
        <v>5</v>
      </c>
      <c r="AF240" s="24" t="s">
        <v>931</v>
      </c>
      <c r="AG240" s="86">
        <f t="shared" si="3038"/>
        <v>5</v>
      </c>
      <c r="AH240" s="24" t="s">
        <v>527</v>
      </c>
      <c r="AI240" s="86">
        <f t="shared" si="3039"/>
        <v>5</v>
      </c>
      <c r="AJ240" s="24" t="s">
        <v>524</v>
      </c>
      <c r="AK240" s="86">
        <f t="shared" si="3040"/>
        <v>5</v>
      </c>
      <c r="AL240" s="24" t="s">
        <v>521</v>
      </c>
      <c r="AM240" s="86">
        <f t="shared" si="3041"/>
        <v>5</v>
      </c>
      <c r="AN240" s="24" t="s">
        <v>521</v>
      </c>
      <c r="AO240" s="86">
        <f t="shared" si="3042"/>
        <v>5</v>
      </c>
      <c r="AP240" s="24" t="s">
        <v>521</v>
      </c>
      <c r="AQ240" s="86">
        <f t="shared" si="3043"/>
        <v>5</v>
      </c>
      <c r="AR240" s="24" t="s">
        <v>521</v>
      </c>
      <c r="AS240" s="86">
        <f t="shared" ref="AS240" si="3170">LEN(AR240)</f>
        <v>5</v>
      </c>
      <c r="AT240" s="24"/>
      <c r="AU240" s="86">
        <f t="shared" ref="AU240" si="3171">LEN(AT240)</f>
        <v>0</v>
      </c>
      <c r="AV240" s="24"/>
      <c r="AW240" s="86">
        <f t="shared" ref="AW240" si="3172">LEN(AV240)</f>
        <v>0</v>
      </c>
      <c r="AX240" s="24"/>
      <c r="AY240" s="86">
        <f t="shared" ref="AY240" si="3173">LEN(AX240)</f>
        <v>0</v>
      </c>
      <c r="AZ240" s="24"/>
      <c r="BA240" s="86">
        <f t="shared" ref="BA240" si="3174">LEN(AZ240)</f>
        <v>0</v>
      </c>
      <c r="BB240" s="24"/>
      <c r="BC240" s="86">
        <f t="shared" ref="BC240" si="3175">LEN(BB240)</f>
        <v>0</v>
      </c>
      <c r="BD240" s="24"/>
      <c r="BE240" s="86">
        <f t="shared" ref="BE240" si="3176">LEN(BD240)</f>
        <v>0</v>
      </c>
      <c r="BF240" s="24"/>
      <c r="BG240" s="86">
        <f t="shared" ref="BG240" si="3177">LEN(BF240)</f>
        <v>0</v>
      </c>
      <c r="BH240" s="24"/>
      <c r="BI240" s="86">
        <f t="shared" ref="BI240" si="3178">LEN(BH240)</f>
        <v>0</v>
      </c>
      <c r="BJ240" s="24"/>
      <c r="BK240" s="86">
        <f t="shared" ref="BK240" si="3179">LEN(BJ240)</f>
        <v>0</v>
      </c>
      <c r="BL240" s="24"/>
      <c r="BM240" s="86">
        <f t="shared" ref="BM240" si="3180">LEN(BL240)</f>
        <v>0</v>
      </c>
      <c r="BN240" s="24"/>
      <c r="BO240" s="86">
        <f t="shared" ref="BO240" si="3181">LEN(BN240)</f>
        <v>0</v>
      </c>
      <c r="BP240" s="24"/>
      <c r="BQ240" s="86">
        <f t="shared" ref="BQ240" si="3182">LEN(BP240)</f>
        <v>0</v>
      </c>
      <c r="BR240" s="24"/>
      <c r="BS240" s="86">
        <f t="shared" ref="BS240" si="3183">LEN(BR240)</f>
        <v>0</v>
      </c>
    </row>
    <row r="241" spans="1:71" s="35" customFormat="1">
      <c r="A241" s="203">
        <v>326</v>
      </c>
      <c r="B241" s="732"/>
      <c r="C241" s="738"/>
      <c r="D241" s="19" t="s">
        <v>531</v>
      </c>
      <c r="E241" s="25" t="s">
        <v>187</v>
      </c>
      <c r="F241" s="30"/>
      <c r="G241" s="30"/>
      <c r="H241" s="30" t="s">
        <v>188</v>
      </c>
      <c r="I241" s="30"/>
      <c r="J241" s="24" t="s">
        <v>532</v>
      </c>
      <c r="K241" s="86">
        <f t="shared" si="2564"/>
        <v>1</v>
      </c>
      <c r="L241" s="24" t="s">
        <v>532</v>
      </c>
      <c r="M241" s="86">
        <f t="shared" si="3028"/>
        <v>1</v>
      </c>
      <c r="N241" s="24" t="s">
        <v>535</v>
      </c>
      <c r="O241" s="86">
        <f t="shared" si="3029"/>
        <v>1</v>
      </c>
      <c r="P241" s="24" t="s">
        <v>535</v>
      </c>
      <c r="Q241" s="86">
        <f t="shared" si="3030"/>
        <v>1</v>
      </c>
      <c r="R241" s="24"/>
      <c r="S241" s="86">
        <f t="shared" si="3031"/>
        <v>0</v>
      </c>
      <c r="T241" s="24" t="s">
        <v>532</v>
      </c>
      <c r="U241" s="86">
        <f t="shared" si="3032"/>
        <v>1</v>
      </c>
      <c r="V241" s="24" t="s">
        <v>532</v>
      </c>
      <c r="W241" s="86">
        <f t="shared" si="3033"/>
        <v>1</v>
      </c>
      <c r="X241" s="24"/>
      <c r="Y241" s="86">
        <f t="shared" si="3034"/>
        <v>0</v>
      </c>
      <c r="Z241" s="24" t="s">
        <v>532</v>
      </c>
      <c r="AA241" s="86">
        <f t="shared" si="3035"/>
        <v>1</v>
      </c>
      <c r="AB241" s="24" t="s">
        <v>532</v>
      </c>
      <c r="AC241" s="86">
        <f t="shared" si="3036"/>
        <v>1</v>
      </c>
      <c r="AD241" s="24" t="s">
        <v>532</v>
      </c>
      <c r="AE241" s="86">
        <f t="shared" si="3037"/>
        <v>1</v>
      </c>
      <c r="AF241" s="24" t="s">
        <v>532</v>
      </c>
      <c r="AG241" s="86">
        <f t="shared" si="3038"/>
        <v>1</v>
      </c>
      <c r="AH241" s="24" t="s">
        <v>532</v>
      </c>
      <c r="AI241" s="86">
        <f t="shared" si="3039"/>
        <v>1</v>
      </c>
      <c r="AJ241" s="24" t="s">
        <v>532</v>
      </c>
      <c r="AK241" s="86">
        <f t="shared" si="3040"/>
        <v>1</v>
      </c>
      <c r="AL241" s="24" t="s">
        <v>532</v>
      </c>
      <c r="AM241" s="86">
        <f t="shared" si="3041"/>
        <v>1</v>
      </c>
      <c r="AN241" s="24" t="s">
        <v>536</v>
      </c>
      <c r="AO241" s="86">
        <f t="shared" si="3042"/>
        <v>1</v>
      </c>
      <c r="AP241" s="24" t="s">
        <v>532</v>
      </c>
      <c r="AQ241" s="86">
        <f t="shared" si="3043"/>
        <v>1</v>
      </c>
      <c r="AR241" s="24" t="s">
        <v>532</v>
      </c>
      <c r="AS241" s="86">
        <f t="shared" ref="AS241" si="3184">LEN(AR241)</f>
        <v>1</v>
      </c>
      <c r="AT241" s="24"/>
      <c r="AU241" s="86">
        <f t="shared" ref="AU241" si="3185">LEN(AT241)</f>
        <v>0</v>
      </c>
      <c r="AV241" s="24"/>
      <c r="AW241" s="86">
        <f t="shared" ref="AW241" si="3186">LEN(AV241)</f>
        <v>0</v>
      </c>
      <c r="AX241" s="24"/>
      <c r="AY241" s="86">
        <f t="shared" ref="AY241" si="3187">LEN(AX241)</f>
        <v>0</v>
      </c>
      <c r="AZ241" s="24"/>
      <c r="BA241" s="86">
        <f t="shared" ref="BA241" si="3188">LEN(AZ241)</f>
        <v>0</v>
      </c>
      <c r="BB241" s="24"/>
      <c r="BC241" s="86">
        <f t="shared" ref="BC241" si="3189">LEN(BB241)</f>
        <v>0</v>
      </c>
      <c r="BD241" s="24"/>
      <c r="BE241" s="86">
        <f t="shared" ref="BE241" si="3190">LEN(BD241)</f>
        <v>0</v>
      </c>
      <c r="BF241" s="24"/>
      <c r="BG241" s="86">
        <f t="shared" ref="BG241" si="3191">LEN(BF241)</f>
        <v>0</v>
      </c>
      <c r="BH241" s="24"/>
      <c r="BI241" s="86">
        <f t="shared" ref="BI241" si="3192">LEN(BH241)</f>
        <v>0</v>
      </c>
      <c r="BJ241" s="24"/>
      <c r="BK241" s="86">
        <f t="shared" ref="BK241" si="3193">LEN(BJ241)</f>
        <v>0</v>
      </c>
      <c r="BL241" s="24"/>
      <c r="BM241" s="86">
        <f t="shared" ref="BM241" si="3194">LEN(BL241)</f>
        <v>0</v>
      </c>
      <c r="BN241" s="24"/>
      <c r="BO241" s="86">
        <f t="shared" ref="BO241" si="3195">LEN(BN241)</f>
        <v>0</v>
      </c>
      <c r="BP241" s="24"/>
      <c r="BQ241" s="86">
        <f t="shared" ref="BQ241" si="3196">LEN(BP241)</f>
        <v>0</v>
      </c>
      <c r="BR241" s="24"/>
      <c r="BS241" s="86">
        <f t="shared" ref="BS241" si="3197">LEN(BR241)</f>
        <v>0</v>
      </c>
    </row>
    <row r="242" spans="1:71" s="35" customFormat="1">
      <c r="A242" s="203">
        <v>327</v>
      </c>
      <c r="B242" s="731" t="s">
        <v>327</v>
      </c>
      <c r="C242" s="735" t="s">
        <v>1021</v>
      </c>
      <c r="D242" s="19" t="s">
        <v>989</v>
      </c>
      <c r="E242" s="23" t="s">
        <v>43</v>
      </c>
      <c r="F242" s="30" t="s">
        <v>323</v>
      </c>
      <c r="G242" s="30" t="s">
        <v>545</v>
      </c>
      <c r="H242" s="30" t="s">
        <v>188</v>
      </c>
      <c r="I242" s="30"/>
      <c r="J242" s="24" t="s">
        <v>989</v>
      </c>
      <c r="K242" s="86">
        <f t="shared" si="2564"/>
        <v>9</v>
      </c>
      <c r="L242" s="24" t="s">
        <v>1012</v>
      </c>
      <c r="M242" s="86">
        <f t="shared" si="3028"/>
        <v>9</v>
      </c>
      <c r="N242" s="24" t="s">
        <v>1013</v>
      </c>
      <c r="O242" s="86">
        <f t="shared" si="3029"/>
        <v>9</v>
      </c>
      <c r="P242" s="24" t="s">
        <v>1013</v>
      </c>
      <c r="Q242" s="86">
        <f t="shared" si="3030"/>
        <v>9</v>
      </c>
      <c r="R242" s="24"/>
      <c r="S242" s="86">
        <f t="shared" si="3031"/>
        <v>0</v>
      </c>
      <c r="T242" s="24" t="s">
        <v>1014</v>
      </c>
      <c r="U242" s="86">
        <f t="shared" si="3032"/>
        <v>9</v>
      </c>
      <c r="V242" s="24" t="s">
        <v>1015</v>
      </c>
      <c r="W242" s="86">
        <f t="shared" si="3033"/>
        <v>9</v>
      </c>
      <c r="X242" s="24"/>
      <c r="Y242" s="86">
        <f t="shared" si="3034"/>
        <v>0</v>
      </c>
      <c r="Z242" s="24" t="s">
        <v>1016</v>
      </c>
      <c r="AA242" s="86">
        <f t="shared" si="3035"/>
        <v>9</v>
      </c>
      <c r="AB242" s="24" t="s">
        <v>1016</v>
      </c>
      <c r="AC242" s="86">
        <f t="shared" si="3036"/>
        <v>9</v>
      </c>
      <c r="AD242" s="24" t="s">
        <v>1017</v>
      </c>
      <c r="AE242" s="86">
        <f t="shared" si="3037"/>
        <v>9</v>
      </c>
      <c r="AF242" s="24" t="s">
        <v>1018</v>
      </c>
      <c r="AG242" s="86">
        <f t="shared" si="3038"/>
        <v>9</v>
      </c>
      <c r="AH242" s="24" t="s">
        <v>1013</v>
      </c>
      <c r="AI242" s="86">
        <f t="shared" si="3039"/>
        <v>9</v>
      </c>
      <c r="AJ242" s="24" t="s">
        <v>1019</v>
      </c>
      <c r="AK242" s="86">
        <f t="shared" si="3040"/>
        <v>9</v>
      </c>
      <c r="AL242" s="24" t="s">
        <v>989</v>
      </c>
      <c r="AM242" s="86">
        <f t="shared" si="3041"/>
        <v>9</v>
      </c>
      <c r="AN242" s="24" t="s">
        <v>989</v>
      </c>
      <c r="AO242" s="86">
        <f t="shared" si="3042"/>
        <v>9</v>
      </c>
      <c r="AP242" s="24" t="s">
        <v>989</v>
      </c>
      <c r="AQ242" s="86">
        <f t="shared" si="3043"/>
        <v>9</v>
      </c>
      <c r="AR242" s="24" t="s">
        <v>989</v>
      </c>
      <c r="AS242" s="86">
        <f t="shared" ref="AS242" si="3198">LEN(AR242)</f>
        <v>9</v>
      </c>
      <c r="AT242" s="24"/>
      <c r="AU242" s="86">
        <f t="shared" ref="AU242" si="3199">LEN(AT242)</f>
        <v>0</v>
      </c>
      <c r="AV242" s="24"/>
      <c r="AW242" s="86">
        <f t="shared" ref="AW242" si="3200">LEN(AV242)</f>
        <v>0</v>
      </c>
      <c r="AX242" s="24"/>
      <c r="AY242" s="86">
        <f t="shared" ref="AY242" si="3201">LEN(AX242)</f>
        <v>0</v>
      </c>
      <c r="AZ242" s="24"/>
      <c r="BA242" s="86">
        <f t="shared" ref="BA242" si="3202">LEN(AZ242)</f>
        <v>0</v>
      </c>
      <c r="BB242" s="24"/>
      <c r="BC242" s="86">
        <f t="shared" ref="BC242" si="3203">LEN(BB242)</f>
        <v>0</v>
      </c>
      <c r="BD242" s="24"/>
      <c r="BE242" s="86">
        <f t="shared" ref="BE242" si="3204">LEN(BD242)</f>
        <v>0</v>
      </c>
      <c r="BF242" s="24"/>
      <c r="BG242" s="86">
        <f t="shared" ref="BG242" si="3205">LEN(BF242)</f>
        <v>0</v>
      </c>
      <c r="BH242" s="24"/>
      <c r="BI242" s="86">
        <f t="shared" ref="BI242" si="3206">LEN(BH242)</f>
        <v>0</v>
      </c>
      <c r="BJ242" s="24"/>
      <c r="BK242" s="86">
        <f t="shared" ref="BK242" si="3207">LEN(BJ242)</f>
        <v>0</v>
      </c>
      <c r="BL242" s="24"/>
      <c r="BM242" s="86">
        <f t="shared" ref="BM242" si="3208">LEN(BL242)</f>
        <v>0</v>
      </c>
      <c r="BN242" s="24"/>
      <c r="BO242" s="86">
        <f t="shared" ref="BO242" si="3209">LEN(BN242)</f>
        <v>0</v>
      </c>
      <c r="BP242" s="24"/>
      <c r="BQ242" s="86">
        <f t="shared" ref="BQ242" si="3210">LEN(BP242)</f>
        <v>0</v>
      </c>
      <c r="BR242" s="24"/>
      <c r="BS242" s="86">
        <f t="shared" ref="BS242" si="3211">LEN(BR242)</f>
        <v>0</v>
      </c>
    </row>
    <row r="243" spans="1:71" s="35" customFormat="1">
      <c r="A243" s="203">
        <v>328</v>
      </c>
      <c r="B243" s="739"/>
      <c r="C243" s="737"/>
      <c r="D243" s="19" t="s">
        <v>491</v>
      </c>
      <c r="E243" s="25" t="s">
        <v>187</v>
      </c>
      <c r="F243" s="30"/>
      <c r="G243" s="30"/>
      <c r="H243" s="30" t="s">
        <v>188</v>
      </c>
      <c r="I243" s="30"/>
      <c r="J243" s="24" t="s">
        <v>491</v>
      </c>
      <c r="K243" s="86">
        <f t="shared" si="2564"/>
        <v>2</v>
      </c>
      <c r="L243" s="24" t="s">
        <v>500</v>
      </c>
      <c r="M243" s="86">
        <f t="shared" si="3028"/>
        <v>2</v>
      </c>
      <c r="N243" s="24" t="s">
        <v>497</v>
      </c>
      <c r="O243" s="86">
        <f t="shared" si="3029"/>
        <v>2</v>
      </c>
      <c r="P243" s="24" t="s">
        <v>497</v>
      </c>
      <c r="Q243" s="86">
        <f t="shared" si="3030"/>
        <v>2</v>
      </c>
      <c r="R243" s="24"/>
      <c r="S243" s="86">
        <f t="shared" si="3031"/>
        <v>0</v>
      </c>
      <c r="T243" s="24" t="s">
        <v>493</v>
      </c>
      <c r="U243" s="86">
        <f t="shared" si="3032"/>
        <v>2</v>
      </c>
      <c r="V243" s="24" t="s">
        <v>495</v>
      </c>
      <c r="W243" s="86">
        <f t="shared" si="3033"/>
        <v>2</v>
      </c>
      <c r="X243" s="24"/>
      <c r="Y243" s="86">
        <f t="shared" si="3034"/>
        <v>0</v>
      </c>
      <c r="Z243" s="24" t="s">
        <v>492</v>
      </c>
      <c r="AA243" s="86">
        <f t="shared" si="3035"/>
        <v>2</v>
      </c>
      <c r="AB243" s="24" t="s">
        <v>492</v>
      </c>
      <c r="AC243" s="86">
        <f t="shared" si="3036"/>
        <v>2</v>
      </c>
      <c r="AD243" s="24" t="s">
        <v>498</v>
      </c>
      <c r="AE243" s="86">
        <f t="shared" si="3037"/>
        <v>2</v>
      </c>
      <c r="AF243" s="24" t="s">
        <v>928</v>
      </c>
      <c r="AG243" s="86">
        <f t="shared" si="3038"/>
        <v>2</v>
      </c>
      <c r="AH243" s="24" t="s">
        <v>497</v>
      </c>
      <c r="AI243" s="86">
        <f t="shared" si="3039"/>
        <v>2</v>
      </c>
      <c r="AJ243" s="24" t="s">
        <v>494</v>
      </c>
      <c r="AK243" s="86">
        <f t="shared" si="3040"/>
        <v>2</v>
      </c>
      <c r="AL243" s="24" t="s">
        <v>491</v>
      </c>
      <c r="AM243" s="86">
        <f t="shared" si="3041"/>
        <v>2</v>
      </c>
      <c r="AN243" s="24" t="s">
        <v>491</v>
      </c>
      <c r="AO243" s="86">
        <f t="shared" si="3042"/>
        <v>2</v>
      </c>
      <c r="AP243" s="24" t="s">
        <v>491</v>
      </c>
      <c r="AQ243" s="86">
        <f t="shared" si="3043"/>
        <v>2</v>
      </c>
      <c r="AR243" s="24" t="s">
        <v>491</v>
      </c>
      <c r="AS243" s="86">
        <f t="shared" ref="AS243" si="3212">LEN(AR243)</f>
        <v>2</v>
      </c>
      <c r="AT243" s="24"/>
      <c r="AU243" s="86">
        <f t="shared" ref="AU243" si="3213">LEN(AT243)</f>
        <v>0</v>
      </c>
      <c r="AV243" s="24"/>
      <c r="AW243" s="86">
        <f t="shared" ref="AW243" si="3214">LEN(AV243)</f>
        <v>0</v>
      </c>
      <c r="AX243" s="24"/>
      <c r="AY243" s="86">
        <f t="shared" ref="AY243" si="3215">LEN(AX243)</f>
        <v>0</v>
      </c>
      <c r="AZ243" s="24"/>
      <c r="BA243" s="86">
        <f t="shared" ref="BA243" si="3216">LEN(AZ243)</f>
        <v>0</v>
      </c>
      <c r="BB243" s="24"/>
      <c r="BC243" s="86">
        <f t="shared" ref="BC243" si="3217">LEN(BB243)</f>
        <v>0</v>
      </c>
      <c r="BD243" s="24"/>
      <c r="BE243" s="86">
        <f t="shared" ref="BE243" si="3218">LEN(BD243)</f>
        <v>0</v>
      </c>
      <c r="BF243" s="24"/>
      <c r="BG243" s="86">
        <f t="shared" ref="BG243" si="3219">LEN(BF243)</f>
        <v>0</v>
      </c>
      <c r="BH243" s="24"/>
      <c r="BI243" s="86">
        <f t="shared" ref="BI243" si="3220">LEN(BH243)</f>
        <v>0</v>
      </c>
      <c r="BJ243" s="24"/>
      <c r="BK243" s="86">
        <f t="shared" ref="BK243" si="3221">LEN(BJ243)</f>
        <v>0</v>
      </c>
      <c r="BL243" s="24"/>
      <c r="BM243" s="86">
        <f t="shared" ref="BM243" si="3222">LEN(BL243)</f>
        <v>0</v>
      </c>
      <c r="BN243" s="24"/>
      <c r="BO243" s="86">
        <f t="shared" ref="BO243" si="3223">LEN(BN243)</f>
        <v>0</v>
      </c>
      <c r="BP243" s="24"/>
      <c r="BQ243" s="86">
        <f t="shared" ref="BQ243" si="3224">LEN(BP243)</f>
        <v>0</v>
      </c>
      <c r="BR243" s="24"/>
      <c r="BS243" s="86">
        <f t="shared" ref="BS243" si="3225">LEN(BR243)</f>
        <v>0</v>
      </c>
    </row>
    <row r="244" spans="1:71" s="35" customFormat="1">
      <c r="A244" s="203">
        <v>329</v>
      </c>
      <c r="B244" s="739"/>
      <c r="C244" s="737"/>
      <c r="D244" s="19" t="s">
        <v>501</v>
      </c>
      <c r="E244" s="25" t="s">
        <v>266</v>
      </c>
      <c r="F244" s="30" t="s">
        <v>288</v>
      </c>
      <c r="G244" s="30" t="s">
        <v>288</v>
      </c>
      <c r="H244" s="30" t="s">
        <v>188</v>
      </c>
      <c r="I244" s="30"/>
      <c r="J244" s="24" t="s">
        <v>501</v>
      </c>
      <c r="K244" s="86">
        <f t="shared" si="2564"/>
        <v>5</v>
      </c>
      <c r="L244" s="24" t="s">
        <v>510</v>
      </c>
      <c r="M244" s="86">
        <f t="shared" si="3028"/>
        <v>5</v>
      </c>
      <c r="N244" s="24" t="s">
        <v>507</v>
      </c>
      <c r="O244" s="86">
        <f t="shared" si="3029"/>
        <v>5</v>
      </c>
      <c r="P244" s="24" t="s">
        <v>507</v>
      </c>
      <c r="Q244" s="86">
        <f t="shared" si="3030"/>
        <v>5</v>
      </c>
      <c r="R244" s="24"/>
      <c r="S244" s="86">
        <f t="shared" si="3031"/>
        <v>0</v>
      </c>
      <c r="T244" s="24" t="s">
        <v>503</v>
      </c>
      <c r="U244" s="86">
        <f t="shared" si="3032"/>
        <v>5</v>
      </c>
      <c r="V244" s="24" t="s">
        <v>505</v>
      </c>
      <c r="W244" s="86">
        <f t="shared" si="3033"/>
        <v>5</v>
      </c>
      <c r="X244" s="24"/>
      <c r="Y244" s="86">
        <f t="shared" si="3034"/>
        <v>0</v>
      </c>
      <c r="Z244" s="24" t="s">
        <v>502</v>
      </c>
      <c r="AA244" s="86">
        <f t="shared" si="3035"/>
        <v>5</v>
      </c>
      <c r="AB244" s="24" t="s">
        <v>502</v>
      </c>
      <c r="AC244" s="86">
        <f t="shared" si="3036"/>
        <v>5</v>
      </c>
      <c r="AD244" s="24" t="s">
        <v>508</v>
      </c>
      <c r="AE244" s="86">
        <f t="shared" si="3037"/>
        <v>5</v>
      </c>
      <c r="AF244" s="24" t="s">
        <v>929</v>
      </c>
      <c r="AG244" s="86">
        <f t="shared" si="3038"/>
        <v>5</v>
      </c>
      <c r="AH244" s="24" t="s">
        <v>507</v>
      </c>
      <c r="AI244" s="86">
        <f t="shared" si="3039"/>
        <v>5</v>
      </c>
      <c r="AJ244" s="24" t="s">
        <v>504</v>
      </c>
      <c r="AK244" s="86">
        <f t="shared" si="3040"/>
        <v>5</v>
      </c>
      <c r="AL244" s="24" t="s">
        <v>501</v>
      </c>
      <c r="AM244" s="86">
        <f t="shared" si="3041"/>
        <v>5</v>
      </c>
      <c r="AN244" s="24" t="s">
        <v>501</v>
      </c>
      <c r="AO244" s="86">
        <f t="shared" si="3042"/>
        <v>5</v>
      </c>
      <c r="AP244" s="24" t="s">
        <v>501</v>
      </c>
      <c r="AQ244" s="86">
        <f t="shared" si="3043"/>
        <v>5</v>
      </c>
      <c r="AR244" s="24" t="s">
        <v>501</v>
      </c>
      <c r="AS244" s="86">
        <f t="shared" ref="AS244" si="3226">LEN(AR244)</f>
        <v>5</v>
      </c>
      <c r="AT244" s="24"/>
      <c r="AU244" s="86">
        <f t="shared" ref="AU244" si="3227">LEN(AT244)</f>
        <v>0</v>
      </c>
      <c r="AV244" s="24"/>
      <c r="AW244" s="86">
        <f t="shared" ref="AW244" si="3228">LEN(AV244)</f>
        <v>0</v>
      </c>
      <c r="AX244" s="24"/>
      <c r="AY244" s="86">
        <f t="shared" ref="AY244" si="3229">LEN(AX244)</f>
        <v>0</v>
      </c>
      <c r="AZ244" s="24"/>
      <c r="BA244" s="86">
        <f t="shared" ref="BA244" si="3230">LEN(AZ244)</f>
        <v>0</v>
      </c>
      <c r="BB244" s="24"/>
      <c r="BC244" s="86">
        <f t="shared" ref="BC244" si="3231">LEN(BB244)</f>
        <v>0</v>
      </c>
      <c r="BD244" s="24"/>
      <c r="BE244" s="86">
        <f t="shared" ref="BE244" si="3232">LEN(BD244)</f>
        <v>0</v>
      </c>
      <c r="BF244" s="24"/>
      <c r="BG244" s="86">
        <f t="shared" ref="BG244" si="3233">LEN(BF244)</f>
        <v>0</v>
      </c>
      <c r="BH244" s="24"/>
      <c r="BI244" s="86">
        <f t="shared" ref="BI244" si="3234">LEN(BH244)</f>
        <v>0</v>
      </c>
      <c r="BJ244" s="24"/>
      <c r="BK244" s="86">
        <f t="shared" ref="BK244" si="3235">LEN(BJ244)</f>
        <v>0</v>
      </c>
      <c r="BL244" s="24"/>
      <c r="BM244" s="86">
        <f t="shared" ref="BM244" si="3236">LEN(BL244)</f>
        <v>0</v>
      </c>
      <c r="BN244" s="24"/>
      <c r="BO244" s="86">
        <f t="shared" ref="BO244" si="3237">LEN(BN244)</f>
        <v>0</v>
      </c>
      <c r="BP244" s="24"/>
      <c r="BQ244" s="86">
        <f t="shared" ref="BQ244" si="3238">LEN(BP244)</f>
        <v>0</v>
      </c>
      <c r="BR244" s="24"/>
      <c r="BS244" s="86">
        <f t="shared" ref="BS244" si="3239">LEN(BR244)</f>
        <v>0</v>
      </c>
    </row>
    <row r="245" spans="1:71" s="35" customFormat="1">
      <c r="A245" s="203">
        <v>330</v>
      </c>
      <c r="B245" s="739"/>
      <c r="C245" s="737"/>
      <c r="D245" s="19" t="s">
        <v>562</v>
      </c>
      <c r="E245" s="25" t="s">
        <v>187</v>
      </c>
      <c r="F245" s="30"/>
      <c r="G245" s="30"/>
      <c r="H245" s="30" t="s">
        <v>188</v>
      </c>
      <c r="I245" s="30"/>
      <c r="J245" s="24" t="s">
        <v>562</v>
      </c>
      <c r="K245" s="86">
        <f t="shared" si="2564"/>
        <v>2</v>
      </c>
      <c r="L245" s="24" t="s">
        <v>571</v>
      </c>
      <c r="M245" s="86">
        <f t="shared" si="3028"/>
        <v>2</v>
      </c>
      <c r="N245" s="24" t="s">
        <v>568</v>
      </c>
      <c r="O245" s="86">
        <f t="shared" si="3029"/>
        <v>2</v>
      </c>
      <c r="P245" s="24" t="s">
        <v>568</v>
      </c>
      <c r="Q245" s="86">
        <f t="shared" si="3030"/>
        <v>2</v>
      </c>
      <c r="R245" s="24"/>
      <c r="S245" s="86">
        <f t="shared" si="3031"/>
        <v>0</v>
      </c>
      <c r="T245" s="24" t="s">
        <v>564</v>
      </c>
      <c r="U245" s="86">
        <f t="shared" si="3032"/>
        <v>2</v>
      </c>
      <c r="V245" s="24" t="s">
        <v>566</v>
      </c>
      <c r="W245" s="86">
        <f t="shared" si="3033"/>
        <v>2</v>
      </c>
      <c r="X245" s="24"/>
      <c r="Y245" s="86">
        <f t="shared" si="3034"/>
        <v>0</v>
      </c>
      <c r="Z245" s="24" t="s">
        <v>563</v>
      </c>
      <c r="AA245" s="86">
        <f t="shared" si="3035"/>
        <v>2</v>
      </c>
      <c r="AB245" s="24" t="s">
        <v>563</v>
      </c>
      <c r="AC245" s="86">
        <f t="shared" si="3036"/>
        <v>2</v>
      </c>
      <c r="AD245" s="24" t="s">
        <v>569</v>
      </c>
      <c r="AE245" s="86">
        <f t="shared" si="3037"/>
        <v>2</v>
      </c>
      <c r="AF245" s="24" t="s">
        <v>930</v>
      </c>
      <c r="AG245" s="86">
        <f t="shared" si="3038"/>
        <v>2</v>
      </c>
      <c r="AH245" s="24" t="s">
        <v>568</v>
      </c>
      <c r="AI245" s="86">
        <f t="shared" si="3039"/>
        <v>2</v>
      </c>
      <c r="AJ245" s="24" t="s">
        <v>565</v>
      </c>
      <c r="AK245" s="86">
        <f t="shared" si="3040"/>
        <v>2</v>
      </c>
      <c r="AL245" s="24" t="s">
        <v>562</v>
      </c>
      <c r="AM245" s="86">
        <f t="shared" si="3041"/>
        <v>2</v>
      </c>
      <c r="AN245" s="24" t="s">
        <v>562</v>
      </c>
      <c r="AO245" s="86">
        <f t="shared" si="3042"/>
        <v>2</v>
      </c>
      <c r="AP245" s="24" t="s">
        <v>562</v>
      </c>
      <c r="AQ245" s="86">
        <f t="shared" si="3043"/>
        <v>2</v>
      </c>
      <c r="AR245" s="24" t="s">
        <v>562</v>
      </c>
      <c r="AS245" s="86">
        <f t="shared" ref="AS245" si="3240">LEN(AR245)</f>
        <v>2</v>
      </c>
      <c r="AT245" s="24"/>
      <c r="AU245" s="86">
        <f t="shared" ref="AU245" si="3241">LEN(AT245)</f>
        <v>0</v>
      </c>
      <c r="AV245" s="24"/>
      <c r="AW245" s="86">
        <f t="shared" ref="AW245" si="3242">LEN(AV245)</f>
        <v>0</v>
      </c>
      <c r="AX245" s="24"/>
      <c r="AY245" s="86">
        <f t="shared" ref="AY245" si="3243">LEN(AX245)</f>
        <v>0</v>
      </c>
      <c r="AZ245" s="24"/>
      <c r="BA245" s="86">
        <f t="shared" ref="BA245" si="3244">LEN(AZ245)</f>
        <v>0</v>
      </c>
      <c r="BB245" s="24"/>
      <c r="BC245" s="86">
        <f t="shared" ref="BC245" si="3245">LEN(BB245)</f>
        <v>0</v>
      </c>
      <c r="BD245" s="24"/>
      <c r="BE245" s="86">
        <f t="shared" ref="BE245" si="3246">LEN(BD245)</f>
        <v>0</v>
      </c>
      <c r="BF245" s="24"/>
      <c r="BG245" s="86">
        <f t="shared" ref="BG245" si="3247">LEN(BF245)</f>
        <v>0</v>
      </c>
      <c r="BH245" s="24"/>
      <c r="BI245" s="86">
        <f t="shared" ref="BI245" si="3248">LEN(BH245)</f>
        <v>0</v>
      </c>
      <c r="BJ245" s="24"/>
      <c r="BK245" s="86">
        <f t="shared" ref="BK245" si="3249">LEN(BJ245)</f>
        <v>0</v>
      </c>
      <c r="BL245" s="24"/>
      <c r="BM245" s="86">
        <f t="shared" ref="BM245" si="3250">LEN(BL245)</f>
        <v>0</v>
      </c>
      <c r="BN245" s="24"/>
      <c r="BO245" s="86">
        <f t="shared" ref="BO245" si="3251">LEN(BN245)</f>
        <v>0</v>
      </c>
      <c r="BP245" s="24"/>
      <c r="BQ245" s="86">
        <f t="shared" ref="BQ245" si="3252">LEN(BP245)</f>
        <v>0</v>
      </c>
      <c r="BR245" s="24"/>
      <c r="BS245" s="86">
        <f t="shared" ref="BS245" si="3253">LEN(BR245)</f>
        <v>0</v>
      </c>
    </row>
    <row r="246" spans="1:71" s="35" customFormat="1">
      <c r="A246" s="203">
        <v>331</v>
      </c>
      <c r="B246" s="739"/>
      <c r="C246" s="737"/>
      <c r="D246" s="19" t="s">
        <v>521</v>
      </c>
      <c r="E246" s="25" t="s">
        <v>266</v>
      </c>
      <c r="F246" s="30" t="s">
        <v>288</v>
      </c>
      <c r="G246" s="30" t="s">
        <v>288</v>
      </c>
      <c r="H246" s="30" t="s">
        <v>188</v>
      </c>
      <c r="I246" s="30"/>
      <c r="J246" s="24" t="s">
        <v>521</v>
      </c>
      <c r="K246" s="86">
        <f t="shared" si="2564"/>
        <v>5</v>
      </c>
      <c r="L246" s="24" t="s">
        <v>530</v>
      </c>
      <c r="M246" s="86">
        <f t="shared" si="3028"/>
        <v>5</v>
      </c>
      <c r="N246" s="24" t="s">
        <v>527</v>
      </c>
      <c r="O246" s="86">
        <f t="shared" si="3029"/>
        <v>5</v>
      </c>
      <c r="P246" s="24" t="s">
        <v>527</v>
      </c>
      <c r="Q246" s="86">
        <f t="shared" si="3030"/>
        <v>5</v>
      </c>
      <c r="R246" s="24"/>
      <c r="S246" s="86">
        <f t="shared" si="3031"/>
        <v>0</v>
      </c>
      <c r="T246" s="24" t="s">
        <v>523</v>
      </c>
      <c r="U246" s="86">
        <f t="shared" si="3032"/>
        <v>5</v>
      </c>
      <c r="V246" s="24" t="s">
        <v>525</v>
      </c>
      <c r="W246" s="86">
        <f t="shared" si="3033"/>
        <v>5</v>
      </c>
      <c r="X246" s="24"/>
      <c r="Y246" s="86">
        <f t="shared" si="3034"/>
        <v>0</v>
      </c>
      <c r="Z246" s="24" t="s">
        <v>522</v>
      </c>
      <c r="AA246" s="86">
        <f t="shared" si="3035"/>
        <v>5</v>
      </c>
      <c r="AB246" s="24" t="s">
        <v>522</v>
      </c>
      <c r="AC246" s="86">
        <f t="shared" si="3036"/>
        <v>5</v>
      </c>
      <c r="AD246" s="24" t="s">
        <v>528</v>
      </c>
      <c r="AE246" s="86">
        <f t="shared" si="3037"/>
        <v>5</v>
      </c>
      <c r="AF246" s="24" t="s">
        <v>931</v>
      </c>
      <c r="AG246" s="86">
        <f t="shared" si="3038"/>
        <v>5</v>
      </c>
      <c r="AH246" s="24" t="s">
        <v>527</v>
      </c>
      <c r="AI246" s="86">
        <f t="shared" si="3039"/>
        <v>5</v>
      </c>
      <c r="AJ246" s="24" t="s">
        <v>524</v>
      </c>
      <c r="AK246" s="86">
        <f t="shared" si="3040"/>
        <v>5</v>
      </c>
      <c r="AL246" s="24" t="s">
        <v>521</v>
      </c>
      <c r="AM246" s="86">
        <f t="shared" si="3041"/>
        <v>5</v>
      </c>
      <c r="AN246" s="24" t="s">
        <v>521</v>
      </c>
      <c r="AO246" s="86">
        <f t="shared" si="3042"/>
        <v>5</v>
      </c>
      <c r="AP246" s="24" t="s">
        <v>521</v>
      </c>
      <c r="AQ246" s="86">
        <f t="shared" si="3043"/>
        <v>5</v>
      </c>
      <c r="AR246" s="24" t="s">
        <v>521</v>
      </c>
      <c r="AS246" s="86">
        <f t="shared" ref="AS246" si="3254">LEN(AR246)</f>
        <v>5</v>
      </c>
      <c r="AT246" s="24"/>
      <c r="AU246" s="86">
        <f t="shared" ref="AU246" si="3255">LEN(AT246)</f>
        <v>0</v>
      </c>
      <c r="AV246" s="24"/>
      <c r="AW246" s="86">
        <f t="shared" ref="AW246" si="3256">LEN(AV246)</f>
        <v>0</v>
      </c>
      <c r="AX246" s="24"/>
      <c r="AY246" s="86">
        <f t="shared" ref="AY246" si="3257">LEN(AX246)</f>
        <v>0</v>
      </c>
      <c r="AZ246" s="24"/>
      <c r="BA246" s="86">
        <f t="shared" ref="BA246" si="3258">LEN(AZ246)</f>
        <v>0</v>
      </c>
      <c r="BB246" s="24"/>
      <c r="BC246" s="86">
        <f t="shared" ref="BC246" si="3259">LEN(BB246)</f>
        <v>0</v>
      </c>
      <c r="BD246" s="24"/>
      <c r="BE246" s="86">
        <f t="shared" ref="BE246" si="3260">LEN(BD246)</f>
        <v>0</v>
      </c>
      <c r="BF246" s="24"/>
      <c r="BG246" s="86">
        <f t="shared" ref="BG246" si="3261">LEN(BF246)</f>
        <v>0</v>
      </c>
      <c r="BH246" s="24"/>
      <c r="BI246" s="86">
        <f t="shared" ref="BI246" si="3262">LEN(BH246)</f>
        <v>0</v>
      </c>
      <c r="BJ246" s="24"/>
      <c r="BK246" s="86">
        <f t="shared" ref="BK246" si="3263">LEN(BJ246)</f>
        <v>0</v>
      </c>
      <c r="BL246" s="24"/>
      <c r="BM246" s="86">
        <f t="shared" ref="BM246" si="3264">LEN(BL246)</f>
        <v>0</v>
      </c>
      <c r="BN246" s="24"/>
      <c r="BO246" s="86">
        <f t="shared" ref="BO246" si="3265">LEN(BN246)</f>
        <v>0</v>
      </c>
      <c r="BP246" s="24"/>
      <c r="BQ246" s="86">
        <f t="shared" ref="BQ246" si="3266">LEN(BP246)</f>
        <v>0</v>
      </c>
      <c r="BR246" s="24"/>
      <c r="BS246" s="86">
        <f t="shared" ref="BS246" si="3267">LEN(BR246)</f>
        <v>0</v>
      </c>
    </row>
    <row r="247" spans="1:71" s="35" customFormat="1">
      <c r="A247" s="203">
        <v>332</v>
      </c>
      <c r="B247" s="732"/>
      <c r="C247" s="738"/>
      <c r="D247" s="19" t="s">
        <v>531</v>
      </c>
      <c r="E247" s="25" t="s">
        <v>187</v>
      </c>
      <c r="F247" s="30"/>
      <c r="G247" s="30"/>
      <c r="H247" s="30" t="s">
        <v>188</v>
      </c>
      <c r="I247" s="30"/>
      <c r="J247" s="24" t="s">
        <v>532</v>
      </c>
      <c r="K247" s="86">
        <f t="shared" si="2564"/>
        <v>1</v>
      </c>
      <c r="L247" s="24" t="s">
        <v>532</v>
      </c>
      <c r="M247" s="86">
        <f t="shared" si="3028"/>
        <v>1</v>
      </c>
      <c r="N247" s="24" t="s">
        <v>535</v>
      </c>
      <c r="O247" s="86">
        <f t="shared" si="3029"/>
        <v>1</v>
      </c>
      <c r="P247" s="24" t="s">
        <v>535</v>
      </c>
      <c r="Q247" s="86">
        <f t="shared" si="3030"/>
        <v>1</v>
      </c>
      <c r="R247" s="24"/>
      <c r="S247" s="86">
        <f t="shared" si="3031"/>
        <v>0</v>
      </c>
      <c r="T247" s="24" t="s">
        <v>532</v>
      </c>
      <c r="U247" s="86">
        <f t="shared" si="3032"/>
        <v>1</v>
      </c>
      <c r="V247" s="24" t="s">
        <v>532</v>
      </c>
      <c r="W247" s="86">
        <f t="shared" si="3033"/>
        <v>1</v>
      </c>
      <c r="X247" s="24"/>
      <c r="Y247" s="86">
        <f t="shared" si="3034"/>
        <v>0</v>
      </c>
      <c r="Z247" s="24" t="s">
        <v>532</v>
      </c>
      <c r="AA247" s="86">
        <f t="shared" si="3035"/>
        <v>1</v>
      </c>
      <c r="AB247" s="24" t="s">
        <v>532</v>
      </c>
      <c r="AC247" s="86">
        <f t="shared" si="3036"/>
        <v>1</v>
      </c>
      <c r="AD247" s="24" t="s">
        <v>532</v>
      </c>
      <c r="AE247" s="86">
        <f t="shared" si="3037"/>
        <v>1</v>
      </c>
      <c r="AF247" s="24" t="s">
        <v>532</v>
      </c>
      <c r="AG247" s="86">
        <f t="shared" si="3038"/>
        <v>1</v>
      </c>
      <c r="AH247" s="24" t="s">
        <v>532</v>
      </c>
      <c r="AI247" s="86">
        <f t="shared" si="3039"/>
        <v>1</v>
      </c>
      <c r="AJ247" s="24" t="s">
        <v>532</v>
      </c>
      <c r="AK247" s="86">
        <f t="shared" si="3040"/>
        <v>1</v>
      </c>
      <c r="AL247" s="24" t="s">
        <v>532</v>
      </c>
      <c r="AM247" s="86">
        <f t="shared" si="3041"/>
        <v>1</v>
      </c>
      <c r="AN247" s="24" t="s">
        <v>536</v>
      </c>
      <c r="AO247" s="86">
        <f t="shared" si="3042"/>
        <v>1</v>
      </c>
      <c r="AP247" s="24" t="s">
        <v>532</v>
      </c>
      <c r="AQ247" s="86">
        <f t="shared" si="3043"/>
        <v>1</v>
      </c>
      <c r="AR247" s="24" t="s">
        <v>532</v>
      </c>
      <c r="AS247" s="86">
        <f t="shared" ref="AS247" si="3268">LEN(AR247)</f>
        <v>1</v>
      </c>
      <c r="AT247" s="24"/>
      <c r="AU247" s="86">
        <f t="shared" ref="AU247" si="3269">LEN(AT247)</f>
        <v>0</v>
      </c>
      <c r="AV247" s="24"/>
      <c r="AW247" s="86">
        <f t="shared" ref="AW247" si="3270">LEN(AV247)</f>
        <v>0</v>
      </c>
      <c r="AX247" s="24"/>
      <c r="AY247" s="86">
        <f t="shared" ref="AY247" si="3271">LEN(AX247)</f>
        <v>0</v>
      </c>
      <c r="AZ247" s="24"/>
      <c r="BA247" s="86">
        <f t="shared" ref="BA247" si="3272">LEN(AZ247)</f>
        <v>0</v>
      </c>
      <c r="BB247" s="24"/>
      <c r="BC247" s="86">
        <f t="shared" ref="BC247" si="3273">LEN(BB247)</f>
        <v>0</v>
      </c>
      <c r="BD247" s="24"/>
      <c r="BE247" s="86">
        <f t="shared" ref="BE247" si="3274">LEN(BD247)</f>
        <v>0</v>
      </c>
      <c r="BF247" s="24"/>
      <c r="BG247" s="86">
        <f t="shared" ref="BG247" si="3275">LEN(BF247)</f>
        <v>0</v>
      </c>
      <c r="BH247" s="24"/>
      <c r="BI247" s="86">
        <f t="shared" ref="BI247" si="3276">LEN(BH247)</f>
        <v>0</v>
      </c>
      <c r="BJ247" s="24"/>
      <c r="BK247" s="86">
        <f t="shared" ref="BK247" si="3277">LEN(BJ247)</f>
        <v>0</v>
      </c>
      <c r="BL247" s="24"/>
      <c r="BM247" s="86">
        <f t="shared" ref="BM247" si="3278">LEN(BL247)</f>
        <v>0</v>
      </c>
      <c r="BN247" s="24"/>
      <c r="BO247" s="86">
        <f t="shared" ref="BO247" si="3279">LEN(BN247)</f>
        <v>0</v>
      </c>
      <c r="BP247" s="24"/>
      <c r="BQ247" s="86">
        <f t="shared" ref="BQ247" si="3280">LEN(BP247)</f>
        <v>0</v>
      </c>
      <c r="BR247" s="24"/>
      <c r="BS247" s="86">
        <f t="shared" ref="BS247" si="3281">LEN(BR247)</f>
        <v>0</v>
      </c>
    </row>
    <row r="248" spans="1:71" s="35" customFormat="1">
      <c r="A248" s="203">
        <v>333</v>
      </c>
      <c r="B248" s="731" t="s">
        <v>342</v>
      </c>
      <c r="C248" s="735" t="s">
        <v>665</v>
      </c>
      <c r="D248" s="19" t="s">
        <v>666</v>
      </c>
      <c r="E248" s="25" t="s">
        <v>187</v>
      </c>
      <c r="F248" s="30"/>
      <c r="G248" s="30"/>
      <c r="H248" s="30" t="s">
        <v>188</v>
      </c>
      <c r="I248" s="30"/>
      <c r="J248" s="24" t="s">
        <v>666</v>
      </c>
      <c r="K248" s="86">
        <f t="shared" si="2564"/>
        <v>9</v>
      </c>
      <c r="L248" s="24" t="s">
        <v>675</v>
      </c>
      <c r="M248" s="86">
        <f t="shared" si="3028"/>
        <v>9</v>
      </c>
      <c r="N248" s="24" t="s">
        <v>672</v>
      </c>
      <c r="O248" s="86">
        <f t="shared" si="3029"/>
        <v>9</v>
      </c>
      <c r="P248" s="24" t="s">
        <v>672</v>
      </c>
      <c r="Q248" s="86">
        <f t="shared" si="3030"/>
        <v>9</v>
      </c>
      <c r="R248" s="24"/>
      <c r="S248" s="86">
        <f t="shared" si="3031"/>
        <v>0</v>
      </c>
      <c r="T248" s="24" t="s">
        <v>668</v>
      </c>
      <c r="U248" s="86">
        <f t="shared" si="3032"/>
        <v>9</v>
      </c>
      <c r="V248" s="24" t="s">
        <v>670</v>
      </c>
      <c r="W248" s="86">
        <f t="shared" si="3033"/>
        <v>9</v>
      </c>
      <c r="X248" s="24"/>
      <c r="Y248" s="86">
        <f t="shared" si="3034"/>
        <v>0</v>
      </c>
      <c r="Z248" s="24" t="s">
        <v>667</v>
      </c>
      <c r="AA248" s="86">
        <f t="shared" si="3035"/>
        <v>9</v>
      </c>
      <c r="AB248" s="24" t="s">
        <v>667</v>
      </c>
      <c r="AC248" s="86">
        <f t="shared" si="3036"/>
        <v>9</v>
      </c>
      <c r="AD248" s="24" t="s">
        <v>673</v>
      </c>
      <c r="AE248" s="86">
        <f t="shared" si="3037"/>
        <v>9</v>
      </c>
      <c r="AF248" s="24" t="s">
        <v>1022</v>
      </c>
      <c r="AG248" s="86">
        <f t="shared" si="3038"/>
        <v>9</v>
      </c>
      <c r="AH248" s="24" t="s">
        <v>672</v>
      </c>
      <c r="AI248" s="86">
        <f t="shared" si="3039"/>
        <v>9</v>
      </c>
      <c r="AJ248" s="24" t="s">
        <v>669</v>
      </c>
      <c r="AK248" s="86">
        <f t="shared" si="3040"/>
        <v>9</v>
      </c>
      <c r="AL248" s="24" t="s">
        <v>666</v>
      </c>
      <c r="AM248" s="86">
        <f t="shared" si="3041"/>
        <v>9</v>
      </c>
      <c r="AN248" s="24" t="s">
        <v>666</v>
      </c>
      <c r="AO248" s="86">
        <f t="shared" si="3042"/>
        <v>9</v>
      </c>
      <c r="AP248" s="24" t="s">
        <v>666</v>
      </c>
      <c r="AQ248" s="86">
        <f t="shared" si="3043"/>
        <v>9</v>
      </c>
      <c r="AR248" s="24" t="s">
        <v>666</v>
      </c>
      <c r="AS248" s="86">
        <f t="shared" ref="AS248" si="3282">LEN(AR248)</f>
        <v>9</v>
      </c>
      <c r="AT248" s="24"/>
      <c r="AU248" s="86">
        <f t="shared" ref="AU248" si="3283">LEN(AT248)</f>
        <v>0</v>
      </c>
      <c r="AV248" s="24"/>
      <c r="AW248" s="86">
        <f t="shared" ref="AW248" si="3284">LEN(AV248)</f>
        <v>0</v>
      </c>
      <c r="AX248" s="24"/>
      <c r="AY248" s="86">
        <f t="shared" ref="AY248" si="3285">LEN(AX248)</f>
        <v>0</v>
      </c>
      <c r="AZ248" s="24"/>
      <c r="BA248" s="86">
        <f t="shared" ref="BA248" si="3286">LEN(AZ248)</f>
        <v>0</v>
      </c>
      <c r="BB248" s="24"/>
      <c r="BC248" s="86">
        <f t="shared" ref="BC248" si="3287">LEN(BB248)</f>
        <v>0</v>
      </c>
      <c r="BD248" s="24"/>
      <c r="BE248" s="86">
        <f t="shared" ref="BE248" si="3288">LEN(BD248)</f>
        <v>0</v>
      </c>
      <c r="BF248" s="24"/>
      <c r="BG248" s="86">
        <f t="shared" ref="BG248" si="3289">LEN(BF248)</f>
        <v>0</v>
      </c>
      <c r="BH248" s="24"/>
      <c r="BI248" s="86">
        <f t="shared" ref="BI248" si="3290">LEN(BH248)</f>
        <v>0</v>
      </c>
      <c r="BJ248" s="24"/>
      <c r="BK248" s="86">
        <f t="shared" ref="BK248" si="3291">LEN(BJ248)</f>
        <v>0</v>
      </c>
      <c r="BL248" s="24"/>
      <c r="BM248" s="86">
        <f t="shared" ref="BM248" si="3292">LEN(BL248)</f>
        <v>0</v>
      </c>
      <c r="BN248" s="24"/>
      <c r="BO248" s="86">
        <f t="shared" ref="BO248" si="3293">LEN(BN248)</f>
        <v>0</v>
      </c>
      <c r="BP248" s="24"/>
      <c r="BQ248" s="86">
        <f t="shared" ref="BQ248" si="3294">LEN(BP248)</f>
        <v>0</v>
      </c>
      <c r="BR248" s="24"/>
      <c r="BS248" s="86">
        <f t="shared" ref="BS248" si="3295">LEN(BR248)</f>
        <v>0</v>
      </c>
    </row>
    <row r="249" spans="1:71" s="35" customFormat="1" ht="27">
      <c r="A249" s="203">
        <v>334</v>
      </c>
      <c r="B249" s="739"/>
      <c r="C249" s="736"/>
      <c r="D249" s="19" t="s">
        <v>1023</v>
      </c>
      <c r="E249" s="25" t="s">
        <v>187</v>
      </c>
      <c r="F249" s="30"/>
      <c r="G249" s="30"/>
      <c r="H249" s="30" t="s">
        <v>188</v>
      </c>
      <c r="I249" s="30"/>
      <c r="J249" s="24" t="s">
        <v>1023</v>
      </c>
      <c r="K249" s="86">
        <f t="shared" si="2564"/>
        <v>20</v>
      </c>
      <c r="L249" s="24" t="s">
        <v>1024</v>
      </c>
      <c r="M249" s="86">
        <f t="shared" si="3028"/>
        <v>20</v>
      </c>
      <c r="N249" s="24" t="s">
        <v>1025</v>
      </c>
      <c r="O249" s="86">
        <f t="shared" si="3029"/>
        <v>20</v>
      </c>
      <c r="P249" s="24" t="s">
        <v>1026</v>
      </c>
      <c r="Q249" s="86">
        <f t="shared" si="3030"/>
        <v>20</v>
      </c>
      <c r="R249" s="24"/>
      <c r="S249" s="86">
        <f t="shared" si="3031"/>
        <v>0</v>
      </c>
      <c r="T249" s="24" t="s">
        <v>1027</v>
      </c>
      <c r="U249" s="86">
        <f t="shared" si="3032"/>
        <v>20</v>
      </c>
      <c r="V249" s="24" t="s">
        <v>1028</v>
      </c>
      <c r="W249" s="86">
        <f t="shared" si="3033"/>
        <v>20</v>
      </c>
      <c r="X249" s="24"/>
      <c r="Y249" s="86">
        <f t="shared" si="3034"/>
        <v>0</v>
      </c>
      <c r="Z249" s="24" t="s">
        <v>1029</v>
      </c>
      <c r="AA249" s="86">
        <f t="shared" si="3035"/>
        <v>20</v>
      </c>
      <c r="AB249" s="24" t="s">
        <v>1030</v>
      </c>
      <c r="AC249" s="86">
        <f t="shared" si="3036"/>
        <v>20</v>
      </c>
      <c r="AD249" s="24" t="s">
        <v>1031</v>
      </c>
      <c r="AE249" s="86">
        <f t="shared" si="3037"/>
        <v>20</v>
      </c>
      <c r="AF249" s="24" t="s">
        <v>1032</v>
      </c>
      <c r="AG249" s="86">
        <f t="shared" si="3038"/>
        <v>20</v>
      </c>
      <c r="AH249" s="24" t="s">
        <v>1025</v>
      </c>
      <c r="AI249" s="86">
        <f t="shared" si="3039"/>
        <v>20</v>
      </c>
      <c r="AJ249" s="24" t="s">
        <v>1033</v>
      </c>
      <c r="AK249" s="86">
        <f t="shared" si="3040"/>
        <v>20</v>
      </c>
      <c r="AL249" s="24" t="s">
        <v>1023</v>
      </c>
      <c r="AM249" s="86">
        <f t="shared" si="3041"/>
        <v>20</v>
      </c>
      <c r="AN249" s="24" t="s">
        <v>1023</v>
      </c>
      <c r="AO249" s="86">
        <f t="shared" si="3042"/>
        <v>20</v>
      </c>
      <c r="AP249" s="24" t="s">
        <v>1023</v>
      </c>
      <c r="AQ249" s="86">
        <f t="shared" si="3043"/>
        <v>20</v>
      </c>
      <c r="AR249" s="24" t="s">
        <v>1023</v>
      </c>
      <c r="AS249" s="86">
        <f t="shared" ref="AS249" si="3296">LEN(AR249)</f>
        <v>20</v>
      </c>
      <c r="AT249" s="24"/>
      <c r="AU249" s="86">
        <f t="shared" ref="AU249" si="3297">LEN(AT249)</f>
        <v>0</v>
      </c>
      <c r="AV249" s="24"/>
      <c r="AW249" s="86">
        <f t="shared" ref="AW249" si="3298">LEN(AV249)</f>
        <v>0</v>
      </c>
      <c r="AX249" s="24"/>
      <c r="AY249" s="86">
        <f t="shared" ref="AY249" si="3299">LEN(AX249)</f>
        <v>0</v>
      </c>
      <c r="AZ249" s="24"/>
      <c r="BA249" s="86">
        <f t="shared" ref="BA249" si="3300">LEN(AZ249)</f>
        <v>0</v>
      </c>
      <c r="BB249" s="24"/>
      <c r="BC249" s="86">
        <f t="shared" ref="BC249" si="3301">LEN(BB249)</f>
        <v>0</v>
      </c>
      <c r="BD249" s="24"/>
      <c r="BE249" s="86">
        <f t="shared" ref="BE249" si="3302">LEN(BD249)</f>
        <v>0</v>
      </c>
      <c r="BF249" s="24"/>
      <c r="BG249" s="86">
        <f t="shared" ref="BG249" si="3303">LEN(BF249)</f>
        <v>0</v>
      </c>
      <c r="BH249" s="24"/>
      <c r="BI249" s="86">
        <f t="shared" ref="BI249" si="3304">LEN(BH249)</f>
        <v>0</v>
      </c>
      <c r="BJ249" s="24"/>
      <c r="BK249" s="86">
        <f t="shared" ref="BK249" si="3305">LEN(BJ249)</f>
        <v>0</v>
      </c>
      <c r="BL249" s="24"/>
      <c r="BM249" s="86">
        <f t="shared" ref="BM249" si="3306">LEN(BL249)</f>
        <v>0</v>
      </c>
      <c r="BN249" s="24"/>
      <c r="BO249" s="86">
        <f t="shared" ref="BO249" si="3307">LEN(BN249)</f>
        <v>0</v>
      </c>
      <c r="BP249" s="24"/>
      <c r="BQ249" s="86">
        <f t="shared" ref="BQ249" si="3308">LEN(BP249)</f>
        <v>0</v>
      </c>
      <c r="BR249" s="24"/>
      <c r="BS249" s="86">
        <f t="shared" ref="BS249" si="3309">LEN(BR249)</f>
        <v>0</v>
      </c>
    </row>
    <row r="250" spans="1:71" s="35" customFormat="1">
      <c r="A250" s="203">
        <v>335</v>
      </c>
      <c r="B250" s="739"/>
      <c r="C250" s="736"/>
      <c r="D250" s="19" t="s">
        <v>1034</v>
      </c>
      <c r="E250" s="25" t="s">
        <v>187</v>
      </c>
      <c r="F250" s="30"/>
      <c r="G250" s="30"/>
      <c r="H250" s="30" t="s">
        <v>203</v>
      </c>
      <c r="I250" s="30" t="s">
        <v>201</v>
      </c>
      <c r="J250" s="24" t="s">
        <v>1034</v>
      </c>
      <c r="K250" s="86">
        <f t="shared" si="2564"/>
        <v>6</v>
      </c>
      <c r="L250" s="24" t="s">
        <v>690</v>
      </c>
      <c r="M250" s="187">
        <f t="shared" si="3028"/>
        <v>24</v>
      </c>
      <c r="N250" s="24" t="s">
        <v>1035</v>
      </c>
      <c r="O250" s="187">
        <f t="shared" si="3029"/>
        <v>4</v>
      </c>
      <c r="P250" s="24" t="s">
        <v>1036</v>
      </c>
      <c r="Q250" s="187">
        <f t="shared" si="3030"/>
        <v>24</v>
      </c>
      <c r="R250" s="24"/>
      <c r="S250" s="187">
        <f t="shared" si="3031"/>
        <v>0</v>
      </c>
      <c r="T250" s="24" t="s">
        <v>1037</v>
      </c>
      <c r="U250" s="187">
        <f t="shared" si="3032"/>
        <v>4</v>
      </c>
      <c r="V250" s="24" t="s">
        <v>1038</v>
      </c>
      <c r="W250" s="187">
        <f t="shared" si="3033"/>
        <v>4</v>
      </c>
      <c r="X250" s="24"/>
      <c r="Y250" s="187">
        <f t="shared" si="3034"/>
        <v>0</v>
      </c>
      <c r="Z250" s="24" t="s">
        <v>1039</v>
      </c>
      <c r="AA250" s="187">
        <f t="shared" si="3035"/>
        <v>6</v>
      </c>
      <c r="AB250" s="24" t="s">
        <v>1039</v>
      </c>
      <c r="AC250" s="187">
        <f t="shared" si="3036"/>
        <v>6</v>
      </c>
      <c r="AD250" s="24" t="s">
        <v>1040</v>
      </c>
      <c r="AE250" s="187">
        <f t="shared" si="3037"/>
        <v>4</v>
      </c>
      <c r="AF250" s="24" t="s">
        <v>1041</v>
      </c>
      <c r="AG250" s="187">
        <f t="shared" si="3038"/>
        <v>6</v>
      </c>
      <c r="AH250" s="24" t="s">
        <v>1035</v>
      </c>
      <c r="AI250" s="187">
        <f t="shared" si="3039"/>
        <v>4</v>
      </c>
      <c r="AJ250" s="24" t="s">
        <v>701</v>
      </c>
      <c r="AK250" s="187">
        <f t="shared" si="3040"/>
        <v>24</v>
      </c>
      <c r="AL250" s="24" t="s">
        <v>1042</v>
      </c>
      <c r="AM250" s="187">
        <f t="shared" si="3041"/>
        <v>6</v>
      </c>
      <c r="AN250" s="24" t="s">
        <v>1043</v>
      </c>
      <c r="AO250" s="187">
        <f t="shared" si="3042"/>
        <v>4</v>
      </c>
      <c r="AP250" s="24" t="s">
        <v>1043</v>
      </c>
      <c r="AQ250" s="187">
        <f t="shared" si="3043"/>
        <v>4</v>
      </c>
      <c r="AR250" s="24" t="s">
        <v>696</v>
      </c>
      <c r="AS250" s="187">
        <f t="shared" ref="AS250" si="3310">LEN(AR250)</f>
        <v>24</v>
      </c>
      <c r="AT250" s="24"/>
      <c r="AU250" s="187">
        <f t="shared" ref="AU250" si="3311">LEN(AT250)</f>
        <v>0</v>
      </c>
      <c r="AV250" s="24"/>
      <c r="AW250" s="187">
        <f t="shared" ref="AW250" si="3312">LEN(AV250)</f>
        <v>0</v>
      </c>
      <c r="AX250" s="24"/>
      <c r="AY250" s="187">
        <f t="shared" ref="AY250" si="3313">LEN(AX250)</f>
        <v>0</v>
      </c>
      <c r="AZ250" s="24"/>
      <c r="BA250" s="187">
        <f t="shared" ref="BA250" si="3314">LEN(AZ250)</f>
        <v>0</v>
      </c>
      <c r="BB250" s="24"/>
      <c r="BC250" s="187">
        <f t="shared" ref="BC250" si="3315">LEN(BB250)</f>
        <v>0</v>
      </c>
      <c r="BD250" s="24"/>
      <c r="BE250" s="187">
        <f t="shared" ref="BE250" si="3316">LEN(BD250)</f>
        <v>0</v>
      </c>
      <c r="BF250" s="24"/>
      <c r="BG250" s="187">
        <f t="shared" ref="BG250" si="3317">LEN(BF250)</f>
        <v>0</v>
      </c>
      <c r="BH250" s="24"/>
      <c r="BI250" s="187">
        <f t="shared" ref="BI250" si="3318">LEN(BH250)</f>
        <v>0</v>
      </c>
      <c r="BJ250" s="24"/>
      <c r="BK250" s="187">
        <f t="shared" ref="BK250" si="3319">LEN(BJ250)</f>
        <v>0</v>
      </c>
      <c r="BL250" s="24"/>
      <c r="BM250" s="187">
        <f t="shared" ref="BM250" si="3320">LEN(BL250)</f>
        <v>0</v>
      </c>
      <c r="BN250" s="24"/>
      <c r="BO250" s="187">
        <f t="shared" ref="BO250" si="3321">LEN(BN250)</f>
        <v>0</v>
      </c>
      <c r="BP250" s="24"/>
      <c r="BQ250" s="187">
        <f t="shared" ref="BQ250" si="3322">LEN(BP250)</f>
        <v>0</v>
      </c>
      <c r="BR250" s="24"/>
      <c r="BS250" s="187">
        <f t="shared" ref="BS250" si="3323">LEN(BR250)</f>
        <v>0</v>
      </c>
    </row>
    <row r="251" spans="1:71" s="35" customFormat="1">
      <c r="A251" s="203">
        <v>336</v>
      </c>
      <c r="B251" s="739"/>
      <c r="C251" s="736"/>
      <c r="D251" s="19" t="s">
        <v>704</v>
      </c>
      <c r="E251" s="23" t="s">
        <v>187</v>
      </c>
      <c r="F251" s="30"/>
      <c r="G251" s="30"/>
      <c r="H251" s="25" t="s">
        <v>203</v>
      </c>
      <c r="I251" s="25" t="s">
        <v>705</v>
      </c>
      <c r="J251" s="24"/>
      <c r="K251" s="86">
        <f t="shared" si="2564"/>
        <v>0</v>
      </c>
      <c r="L251" s="24"/>
      <c r="M251" s="86">
        <f t="shared" si="3028"/>
        <v>0</v>
      </c>
      <c r="N251" s="24"/>
      <c r="O251" s="86">
        <f t="shared" si="3029"/>
        <v>0</v>
      </c>
      <c r="P251" s="24"/>
      <c r="Q251" s="86">
        <f t="shared" si="3030"/>
        <v>0</v>
      </c>
      <c r="R251" s="24"/>
      <c r="S251" s="86">
        <f t="shared" si="3031"/>
        <v>0</v>
      </c>
      <c r="T251" s="24"/>
      <c r="U251" s="86">
        <f t="shared" si="3032"/>
        <v>0</v>
      </c>
      <c r="V251" s="24"/>
      <c r="W251" s="86">
        <f t="shared" si="3033"/>
        <v>0</v>
      </c>
      <c r="X251" s="24"/>
      <c r="Y251" s="86">
        <f t="shared" si="3034"/>
        <v>0</v>
      </c>
      <c r="Z251" s="24"/>
      <c r="AA251" s="86">
        <f t="shared" si="3035"/>
        <v>0</v>
      </c>
      <c r="AB251" s="24"/>
      <c r="AC251" s="86">
        <f t="shared" si="3036"/>
        <v>0</v>
      </c>
      <c r="AD251" s="24"/>
      <c r="AE251" s="86">
        <f t="shared" si="3037"/>
        <v>0</v>
      </c>
      <c r="AF251" s="24"/>
      <c r="AG251" s="86">
        <f t="shared" si="3038"/>
        <v>0</v>
      </c>
      <c r="AH251" s="24"/>
      <c r="AI251" s="86">
        <f t="shared" si="3039"/>
        <v>0</v>
      </c>
      <c r="AJ251" s="24"/>
      <c r="AK251" s="86">
        <f t="shared" si="3040"/>
        <v>0</v>
      </c>
      <c r="AL251" s="24"/>
      <c r="AM251" s="86">
        <f t="shared" si="3041"/>
        <v>0</v>
      </c>
      <c r="AN251" s="24"/>
      <c r="AO251" s="86">
        <f t="shared" si="3042"/>
        <v>0</v>
      </c>
      <c r="AP251" s="24"/>
      <c r="AQ251" s="86">
        <f t="shared" si="3043"/>
        <v>0</v>
      </c>
      <c r="AR251" s="24"/>
      <c r="AS251" s="86">
        <f t="shared" ref="AS251" si="3324">LEN(AR251)</f>
        <v>0</v>
      </c>
      <c r="AT251" s="24"/>
      <c r="AU251" s="86">
        <f t="shared" ref="AU251" si="3325">LEN(AT251)</f>
        <v>0</v>
      </c>
      <c r="AV251" s="24"/>
      <c r="AW251" s="86">
        <f t="shared" ref="AW251" si="3326">LEN(AV251)</f>
        <v>0</v>
      </c>
      <c r="AX251" s="24"/>
      <c r="AY251" s="86">
        <f t="shared" ref="AY251" si="3327">LEN(AX251)</f>
        <v>0</v>
      </c>
      <c r="AZ251" s="24"/>
      <c r="BA251" s="86">
        <f t="shared" ref="BA251" si="3328">LEN(AZ251)</f>
        <v>0</v>
      </c>
      <c r="BB251" s="24"/>
      <c r="BC251" s="86">
        <f t="shared" ref="BC251" si="3329">LEN(BB251)</f>
        <v>0</v>
      </c>
      <c r="BD251" s="24"/>
      <c r="BE251" s="86">
        <f t="shared" ref="BE251" si="3330">LEN(BD251)</f>
        <v>0</v>
      </c>
      <c r="BF251" s="24"/>
      <c r="BG251" s="86">
        <f t="shared" ref="BG251" si="3331">LEN(BF251)</f>
        <v>0</v>
      </c>
      <c r="BH251" s="24"/>
      <c r="BI251" s="86">
        <f t="shared" ref="BI251" si="3332">LEN(BH251)</f>
        <v>0</v>
      </c>
      <c r="BJ251" s="24"/>
      <c r="BK251" s="86">
        <f t="shared" ref="BK251" si="3333">LEN(BJ251)</f>
        <v>0</v>
      </c>
      <c r="BL251" s="24"/>
      <c r="BM251" s="86">
        <f t="shared" ref="BM251" si="3334">LEN(BL251)</f>
        <v>0</v>
      </c>
      <c r="BN251" s="24"/>
      <c r="BO251" s="86">
        <f t="shared" ref="BO251" si="3335">LEN(BN251)</f>
        <v>0</v>
      </c>
      <c r="BP251" s="24"/>
      <c r="BQ251" s="86">
        <f t="shared" ref="BQ251" si="3336">LEN(BP251)</f>
        <v>0</v>
      </c>
      <c r="BR251" s="24"/>
      <c r="BS251" s="86">
        <f t="shared" ref="BS251" si="3337">LEN(BR251)</f>
        <v>0</v>
      </c>
    </row>
    <row r="252" spans="1:71" s="35" customFormat="1">
      <c r="A252" s="203">
        <v>337</v>
      </c>
      <c r="B252" s="739"/>
      <c r="C252" s="736"/>
      <c r="D252" s="19" t="s">
        <v>706</v>
      </c>
      <c r="E252" s="23" t="s">
        <v>187</v>
      </c>
      <c r="F252" s="30"/>
      <c r="G252" s="30"/>
      <c r="H252" s="25" t="s">
        <v>203</v>
      </c>
      <c r="I252" s="25" t="s">
        <v>705</v>
      </c>
      <c r="J252" s="24"/>
      <c r="K252" s="86">
        <f t="shared" si="2564"/>
        <v>0</v>
      </c>
      <c r="L252" s="24"/>
      <c r="M252" s="86">
        <f t="shared" si="3028"/>
        <v>0</v>
      </c>
      <c r="N252" s="24"/>
      <c r="O252" s="86">
        <f t="shared" si="3029"/>
        <v>0</v>
      </c>
      <c r="P252" s="24"/>
      <c r="Q252" s="86">
        <f t="shared" si="3030"/>
        <v>0</v>
      </c>
      <c r="R252" s="24"/>
      <c r="S252" s="86">
        <f t="shared" si="3031"/>
        <v>0</v>
      </c>
      <c r="T252" s="24"/>
      <c r="U252" s="86">
        <f t="shared" si="3032"/>
        <v>0</v>
      </c>
      <c r="V252" s="24"/>
      <c r="W252" s="86">
        <f t="shared" si="3033"/>
        <v>0</v>
      </c>
      <c r="X252" s="24"/>
      <c r="Y252" s="86">
        <f t="shared" si="3034"/>
        <v>0</v>
      </c>
      <c r="Z252" s="24"/>
      <c r="AA252" s="86">
        <f t="shared" si="3035"/>
        <v>0</v>
      </c>
      <c r="AB252" s="24"/>
      <c r="AC252" s="86">
        <f t="shared" si="3036"/>
        <v>0</v>
      </c>
      <c r="AD252" s="24"/>
      <c r="AE252" s="86">
        <f t="shared" si="3037"/>
        <v>0</v>
      </c>
      <c r="AF252" s="24"/>
      <c r="AG252" s="86">
        <f t="shared" si="3038"/>
        <v>0</v>
      </c>
      <c r="AH252" s="24"/>
      <c r="AI252" s="86">
        <f t="shared" si="3039"/>
        <v>0</v>
      </c>
      <c r="AJ252" s="24"/>
      <c r="AK252" s="86">
        <f t="shared" si="3040"/>
        <v>0</v>
      </c>
      <c r="AL252" s="24"/>
      <c r="AM252" s="86">
        <f t="shared" si="3041"/>
        <v>0</v>
      </c>
      <c r="AN252" s="24"/>
      <c r="AO252" s="86">
        <f t="shared" si="3042"/>
        <v>0</v>
      </c>
      <c r="AP252" s="24"/>
      <c r="AQ252" s="86">
        <f t="shared" si="3043"/>
        <v>0</v>
      </c>
      <c r="AR252" s="24"/>
      <c r="AS252" s="86">
        <f t="shared" ref="AS252" si="3338">LEN(AR252)</f>
        <v>0</v>
      </c>
      <c r="AT252" s="24"/>
      <c r="AU252" s="86">
        <f t="shared" ref="AU252" si="3339">LEN(AT252)</f>
        <v>0</v>
      </c>
      <c r="AV252" s="24"/>
      <c r="AW252" s="86">
        <f t="shared" ref="AW252" si="3340">LEN(AV252)</f>
        <v>0</v>
      </c>
      <c r="AX252" s="24"/>
      <c r="AY252" s="86">
        <f t="shared" ref="AY252" si="3341">LEN(AX252)</f>
        <v>0</v>
      </c>
      <c r="AZ252" s="24"/>
      <c r="BA252" s="86">
        <f t="shared" ref="BA252" si="3342">LEN(AZ252)</f>
        <v>0</v>
      </c>
      <c r="BB252" s="24"/>
      <c r="BC252" s="86">
        <f t="shared" ref="BC252" si="3343">LEN(BB252)</f>
        <v>0</v>
      </c>
      <c r="BD252" s="24"/>
      <c r="BE252" s="86">
        <f t="shared" ref="BE252" si="3344">LEN(BD252)</f>
        <v>0</v>
      </c>
      <c r="BF252" s="24"/>
      <c r="BG252" s="86">
        <f t="shared" ref="BG252" si="3345">LEN(BF252)</f>
        <v>0</v>
      </c>
      <c r="BH252" s="24"/>
      <c r="BI252" s="86">
        <f t="shared" ref="BI252" si="3346">LEN(BH252)</f>
        <v>0</v>
      </c>
      <c r="BJ252" s="24"/>
      <c r="BK252" s="86">
        <f t="shared" ref="BK252" si="3347">LEN(BJ252)</f>
        <v>0</v>
      </c>
      <c r="BL252" s="24"/>
      <c r="BM252" s="86">
        <f t="shared" ref="BM252" si="3348">LEN(BL252)</f>
        <v>0</v>
      </c>
      <c r="BN252" s="24"/>
      <c r="BO252" s="86">
        <f t="shared" ref="BO252" si="3349">LEN(BN252)</f>
        <v>0</v>
      </c>
      <c r="BP252" s="24"/>
      <c r="BQ252" s="86">
        <f t="shared" ref="BQ252" si="3350">LEN(BP252)</f>
        <v>0</v>
      </c>
      <c r="BR252" s="24"/>
      <c r="BS252" s="86">
        <f t="shared" ref="BS252" si="3351">LEN(BR252)</f>
        <v>0</v>
      </c>
    </row>
    <row r="253" spans="1:71" s="35" customFormat="1">
      <c r="A253" s="203">
        <v>338</v>
      </c>
      <c r="B253" s="739"/>
      <c r="C253" s="736"/>
      <c r="D253" s="19" t="s">
        <v>708</v>
      </c>
      <c r="E253" s="23" t="s">
        <v>187</v>
      </c>
      <c r="F253" s="30"/>
      <c r="G253" s="30"/>
      <c r="H253" s="25" t="s">
        <v>203</v>
      </c>
      <c r="I253" s="25" t="s">
        <v>705</v>
      </c>
      <c r="J253" s="24"/>
      <c r="K253" s="86">
        <f t="shared" si="2564"/>
        <v>0</v>
      </c>
      <c r="L253" s="24"/>
      <c r="M253" s="86">
        <f t="shared" si="3028"/>
        <v>0</v>
      </c>
      <c r="N253" s="24"/>
      <c r="O253" s="86">
        <f t="shared" si="3029"/>
        <v>0</v>
      </c>
      <c r="P253" s="24"/>
      <c r="Q253" s="86">
        <f t="shared" si="3030"/>
        <v>0</v>
      </c>
      <c r="R253" s="24"/>
      <c r="S253" s="86">
        <f t="shared" si="3031"/>
        <v>0</v>
      </c>
      <c r="T253" s="24"/>
      <c r="U253" s="86">
        <f t="shared" si="3032"/>
        <v>0</v>
      </c>
      <c r="V253" s="24"/>
      <c r="W253" s="86">
        <f t="shared" si="3033"/>
        <v>0</v>
      </c>
      <c r="X253" s="24"/>
      <c r="Y253" s="86">
        <f t="shared" si="3034"/>
        <v>0</v>
      </c>
      <c r="Z253" s="24"/>
      <c r="AA253" s="86">
        <f t="shared" si="3035"/>
        <v>0</v>
      </c>
      <c r="AB253" s="24"/>
      <c r="AC253" s="86">
        <f t="shared" si="3036"/>
        <v>0</v>
      </c>
      <c r="AD253" s="24"/>
      <c r="AE253" s="86">
        <f t="shared" si="3037"/>
        <v>0</v>
      </c>
      <c r="AF253" s="24"/>
      <c r="AG253" s="86">
        <f t="shared" si="3038"/>
        <v>0</v>
      </c>
      <c r="AH253" s="24"/>
      <c r="AI253" s="86">
        <f t="shared" si="3039"/>
        <v>0</v>
      </c>
      <c r="AJ253" s="24"/>
      <c r="AK253" s="86">
        <f t="shared" si="3040"/>
        <v>0</v>
      </c>
      <c r="AL253" s="24"/>
      <c r="AM253" s="86">
        <f t="shared" si="3041"/>
        <v>0</v>
      </c>
      <c r="AN253" s="24"/>
      <c r="AO253" s="86">
        <f t="shared" si="3042"/>
        <v>0</v>
      </c>
      <c r="AP253" s="24"/>
      <c r="AQ253" s="86">
        <f t="shared" si="3043"/>
        <v>0</v>
      </c>
      <c r="AR253" s="24"/>
      <c r="AS253" s="86">
        <f t="shared" ref="AS253" si="3352">LEN(AR253)</f>
        <v>0</v>
      </c>
      <c r="AT253" s="24"/>
      <c r="AU253" s="86">
        <f t="shared" ref="AU253" si="3353">LEN(AT253)</f>
        <v>0</v>
      </c>
      <c r="AV253" s="24"/>
      <c r="AW253" s="86">
        <f t="shared" ref="AW253" si="3354">LEN(AV253)</f>
        <v>0</v>
      </c>
      <c r="AX253" s="24"/>
      <c r="AY253" s="86">
        <f t="shared" ref="AY253" si="3355">LEN(AX253)</f>
        <v>0</v>
      </c>
      <c r="AZ253" s="24"/>
      <c r="BA253" s="86">
        <f t="shared" ref="BA253" si="3356">LEN(AZ253)</f>
        <v>0</v>
      </c>
      <c r="BB253" s="24"/>
      <c r="BC253" s="86">
        <f t="shared" ref="BC253" si="3357">LEN(BB253)</f>
        <v>0</v>
      </c>
      <c r="BD253" s="24"/>
      <c r="BE253" s="86">
        <f t="shared" ref="BE253" si="3358">LEN(BD253)</f>
        <v>0</v>
      </c>
      <c r="BF253" s="24"/>
      <c r="BG253" s="86">
        <f t="shared" ref="BG253" si="3359">LEN(BF253)</f>
        <v>0</v>
      </c>
      <c r="BH253" s="24"/>
      <c r="BI253" s="86">
        <f t="shared" ref="BI253" si="3360">LEN(BH253)</f>
        <v>0</v>
      </c>
      <c r="BJ253" s="24"/>
      <c r="BK253" s="86">
        <f t="shared" ref="BK253" si="3361">LEN(BJ253)</f>
        <v>0</v>
      </c>
      <c r="BL253" s="24"/>
      <c r="BM253" s="86">
        <f t="shared" ref="BM253" si="3362">LEN(BL253)</f>
        <v>0</v>
      </c>
      <c r="BN253" s="24"/>
      <c r="BO253" s="86">
        <f t="shared" ref="BO253" si="3363">LEN(BN253)</f>
        <v>0</v>
      </c>
      <c r="BP253" s="24"/>
      <c r="BQ253" s="86">
        <f t="shared" ref="BQ253" si="3364">LEN(BP253)</f>
        <v>0</v>
      </c>
      <c r="BR253" s="24"/>
      <c r="BS253" s="86">
        <f t="shared" ref="BS253" si="3365">LEN(BR253)</f>
        <v>0</v>
      </c>
    </row>
    <row r="254" spans="1:71" s="35" customFormat="1">
      <c r="A254" s="203">
        <v>339</v>
      </c>
      <c r="B254" s="739"/>
      <c r="C254" s="736"/>
      <c r="D254" s="19" t="s">
        <v>710</v>
      </c>
      <c r="E254" s="23" t="s">
        <v>187</v>
      </c>
      <c r="F254" s="30"/>
      <c r="G254" s="30"/>
      <c r="H254" s="25" t="s">
        <v>203</v>
      </c>
      <c r="I254" s="25" t="s">
        <v>705</v>
      </c>
      <c r="J254" s="24" t="s">
        <v>711</v>
      </c>
      <c r="K254" s="86">
        <f t="shared" si="2564"/>
        <v>5</v>
      </c>
      <c r="L254" s="24"/>
      <c r="M254" s="86">
        <f t="shared" si="3028"/>
        <v>0</v>
      </c>
      <c r="N254" s="24"/>
      <c r="O254" s="86">
        <f t="shared" si="3029"/>
        <v>0</v>
      </c>
      <c r="P254" s="24"/>
      <c r="Q254" s="86">
        <f t="shared" si="3030"/>
        <v>0</v>
      </c>
      <c r="R254" s="24"/>
      <c r="S254" s="86">
        <f t="shared" si="3031"/>
        <v>0</v>
      </c>
      <c r="T254" s="24"/>
      <c r="U254" s="86">
        <f t="shared" si="3032"/>
        <v>0</v>
      </c>
      <c r="V254" s="24" t="s">
        <v>1044</v>
      </c>
      <c r="W254" s="86">
        <f t="shared" si="3033"/>
        <v>20</v>
      </c>
      <c r="X254" s="24"/>
      <c r="Y254" s="86">
        <f t="shared" si="3034"/>
        <v>0</v>
      </c>
      <c r="Z254" s="24" t="s">
        <v>880</v>
      </c>
      <c r="AA254" s="86">
        <f t="shared" si="3035"/>
        <v>5</v>
      </c>
      <c r="AB254" s="24" t="s">
        <v>1045</v>
      </c>
      <c r="AC254" s="86">
        <f t="shared" si="3036"/>
        <v>3</v>
      </c>
      <c r="AD254" s="24" t="s">
        <v>716</v>
      </c>
      <c r="AE254" s="86">
        <f t="shared" si="3037"/>
        <v>3</v>
      </c>
      <c r="AF254" s="24" t="s">
        <v>1046</v>
      </c>
      <c r="AG254" s="86">
        <f t="shared" si="3038"/>
        <v>5</v>
      </c>
      <c r="AH254" s="24" t="s">
        <v>1047</v>
      </c>
      <c r="AI254" s="86">
        <f t="shared" si="3039"/>
        <v>3</v>
      </c>
      <c r="AJ254" s="24" t="s">
        <v>1048</v>
      </c>
      <c r="AK254" s="86">
        <f t="shared" si="3040"/>
        <v>5</v>
      </c>
      <c r="AL254" s="24" t="s">
        <v>720</v>
      </c>
      <c r="AM254" s="86">
        <f t="shared" si="3041"/>
        <v>4</v>
      </c>
      <c r="AN254" s="24" t="s">
        <v>711</v>
      </c>
      <c r="AO254" s="86">
        <f t="shared" si="3042"/>
        <v>5</v>
      </c>
      <c r="AP254" s="24" t="s">
        <v>711</v>
      </c>
      <c r="AQ254" s="86">
        <f t="shared" si="3043"/>
        <v>5</v>
      </c>
      <c r="AR254" s="24"/>
      <c r="AS254" s="86">
        <f t="shared" ref="AS254" si="3366">LEN(AR254)</f>
        <v>0</v>
      </c>
      <c r="AT254" s="24"/>
      <c r="AU254" s="86">
        <f t="shared" ref="AU254" si="3367">LEN(AT254)</f>
        <v>0</v>
      </c>
      <c r="AV254" s="24"/>
      <c r="AW254" s="86">
        <f t="shared" ref="AW254" si="3368">LEN(AV254)</f>
        <v>0</v>
      </c>
      <c r="AX254" s="24"/>
      <c r="AY254" s="86">
        <f t="shared" ref="AY254" si="3369">LEN(AX254)</f>
        <v>0</v>
      </c>
      <c r="AZ254" s="24"/>
      <c r="BA254" s="86">
        <f t="shared" ref="BA254" si="3370">LEN(AZ254)</f>
        <v>0</v>
      </c>
      <c r="BB254" s="24"/>
      <c r="BC254" s="86">
        <f t="shared" ref="BC254" si="3371">LEN(BB254)</f>
        <v>0</v>
      </c>
      <c r="BD254" s="24"/>
      <c r="BE254" s="86">
        <f t="shared" ref="BE254" si="3372">LEN(BD254)</f>
        <v>0</v>
      </c>
      <c r="BF254" s="24"/>
      <c r="BG254" s="86">
        <f t="shared" ref="BG254" si="3373">LEN(BF254)</f>
        <v>0</v>
      </c>
      <c r="BH254" s="24"/>
      <c r="BI254" s="86">
        <f t="shared" ref="BI254" si="3374">LEN(BH254)</f>
        <v>0</v>
      </c>
      <c r="BJ254" s="24"/>
      <c r="BK254" s="86">
        <f t="shared" ref="BK254" si="3375">LEN(BJ254)</f>
        <v>0</v>
      </c>
      <c r="BL254" s="24"/>
      <c r="BM254" s="86">
        <f t="shared" ref="BM254" si="3376">LEN(BL254)</f>
        <v>0</v>
      </c>
      <c r="BN254" s="24"/>
      <c r="BO254" s="86">
        <f t="shared" ref="BO254" si="3377">LEN(BN254)</f>
        <v>0</v>
      </c>
      <c r="BP254" s="24"/>
      <c r="BQ254" s="86">
        <f t="shared" ref="BQ254" si="3378">LEN(BP254)</f>
        <v>0</v>
      </c>
      <c r="BR254" s="24"/>
      <c r="BS254" s="86">
        <f t="shared" ref="BS254" si="3379">LEN(BR254)</f>
        <v>0</v>
      </c>
    </row>
    <row r="255" spans="1:71" s="35" customFormat="1">
      <c r="A255" s="203">
        <v>340</v>
      </c>
      <c r="B255" s="739"/>
      <c r="C255" s="736"/>
      <c r="D255" s="19" t="s">
        <v>723</v>
      </c>
      <c r="E255" s="23" t="s">
        <v>187</v>
      </c>
      <c r="F255" s="30"/>
      <c r="G255" s="30"/>
      <c r="H255" s="25" t="s">
        <v>203</v>
      </c>
      <c r="I255" s="25" t="s">
        <v>705</v>
      </c>
      <c r="J255" s="24" t="s">
        <v>724</v>
      </c>
      <c r="K255" s="86">
        <f t="shared" si="2564"/>
        <v>16</v>
      </c>
      <c r="L255" s="24"/>
      <c r="M255" s="86">
        <f t="shared" si="3028"/>
        <v>0</v>
      </c>
      <c r="N255" s="24"/>
      <c r="O255" s="86">
        <f t="shared" si="3029"/>
        <v>0</v>
      </c>
      <c r="P255" s="24"/>
      <c r="Q255" s="86">
        <f t="shared" si="3030"/>
        <v>0</v>
      </c>
      <c r="R255" s="24"/>
      <c r="S255" s="86">
        <f t="shared" si="3031"/>
        <v>0</v>
      </c>
      <c r="T255" s="24"/>
      <c r="U255" s="86">
        <f t="shared" si="3032"/>
        <v>0</v>
      </c>
      <c r="V255" s="24"/>
      <c r="W255" s="86">
        <f t="shared" si="3033"/>
        <v>0</v>
      </c>
      <c r="X255" s="24"/>
      <c r="Y255" s="86">
        <f t="shared" si="3034"/>
        <v>0</v>
      </c>
      <c r="Z255" s="24" t="s">
        <v>724</v>
      </c>
      <c r="AA255" s="86">
        <f t="shared" si="3035"/>
        <v>16</v>
      </c>
      <c r="AB255" s="24" t="s">
        <v>724</v>
      </c>
      <c r="AC255" s="86">
        <f t="shared" si="3036"/>
        <v>16</v>
      </c>
      <c r="AD255" s="24" t="s">
        <v>724</v>
      </c>
      <c r="AE255" s="86">
        <f t="shared" si="3037"/>
        <v>16</v>
      </c>
      <c r="AF255" s="24" t="s">
        <v>724</v>
      </c>
      <c r="AG255" s="86">
        <f t="shared" si="3038"/>
        <v>16</v>
      </c>
      <c r="AH255" s="24" t="s">
        <v>724</v>
      </c>
      <c r="AI255" s="86">
        <f t="shared" si="3039"/>
        <v>16</v>
      </c>
      <c r="AJ255" s="24" t="s">
        <v>724</v>
      </c>
      <c r="AK255" s="86">
        <f t="shared" si="3040"/>
        <v>16</v>
      </c>
      <c r="AL255" s="24" t="s">
        <v>724</v>
      </c>
      <c r="AM255" s="86">
        <f t="shared" si="3041"/>
        <v>16</v>
      </c>
      <c r="AN255" s="24" t="s">
        <v>724</v>
      </c>
      <c r="AO255" s="86">
        <f t="shared" si="3042"/>
        <v>16</v>
      </c>
      <c r="AP255" s="24" t="s">
        <v>724</v>
      </c>
      <c r="AQ255" s="86">
        <f t="shared" si="3043"/>
        <v>16</v>
      </c>
      <c r="AR255" s="24"/>
      <c r="AS255" s="86">
        <f t="shared" ref="AS255" si="3380">LEN(AR255)</f>
        <v>0</v>
      </c>
      <c r="AT255" s="24"/>
      <c r="AU255" s="86">
        <f t="shared" ref="AU255" si="3381">LEN(AT255)</f>
        <v>0</v>
      </c>
      <c r="AV255" s="24"/>
      <c r="AW255" s="86">
        <f t="shared" ref="AW255" si="3382">LEN(AV255)</f>
        <v>0</v>
      </c>
      <c r="AX255" s="24"/>
      <c r="AY255" s="86">
        <f t="shared" ref="AY255" si="3383">LEN(AX255)</f>
        <v>0</v>
      </c>
      <c r="AZ255" s="24"/>
      <c r="BA255" s="86">
        <f t="shared" ref="BA255" si="3384">LEN(AZ255)</f>
        <v>0</v>
      </c>
      <c r="BB255" s="24"/>
      <c r="BC255" s="86">
        <f t="shared" ref="BC255" si="3385">LEN(BB255)</f>
        <v>0</v>
      </c>
      <c r="BD255" s="24"/>
      <c r="BE255" s="86">
        <f t="shared" ref="BE255" si="3386">LEN(BD255)</f>
        <v>0</v>
      </c>
      <c r="BF255" s="24"/>
      <c r="BG255" s="86">
        <f t="shared" ref="BG255" si="3387">LEN(BF255)</f>
        <v>0</v>
      </c>
      <c r="BH255" s="24"/>
      <c r="BI255" s="86">
        <f t="shared" ref="BI255" si="3388">LEN(BH255)</f>
        <v>0</v>
      </c>
      <c r="BJ255" s="24"/>
      <c r="BK255" s="86">
        <f t="shared" ref="BK255" si="3389">LEN(BJ255)</f>
        <v>0</v>
      </c>
      <c r="BL255" s="24"/>
      <c r="BM255" s="86">
        <f t="shared" ref="BM255" si="3390">LEN(BL255)</f>
        <v>0</v>
      </c>
      <c r="BN255" s="24"/>
      <c r="BO255" s="86">
        <f t="shared" ref="BO255" si="3391">LEN(BN255)</f>
        <v>0</v>
      </c>
      <c r="BP255" s="24"/>
      <c r="BQ255" s="86">
        <f t="shared" ref="BQ255" si="3392">LEN(BP255)</f>
        <v>0</v>
      </c>
      <c r="BR255" s="24"/>
      <c r="BS255" s="86">
        <f t="shared" ref="BS255" si="3393">LEN(BR255)</f>
        <v>0</v>
      </c>
    </row>
    <row r="256" spans="1:71" s="35" customFormat="1">
      <c r="A256" s="203">
        <v>341</v>
      </c>
      <c r="B256" s="739"/>
      <c r="C256" s="736"/>
      <c r="D256" s="19" t="s">
        <v>725</v>
      </c>
      <c r="E256" s="23" t="s">
        <v>187</v>
      </c>
      <c r="F256" s="30"/>
      <c r="G256" s="30"/>
      <c r="H256" s="25" t="s">
        <v>203</v>
      </c>
      <c r="I256" s="25" t="s">
        <v>705</v>
      </c>
      <c r="J256" s="24"/>
      <c r="K256" s="86">
        <f t="shared" si="2564"/>
        <v>0</v>
      </c>
      <c r="L256" s="24"/>
      <c r="M256" s="86">
        <f t="shared" si="3028"/>
        <v>0</v>
      </c>
      <c r="N256" s="24"/>
      <c r="O256" s="86">
        <f t="shared" si="3029"/>
        <v>0</v>
      </c>
      <c r="P256" s="24"/>
      <c r="Q256" s="86">
        <f t="shared" si="3030"/>
        <v>0</v>
      </c>
      <c r="R256" s="24"/>
      <c r="S256" s="86">
        <f t="shared" si="3031"/>
        <v>0</v>
      </c>
      <c r="T256" s="24"/>
      <c r="U256" s="86">
        <f t="shared" si="3032"/>
        <v>0</v>
      </c>
      <c r="V256" s="24"/>
      <c r="W256" s="86">
        <f t="shared" si="3033"/>
        <v>0</v>
      </c>
      <c r="X256" s="24"/>
      <c r="Y256" s="86">
        <f t="shared" si="3034"/>
        <v>0</v>
      </c>
      <c r="Z256" s="24"/>
      <c r="AA256" s="86">
        <f t="shared" si="3035"/>
        <v>0</v>
      </c>
      <c r="AB256" s="24"/>
      <c r="AC256" s="86">
        <f t="shared" si="3036"/>
        <v>0</v>
      </c>
      <c r="AD256" s="24"/>
      <c r="AE256" s="86">
        <f t="shared" si="3037"/>
        <v>0</v>
      </c>
      <c r="AF256" s="24"/>
      <c r="AG256" s="86">
        <f t="shared" si="3038"/>
        <v>0</v>
      </c>
      <c r="AH256" s="24"/>
      <c r="AI256" s="86">
        <f t="shared" si="3039"/>
        <v>0</v>
      </c>
      <c r="AJ256" s="24" t="s">
        <v>1049</v>
      </c>
      <c r="AK256" s="86">
        <f t="shared" si="3040"/>
        <v>17</v>
      </c>
      <c r="AL256" s="24"/>
      <c r="AM256" s="86">
        <f t="shared" si="3041"/>
        <v>0</v>
      </c>
      <c r="AN256" s="24"/>
      <c r="AO256" s="86">
        <f t="shared" si="3042"/>
        <v>0</v>
      </c>
      <c r="AP256" s="24"/>
      <c r="AQ256" s="86">
        <f t="shared" si="3043"/>
        <v>0</v>
      </c>
      <c r="AR256" s="24"/>
      <c r="AS256" s="86">
        <f t="shared" ref="AS256" si="3394">LEN(AR256)</f>
        <v>0</v>
      </c>
      <c r="AT256" s="24"/>
      <c r="AU256" s="86">
        <f t="shared" ref="AU256" si="3395">LEN(AT256)</f>
        <v>0</v>
      </c>
      <c r="AV256" s="24"/>
      <c r="AW256" s="86">
        <f t="shared" ref="AW256" si="3396">LEN(AV256)</f>
        <v>0</v>
      </c>
      <c r="AX256" s="24"/>
      <c r="AY256" s="86">
        <f t="shared" ref="AY256" si="3397">LEN(AX256)</f>
        <v>0</v>
      </c>
      <c r="AZ256" s="24"/>
      <c r="BA256" s="86">
        <f t="shared" ref="BA256" si="3398">LEN(AZ256)</f>
        <v>0</v>
      </c>
      <c r="BB256" s="24"/>
      <c r="BC256" s="86">
        <f t="shared" ref="BC256" si="3399">LEN(BB256)</f>
        <v>0</v>
      </c>
      <c r="BD256" s="24"/>
      <c r="BE256" s="86">
        <f t="shared" ref="BE256" si="3400">LEN(BD256)</f>
        <v>0</v>
      </c>
      <c r="BF256" s="24"/>
      <c r="BG256" s="86">
        <f t="shared" ref="BG256" si="3401">LEN(BF256)</f>
        <v>0</v>
      </c>
      <c r="BH256" s="24"/>
      <c r="BI256" s="86">
        <f t="shared" ref="BI256" si="3402">LEN(BH256)</f>
        <v>0</v>
      </c>
      <c r="BJ256" s="24"/>
      <c r="BK256" s="86">
        <f t="shared" ref="BK256" si="3403">LEN(BJ256)</f>
        <v>0</v>
      </c>
      <c r="BL256" s="24"/>
      <c r="BM256" s="86">
        <f t="shared" ref="BM256" si="3404">LEN(BL256)</f>
        <v>0</v>
      </c>
      <c r="BN256" s="24"/>
      <c r="BO256" s="86">
        <f t="shared" ref="BO256" si="3405">LEN(BN256)</f>
        <v>0</v>
      </c>
      <c r="BP256" s="24"/>
      <c r="BQ256" s="86">
        <f t="shared" ref="BQ256" si="3406">LEN(BP256)</f>
        <v>0</v>
      </c>
      <c r="BR256" s="24"/>
      <c r="BS256" s="86">
        <f t="shared" ref="BS256" si="3407">LEN(BR256)</f>
        <v>0</v>
      </c>
    </row>
    <row r="257" spans="1:71" s="35" customFormat="1">
      <c r="A257" s="203">
        <v>342</v>
      </c>
      <c r="B257" s="739"/>
      <c r="C257" s="736"/>
      <c r="D257" s="19" t="s">
        <v>728</v>
      </c>
      <c r="E257" s="23" t="s">
        <v>187</v>
      </c>
      <c r="F257" s="30"/>
      <c r="G257" s="30"/>
      <c r="H257" s="25" t="s">
        <v>203</v>
      </c>
      <c r="I257" s="25" t="s">
        <v>705</v>
      </c>
      <c r="J257" s="24"/>
      <c r="K257" s="86">
        <f t="shared" si="2564"/>
        <v>0</v>
      </c>
      <c r="L257" s="24"/>
      <c r="M257" s="86">
        <f t="shared" si="3028"/>
        <v>0</v>
      </c>
      <c r="N257" s="24"/>
      <c r="O257" s="86">
        <f t="shared" si="3029"/>
        <v>0</v>
      </c>
      <c r="P257" s="24"/>
      <c r="Q257" s="86">
        <f t="shared" si="3030"/>
        <v>0</v>
      </c>
      <c r="R257" s="24"/>
      <c r="S257" s="86">
        <f t="shared" si="3031"/>
        <v>0</v>
      </c>
      <c r="T257" s="24"/>
      <c r="U257" s="86">
        <f t="shared" si="3032"/>
        <v>0</v>
      </c>
      <c r="V257" s="24"/>
      <c r="W257" s="86">
        <f t="shared" si="3033"/>
        <v>0</v>
      </c>
      <c r="X257" s="24"/>
      <c r="Y257" s="86">
        <f t="shared" si="3034"/>
        <v>0</v>
      </c>
      <c r="Z257" s="24"/>
      <c r="AA257" s="86">
        <f t="shared" si="3035"/>
        <v>0</v>
      </c>
      <c r="AB257" s="24"/>
      <c r="AC257" s="86">
        <f t="shared" si="3036"/>
        <v>0</v>
      </c>
      <c r="AD257" s="24"/>
      <c r="AE257" s="86">
        <f t="shared" si="3037"/>
        <v>0</v>
      </c>
      <c r="AF257" s="24"/>
      <c r="AG257" s="86">
        <f t="shared" si="3038"/>
        <v>0</v>
      </c>
      <c r="AH257" s="24"/>
      <c r="AI257" s="86">
        <f t="shared" si="3039"/>
        <v>0</v>
      </c>
      <c r="AJ257" s="24"/>
      <c r="AK257" s="86">
        <f t="shared" si="3040"/>
        <v>0</v>
      </c>
      <c r="AL257" s="24"/>
      <c r="AM257" s="86">
        <f t="shared" si="3041"/>
        <v>0</v>
      </c>
      <c r="AN257" s="24"/>
      <c r="AO257" s="86">
        <f t="shared" si="3042"/>
        <v>0</v>
      </c>
      <c r="AP257" s="24"/>
      <c r="AQ257" s="86">
        <f t="shared" si="3043"/>
        <v>0</v>
      </c>
      <c r="AR257" s="24"/>
      <c r="AS257" s="86">
        <f t="shared" ref="AS257" si="3408">LEN(AR257)</f>
        <v>0</v>
      </c>
      <c r="AT257" s="24"/>
      <c r="AU257" s="86">
        <f t="shared" ref="AU257" si="3409">LEN(AT257)</f>
        <v>0</v>
      </c>
      <c r="AV257" s="24"/>
      <c r="AW257" s="86">
        <f t="shared" ref="AW257" si="3410">LEN(AV257)</f>
        <v>0</v>
      </c>
      <c r="AX257" s="24"/>
      <c r="AY257" s="86">
        <f t="shared" ref="AY257" si="3411">LEN(AX257)</f>
        <v>0</v>
      </c>
      <c r="AZ257" s="24"/>
      <c r="BA257" s="86">
        <f t="shared" ref="BA257" si="3412">LEN(AZ257)</f>
        <v>0</v>
      </c>
      <c r="BB257" s="24"/>
      <c r="BC257" s="86">
        <f t="shared" ref="BC257" si="3413">LEN(BB257)</f>
        <v>0</v>
      </c>
      <c r="BD257" s="24"/>
      <c r="BE257" s="86">
        <f t="shared" ref="BE257" si="3414">LEN(BD257)</f>
        <v>0</v>
      </c>
      <c r="BF257" s="24"/>
      <c r="BG257" s="86">
        <f t="shared" ref="BG257" si="3415">LEN(BF257)</f>
        <v>0</v>
      </c>
      <c r="BH257" s="24"/>
      <c r="BI257" s="86">
        <f t="shared" ref="BI257" si="3416">LEN(BH257)</f>
        <v>0</v>
      </c>
      <c r="BJ257" s="24"/>
      <c r="BK257" s="86">
        <f t="shared" ref="BK257" si="3417">LEN(BJ257)</f>
        <v>0</v>
      </c>
      <c r="BL257" s="24"/>
      <c r="BM257" s="86">
        <f t="shared" ref="BM257" si="3418">LEN(BL257)</f>
        <v>0</v>
      </c>
      <c r="BN257" s="24"/>
      <c r="BO257" s="86">
        <f t="shared" ref="BO257" si="3419">LEN(BN257)</f>
        <v>0</v>
      </c>
      <c r="BP257" s="24"/>
      <c r="BQ257" s="86">
        <f t="shared" ref="BQ257" si="3420">LEN(BP257)</f>
        <v>0</v>
      </c>
      <c r="BR257" s="24"/>
      <c r="BS257" s="86">
        <f t="shared" ref="BS257" si="3421">LEN(BR257)</f>
        <v>0</v>
      </c>
    </row>
    <row r="258" spans="1:71" s="35" customFormat="1">
      <c r="A258" s="203">
        <v>343</v>
      </c>
      <c r="B258" s="739"/>
      <c r="C258" s="736"/>
      <c r="D258" s="19" t="s">
        <v>731</v>
      </c>
      <c r="E258" s="23" t="s">
        <v>187</v>
      </c>
      <c r="F258" s="30"/>
      <c r="G258" s="30"/>
      <c r="H258" s="25" t="s">
        <v>203</v>
      </c>
      <c r="I258" s="25" t="s">
        <v>705</v>
      </c>
      <c r="J258" s="24"/>
      <c r="K258" s="86">
        <f t="shared" si="2564"/>
        <v>0</v>
      </c>
      <c r="L258" s="24"/>
      <c r="M258" s="86">
        <f t="shared" si="3028"/>
        <v>0</v>
      </c>
      <c r="N258" s="24"/>
      <c r="O258" s="86">
        <f t="shared" si="3029"/>
        <v>0</v>
      </c>
      <c r="P258" s="24"/>
      <c r="Q258" s="86">
        <f t="shared" si="3030"/>
        <v>0</v>
      </c>
      <c r="R258" s="24"/>
      <c r="S258" s="86">
        <f t="shared" si="3031"/>
        <v>0</v>
      </c>
      <c r="T258" s="24"/>
      <c r="U258" s="86">
        <f t="shared" si="3032"/>
        <v>0</v>
      </c>
      <c r="V258" s="24"/>
      <c r="W258" s="86">
        <f t="shared" si="3033"/>
        <v>0</v>
      </c>
      <c r="X258" s="24"/>
      <c r="Y258" s="86">
        <f t="shared" si="3034"/>
        <v>0</v>
      </c>
      <c r="Z258" s="24"/>
      <c r="AA258" s="86">
        <f t="shared" si="3035"/>
        <v>0</v>
      </c>
      <c r="AB258" s="24"/>
      <c r="AC258" s="86">
        <f t="shared" si="3036"/>
        <v>0</v>
      </c>
      <c r="AD258" s="24"/>
      <c r="AE258" s="86">
        <f t="shared" si="3037"/>
        <v>0</v>
      </c>
      <c r="AF258" s="24"/>
      <c r="AG258" s="86">
        <f t="shared" si="3038"/>
        <v>0</v>
      </c>
      <c r="AH258" s="24"/>
      <c r="AI258" s="86">
        <f t="shared" si="3039"/>
        <v>0</v>
      </c>
      <c r="AJ258" s="24"/>
      <c r="AK258" s="86">
        <f t="shared" si="3040"/>
        <v>0</v>
      </c>
      <c r="AL258" s="24"/>
      <c r="AM258" s="86">
        <f t="shared" si="3041"/>
        <v>0</v>
      </c>
      <c r="AN258" s="24"/>
      <c r="AO258" s="86">
        <f t="shared" si="3042"/>
        <v>0</v>
      </c>
      <c r="AP258" s="24"/>
      <c r="AQ258" s="86">
        <f t="shared" si="3043"/>
        <v>0</v>
      </c>
      <c r="AR258" s="24"/>
      <c r="AS258" s="86">
        <f t="shared" ref="AS258" si="3422">LEN(AR258)</f>
        <v>0</v>
      </c>
      <c r="AT258" s="24"/>
      <c r="AU258" s="86">
        <f t="shared" ref="AU258" si="3423">LEN(AT258)</f>
        <v>0</v>
      </c>
      <c r="AV258" s="24"/>
      <c r="AW258" s="86">
        <f t="shared" ref="AW258" si="3424">LEN(AV258)</f>
        <v>0</v>
      </c>
      <c r="AX258" s="24"/>
      <c r="AY258" s="86">
        <f t="shared" ref="AY258" si="3425">LEN(AX258)</f>
        <v>0</v>
      </c>
      <c r="AZ258" s="24"/>
      <c r="BA258" s="86">
        <f t="shared" ref="BA258" si="3426">LEN(AZ258)</f>
        <v>0</v>
      </c>
      <c r="BB258" s="24"/>
      <c r="BC258" s="86">
        <f t="shared" ref="BC258" si="3427">LEN(BB258)</f>
        <v>0</v>
      </c>
      <c r="BD258" s="24"/>
      <c r="BE258" s="86">
        <f t="shared" ref="BE258" si="3428">LEN(BD258)</f>
        <v>0</v>
      </c>
      <c r="BF258" s="24"/>
      <c r="BG258" s="86">
        <f t="shared" ref="BG258" si="3429">LEN(BF258)</f>
        <v>0</v>
      </c>
      <c r="BH258" s="24"/>
      <c r="BI258" s="86">
        <f t="shared" ref="BI258" si="3430">LEN(BH258)</f>
        <v>0</v>
      </c>
      <c r="BJ258" s="24"/>
      <c r="BK258" s="86">
        <f t="shared" ref="BK258" si="3431">LEN(BJ258)</f>
        <v>0</v>
      </c>
      <c r="BL258" s="24"/>
      <c r="BM258" s="86">
        <f t="shared" ref="BM258" si="3432">LEN(BL258)</f>
        <v>0</v>
      </c>
      <c r="BN258" s="24"/>
      <c r="BO258" s="86">
        <f t="shared" ref="BO258" si="3433">LEN(BN258)</f>
        <v>0</v>
      </c>
      <c r="BP258" s="24"/>
      <c r="BQ258" s="86">
        <f t="shared" ref="BQ258" si="3434">LEN(BP258)</f>
        <v>0</v>
      </c>
      <c r="BR258" s="24"/>
      <c r="BS258" s="86">
        <f t="shared" ref="BS258" si="3435">LEN(BR258)</f>
        <v>0</v>
      </c>
    </row>
    <row r="259" spans="1:71" s="35" customFormat="1">
      <c r="A259" s="203">
        <v>344</v>
      </c>
      <c r="B259" s="739"/>
      <c r="C259" s="736"/>
      <c r="D259" s="19" t="s">
        <v>733</v>
      </c>
      <c r="E259" s="23" t="s">
        <v>187</v>
      </c>
      <c r="F259" s="30"/>
      <c r="G259" s="30"/>
      <c r="H259" s="25" t="s">
        <v>203</v>
      </c>
      <c r="I259" s="25" t="s">
        <v>705</v>
      </c>
      <c r="J259" s="24" t="s">
        <v>734</v>
      </c>
      <c r="K259" s="86">
        <f t="shared" si="2564"/>
        <v>10</v>
      </c>
      <c r="L259" s="24"/>
      <c r="M259" s="86">
        <f t="shared" si="3028"/>
        <v>0</v>
      </c>
      <c r="N259" s="24"/>
      <c r="O259" s="86">
        <f t="shared" si="3029"/>
        <v>0</v>
      </c>
      <c r="P259" s="24"/>
      <c r="Q259" s="86">
        <f t="shared" si="3030"/>
        <v>0</v>
      </c>
      <c r="R259" s="24"/>
      <c r="S259" s="86">
        <f t="shared" si="3031"/>
        <v>0</v>
      </c>
      <c r="T259" s="24"/>
      <c r="U259" s="86">
        <f t="shared" si="3032"/>
        <v>0</v>
      </c>
      <c r="V259" s="24" t="s">
        <v>1050</v>
      </c>
      <c r="W259" s="86">
        <f t="shared" si="3033"/>
        <v>12</v>
      </c>
      <c r="X259" s="24"/>
      <c r="Y259" s="86">
        <f t="shared" si="3034"/>
        <v>0</v>
      </c>
      <c r="Z259" s="24" t="s">
        <v>734</v>
      </c>
      <c r="AA259" s="86">
        <f t="shared" si="3035"/>
        <v>10</v>
      </c>
      <c r="AB259" s="24" t="s">
        <v>734</v>
      </c>
      <c r="AC259" s="86">
        <f t="shared" si="3036"/>
        <v>10</v>
      </c>
      <c r="AD259" s="24" t="s">
        <v>734</v>
      </c>
      <c r="AE259" s="86">
        <f t="shared" si="3037"/>
        <v>10</v>
      </c>
      <c r="AF259" s="24" t="s">
        <v>734</v>
      </c>
      <c r="AG259" s="86">
        <f t="shared" si="3038"/>
        <v>10</v>
      </c>
      <c r="AH259" s="24" t="s">
        <v>734</v>
      </c>
      <c r="AI259" s="86">
        <f t="shared" si="3039"/>
        <v>10</v>
      </c>
      <c r="AJ259" s="24" t="s">
        <v>734</v>
      </c>
      <c r="AK259" s="86">
        <f t="shared" si="3040"/>
        <v>10</v>
      </c>
      <c r="AL259" s="24" t="s">
        <v>734</v>
      </c>
      <c r="AM259" s="86">
        <f t="shared" si="3041"/>
        <v>10</v>
      </c>
      <c r="AN259" s="24" t="s">
        <v>734</v>
      </c>
      <c r="AO259" s="86">
        <f t="shared" si="3042"/>
        <v>10</v>
      </c>
      <c r="AP259" s="24" t="s">
        <v>734</v>
      </c>
      <c r="AQ259" s="86">
        <f t="shared" si="3043"/>
        <v>10</v>
      </c>
      <c r="AR259" s="24" t="s">
        <v>734</v>
      </c>
      <c r="AS259" s="86">
        <f t="shared" ref="AS259" si="3436">LEN(AR259)</f>
        <v>10</v>
      </c>
      <c r="AT259" s="24"/>
      <c r="AU259" s="86">
        <f t="shared" ref="AU259" si="3437">LEN(AT259)</f>
        <v>0</v>
      </c>
      <c r="AV259" s="24"/>
      <c r="AW259" s="86">
        <f t="shared" ref="AW259" si="3438">LEN(AV259)</f>
        <v>0</v>
      </c>
      <c r="AX259" s="24"/>
      <c r="AY259" s="86">
        <f t="shared" ref="AY259" si="3439">LEN(AX259)</f>
        <v>0</v>
      </c>
      <c r="AZ259" s="24"/>
      <c r="BA259" s="86">
        <f t="shared" ref="BA259" si="3440">LEN(AZ259)</f>
        <v>0</v>
      </c>
      <c r="BB259" s="24"/>
      <c r="BC259" s="86">
        <f t="shared" ref="BC259" si="3441">LEN(BB259)</f>
        <v>0</v>
      </c>
      <c r="BD259" s="24"/>
      <c r="BE259" s="86">
        <f t="shared" ref="BE259" si="3442">LEN(BD259)</f>
        <v>0</v>
      </c>
      <c r="BF259" s="24"/>
      <c r="BG259" s="86">
        <f t="shared" ref="BG259" si="3443">LEN(BF259)</f>
        <v>0</v>
      </c>
      <c r="BH259" s="24"/>
      <c r="BI259" s="86">
        <f t="shared" ref="BI259" si="3444">LEN(BH259)</f>
        <v>0</v>
      </c>
      <c r="BJ259" s="24"/>
      <c r="BK259" s="86">
        <f t="shared" ref="BK259" si="3445">LEN(BJ259)</f>
        <v>0</v>
      </c>
      <c r="BL259" s="24"/>
      <c r="BM259" s="86">
        <f t="shared" ref="BM259" si="3446">LEN(BL259)</f>
        <v>0</v>
      </c>
      <c r="BN259" s="24"/>
      <c r="BO259" s="86">
        <f t="shared" ref="BO259" si="3447">LEN(BN259)</f>
        <v>0</v>
      </c>
      <c r="BP259" s="24"/>
      <c r="BQ259" s="86">
        <f t="shared" ref="BQ259" si="3448">LEN(BP259)</f>
        <v>0</v>
      </c>
      <c r="BR259" s="24"/>
      <c r="BS259" s="86">
        <f t="shared" ref="BS259" si="3449">LEN(BR259)</f>
        <v>0</v>
      </c>
    </row>
    <row r="260" spans="1:71" s="35" customFormat="1">
      <c r="A260" s="203">
        <v>345</v>
      </c>
      <c r="B260" s="739"/>
      <c r="C260" s="736"/>
      <c r="D260" s="19" t="s">
        <v>736</v>
      </c>
      <c r="E260" s="23" t="s">
        <v>187</v>
      </c>
      <c r="F260" s="30"/>
      <c r="G260" s="30"/>
      <c r="H260" s="25" t="s">
        <v>203</v>
      </c>
      <c r="I260" s="25" t="s">
        <v>705</v>
      </c>
      <c r="J260" s="24" t="s">
        <v>724</v>
      </c>
      <c r="K260" s="86">
        <f t="shared" si="2564"/>
        <v>16</v>
      </c>
      <c r="L260" s="24"/>
      <c r="M260" s="86">
        <f t="shared" si="3028"/>
        <v>0</v>
      </c>
      <c r="N260" s="24"/>
      <c r="O260" s="86">
        <f t="shared" si="3029"/>
        <v>0</v>
      </c>
      <c r="P260" s="24"/>
      <c r="Q260" s="86">
        <f t="shared" si="3030"/>
        <v>0</v>
      </c>
      <c r="R260" s="24"/>
      <c r="S260" s="86">
        <f t="shared" si="3031"/>
        <v>0</v>
      </c>
      <c r="T260" s="24"/>
      <c r="U260" s="86">
        <f t="shared" si="3032"/>
        <v>0</v>
      </c>
      <c r="V260" s="24"/>
      <c r="W260" s="86">
        <f t="shared" si="3033"/>
        <v>0</v>
      </c>
      <c r="X260" s="24"/>
      <c r="Y260" s="86">
        <f t="shared" si="3034"/>
        <v>0</v>
      </c>
      <c r="Z260" s="24" t="s">
        <v>724</v>
      </c>
      <c r="AA260" s="86">
        <f t="shared" si="3035"/>
        <v>16</v>
      </c>
      <c r="AB260" s="24" t="s">
        <v>724</v>
      </c>
      <c r="AC260" s="86">
        <f t="shared" si="3036"/>
        <v>16</v>
      </c>
      <c r="AD260" s="24" t="s">
        <v>724</v>
      </c>
      <c r="AE260" s="86">
        <f t="shared" si="3037"/>
        <v>16</v>
      </c>
      <c r="AF260" s="24" t="s">
        <v>724</v>
      </c>
      <c r="AG260" s="86">
        <f t="shared" si="3038"/>
        <v>16</v>
      </c>
      <c r="AH260" s="24" t="s">
        <v>724</v>
      </c>
      <c r="AI260" s="86">
        <f t="shared" si="3039"/>
        <v>16</v>
      </c>
      <c r="AJ260" s="24" t="s">
        <v>724</v>
      </c>
      <c r="AK260" s="86">
        <f t="shared" si="3040"/>
        <v>16</v>
      </c>
      <c r="AL260" s="24" t="s">
        <v>724</v>
      </c>
      <c r="AM260" s="86">
        <f t="shared" si="3041"/>
        <v>16</v>
      </c>
      <c r="AN260" s="24" t="s">
        <v>724</v>
      </c>
      <c r="AO260" s="86">
        <f t="shared" si="3042"/>
        <v>16</v>
      </c>
      <c r="AP260" s="24" t="s">
        <v>724</v>
      </c>
      <c r="AQ260" s="86">
        <f t="shared" si="3043"/>
        <v>16</v>
      </c>
      <c r="AR260" s="24"/>
      <c r="AS260" s="86">
        <f t="shared" ref="AS260" si="3450">LEN(AR260)</f>
        <v>0</v>
      </c>
      <c r="AT260" s="24"/>
      <c r="AU260" s="86">
        <f t="shared" ref="AU260" si="3451">LEN(AT260)</f>
        <v>0</v>
      </c>
      <c r="AV260" s="24"/>
      <c r="AW260" s="86">
        <f t="shared" ref="AW260" si="3452">LEN(AV260)</f>
        <v>0</v>
      </c>
      <c r="AX260" s="24"/>
      <c r="AY260" s="86">
        <f t="shared" ref="AY260" si="3453">LEN(AX260)</f>
        <v>0</v>
      </c>
      <c r="AZ260" s="24"/>
      <c r="BA260" s="86">
        <f t="shared" ref="BA260" si="3454">LEN(AZ260)</f>
        <v>0</v>
      </c>
      <c r="BB260" s="24"/>
      <c r="BC260" s="86">
        <f t="shared" ref="BC260" si="3455">LEN(BB260)</f>
        <v>0</v>
      </c>
      <c r="BD260" s="24"/>
      <c r="BE260" s="86">
        <f t="shared" ref="BE260" si="3456">LEN(BD260)</f>
        <v>0</v>
      </c>
      <c r="BF260" s="24"/>
      <c r="BG260" s="86">
        <f t="shared" ref="BG260" si="3457">LEN(BF260)</f>
        <v>0</v>
      </c>
      <c r="BH260" s="24"/>
      <c r="BI260" s="86">
        <f t="shared" ref="BI260" si="3458">LEN(BH260)</f>
        <v>0</v>
      </c>
      <c r="BJ260" s="24"/>
      <c r="BK260" s="86">
        <f t="shared" ref="BK260" si="3459">LEN(BJ260)</f>
        <v>0</v>
      </c>
      <c r="BL260" s="24"/>
      <c r="BM260" s="86">
        <f t="shared" ref="BM260" si="3460">LEN(BL260)</f>
        <v>0</v>
      </c>
      <c r="BN260" s="24"/>
      <c r="BO260" s="86">
        <f t="shared" ref="BO260" si="3461">LEN(BN260)</f>
        <v>0</v>
      </c>
      <c r="BP260" s="24"/>
      <c r="BQ260" s="86">
        <f t="shared" ref="BQ260" si="3462">LEN(BP260)</f>
        <v>0</v>
      </c>
      <c r="BR260" s="24"/>
      <c r="BS260" s="86">
        <f t="shared" ref="BS260" si="3463">LEN(BR260)</f>
        <v>0</v>
      </c>
    </row>
    <row r="261" spans="1:71" s="35" customFormat="1">
      <c r="A261" s="203">
        <v>346</v>
      </c>
      <c r="B261" s="739"/>
      <c r="C261" s="736"/>
      <c r="D261" s="19" t="s">
        <v>737</v>
      </c>
      <c r="E261" s="23" t="s">
        <v>187</v>
      </c>
      <c r="F261" s="30"/>
      <c r="G261" s="30"/>
      <c r="H261" s="25" t="s">
        <v>203</v>
      </c>
      <c r="I261" s="25" t="s">
        <v>705</v>
      </c>
      <c r="J261" s="24"/>
      <c r="K261" s="86">
        <f t="shared" si="2564"/>
        <v>0</v>
      </c>
      <c r="L261" s="24"/>
      <c r="M261" s="86">
        <f t="shared" si="3028"/>
        <v>0</v>
      </c>
      <c r="N261" s="24"/>
      <c r="O261" s="86">
        <f t="shared" si="3029"/>
        <v>0</v>
      </c>
      <c r="P261" s="24"/>
      <c r="Q261" s="86">
        <f t="shared" si="3030"/>
        <v>0</v>
      </c>
      <c r="R261" s="24"/>
      <c r="S261" s="86">
        <f t="shared" si="3031"/>
        <v>0</v>
      </c>
      <c r="T261" s="24"/>
      <c r="U261" s="86">
        <f t="shared" si="3032"/>
        <v>0</v>
      </c>
      <c r="V261" s="24"/>
      <c r="W261" s="86">
        <f t="shared" si="3033"/>
        <v>0</v>
      </c>
      <c r="X261" s="24"/>
      <c r="Y261" s="86">
        <f t="shared" si="3034"/>
        <v>0</v>
      </c>
      <c r="Z261" s="24"/>
      <c r="AA261" s="86">
        <f t="shared" si="3035"/>
        <v>0</v>
      </c>
      <c r="AB261" s="24"/>
      <c r="AC261" s="86">
        <f t="shared" si="3036"/>
        <v>0</v>
      </c>
      <c r="AD261" s="24"/>
      <c r="AE261" s="86">
        <f t="shared" si="3037"/>
        <v>0</v>
      </c>
      <c r="AF261" s="24"/>
      <c r="AG261" s="86">
        <f t="shared" si="3038"/>
        <v>0</v>
      </c>
      <c r="AH261" s="24"/>
      <c r="AI261" s="86">
        <f t="shared" si="3039"/>
        <v>0</v>
      </c>
      <c r="AJ261" s="24" t="s">
        <v>1051</v>
      </c>
      <c r="AK261" s="86">
        <f t="shared" si="3040"/>
        <v>31</v>
      </c>
      <c r="AL261" s="24"/>
      <c r="AM261" s="86">
        <f t="shared" si="3041"/>
        <v>0</v>
      </c>
      <c r="AN261" s="24"/>
      <c r="AO261" s="86">
        <f t="shared" si="3042"/>
        <v>0</v>
      </c>
      <c r="AP261" s="24"/>
      <c r="AQ261" s="86">
        <f t="shared" si="3043"/>
        <v>0</v>
      </c>
      <c r="AR261" s="24"/>
      <c r="AS261" s="86">
        <f t="shared" ref="AS261" si="3464">LEN(AR261)</f>
        <v>0</v>
      </c>
      <c r="AT261" s="24"/>
      <c r="AU261" s="86">
        <f t="shared" ref="AU261" si="3465">LEN(AT261)</f>
        <v>0</v>
      </c>
      <c r="AV261" s="24"/>
      <c r="AW261" s="86">
        <f t="shared" ref="AW261" si="3466">LEN(AV261)</f>
        <v>0</v>
      </c>
      <c r="AX261" s="24"/>
      <c r="AY261" s="86">
        <f t="shared" ref="AY261" si="3467">LEN(AX261)</f>
        <v>0</v>
      </c>
      <c r="AZ261" s="24"/>
      <c r="BA261" s="86">
        <f t="shared" ref="BA261" si="3468">LEN(AZ261)</f>
        <v>0</v>
      </c>
      <c r="BB261" s="24"/>
      <c r="BC261" s="86">
        <f t="shared" ref="BC261" si="3469">LEN(BB261)</f>
        <v>0</v>
      </c>
      <c r="BD261" s="24"/>
      <c r="BE261" s="86">
        <f t="shared" ref="BE261" si="3470">LEN(BD261)</f>
        <v>0</v>
      </c>
      <c r="BF261" s="24"/>
      <c r="BG261" s="86">
        <f t="shared" ref="BG261" si="3471">LEN(BF261)</f>
        <v>0</v>
      </c>
      <c r="BH261" s="24"/>
      <c r="BI261" s="86">
        <f t="shared" ref="BI261" si="3472">LEN(BH261)</f>
        <v>0</v>
      </c>
      <c r="BJ261" s="24"/>
      <c r="BK261" s="86">
        <f t="shared" ref="BK261" si="3473">LEN(BJ261)</f>
        <v>0</v>
      </c>
      <c r="BL261" s="24"/>
      <c r="BM261" s="86">
        <f t="shared" ref="BM261" si="3474">LEN(BL261)</f>
        <v>0</v>
      </c>
      <c r="BN261" s="24"/>
      <c r="BO261" s="86">
        <f t="shared" ref="BO261" si="3475">LEN(BN261)</f>
        <v>0</v>
      </c>
      <c r="BP261" s="24"/>
      <c r="BQ261" s="86">
        <f t="shared" ref="BQ261" si="3476">LEN(BP261)</f>
        <v>0</v>
      </c>
      <c r="BR261" s="24"/>
      <c r="BS261" s="86">
        <f t="shared" ref="BS261" si="3477">LEN(BR261)</f>
        <v>0</v>
      </c>
    </row>
    <row r="262" spans="1:71" s="35" customFormat="1">
      <c r="A262" s="203">
        <v>347</v>
      </c>
      <c r="B262" s="739"/>
      <c r="C262" s="736"/>
      <c r="D262" s="19" t="s">
        <v>740</v>
      </c>
      <c r="E262" s="23" t="s">
        <v>187</v>
      </c>
      <c r="F262" s="30"/>
      <c r="G262" s="30"/>
      <c r="H262" s="25" t="s">
        <v>203</v>
      </c>
      <c r="I262" s="25" t="s">
        <v>705</v>
      </c>
      <c r="J262" s="24"/>
      <c r="K262" s="86">
        <f t="shared" ref="K262:K325" si="3478">LEN(J262)</f>
        <v>0</v>
      </c>
      <c r="L262" s="24" t="s">
        <v>719</v>
      </c>
      <c r="M262" s="86">
        <f t="shared" si="3028"/>
        <v>5</v>
      </c>
      <c r="N262" s="24"/>
      <c r="O262" s="86">
        <f t="shared" si="3029"/>
        <v>0</v>
      </c>
      <c r="P262" s="24" t="s">
        <v>1052</v>
      </c>
      <c r="Q262" s="86">
        <f t="shared" si="3030"/>
        <v>11</v>
      </c>
      <c r="R262" s="24"/>
      <c r="S262" s="86">
        <f t="shared" si="3031"/>
        <v>0</v>
      </c>
      <c r="T262" s="24"/>
      <c r="U262" s="86">
        <f t="shared" si="3032"/>
        <v>0</v>
      </c>
      <c r="V262" s="24"/>
      <c r="W262" s="86">
        <f t="shared" si="3033"/>
        <v>0</v>
      </c>
      <c r="X262" s="24"/>
      <c r="Y262" s="86">
        <f t="shared" si="3034"/>
        <v>0</v>
      </c>
      <c r="Z262" s="24"/>
      <c r="AA262" s="86">
        <f t="shared" si="3035"/>
        <v>0</v>
      </c>
      <c r="AB262" s="24"/>
      <c r="AC262" s="86">
        <f t="shared" si="3036"/>
        <v>0</v>
      </c>
      <c r="AD262" s="24"/>
      <c r="AE262" s="86">
        <f t="shared" si="3037"/>
        <v>0</v>
      </c>
      <c r="AF262" s="24"/>
      <c r="AG262" s="86">
        <f t="shared" si="3038"/>
        <v>0</v>
      </c>
      <c r="AH262" s="24"/>
      <c r="AI262" s="86">
        <f t="shared" si="3039"/>
        <v>0</v>
      </c>
      <c r="AJ262" s="24"/>
      <c r="AK262" s="86">
        <f t="shared" si="3040"/>
        <v>0</v>
      </c>
      <c r="AL262" s="24"/>
      <c r="AM262" s="86">
        <f t="shared" si="3041"/>
        <v>0</v>
      </c>
      <c r="AN262" s="24"/>
      <c r="AO262" s="86">
        <f t="shared" si="3042"/>
        <v>0</v>
      </c>
      <c r="AP262" s="24" t="s">
        <v>746</v>
      </c>
      <c r="AQ262" s="86">
        <f t="shared" si="3043"/>
        <v>6</v>
      </c>
      <c r="AR262" s="24"/>
      <c r="AS262" s="86">
        <f t="shared" ref="AS262" si="3479">LEN(AR262)</f>
        <v>0</v>
      </c>
      <c r="AT262" s="24"/>
      <c r="AU262" s="86">
        <f t="shared" ref="AU262" si="3480">LEN(AT262)</f>
        <v>0</v>
      </c>
      <c r="AV262" s="24"/>
      <c r="AW262" s="86">
        <f t="shared" ref="AW262" si="3481">LEN(AV262)</f>
        <v>0</v>
      </c>
      <c r="AX262" s="24"/>
      <c r="AY262" s="86">
        <f t="shared" ref="AY262" si="3482">LEN(AX262)</f>
        <v>0</v>
      </c>
      <c r="AZ262" s="24"/>
      <c r="BA262" s="86">
        <f t="shared" ref="BA262" si="3483">LEN(AZ262)</f>
        <v>0</v>
      </c>
      <c r="BB262" s="24"/>
      <c r="BC262" s="86">
        <f t="shared" ref="BC262" si="3484">LEN(BB262)</f>
        <v>0</v>
      </c>
      <c r="BD262" s="24"/>
      <c r="BE262" s="86">
        <f t="shared" ref="BE262" si="3485">LEN(BD262)</f>
        <v>0</v>
      </c>
      <c r="BF262" s="24"/>
      <c r="BG262" s="86">
        <f t="shared" ref="BG262" si="3486">LEN(BF262)</f>
        <v>0</v>
      </c>
      <c r="BH262" s="24"/>
      <c r="BI262" s="86">
        <f t="shared" ref="BI262" si="3487">LEN(BH262)</f>
        <v>0</v>
      </c>
      <c r="BJ262" s="24"/>
      <c r="BK262" s="86">
        <f t="shared" ref="BK262" si="3488">LEN(BJ262)</f>
        <v>0</v>
      </c>
      <c r="BL262" s="24"/>
      <c r="BM262" s="86">
        <f t="shared" ref="BM262" si="3489">LEN(BL262)</f>
        <v>0</v>
      </c>
      <c r="BN262" s="24"/>
      <c r="BO262" s="86">
        <f t="shared" ref="BO262" si="3490">LEN(BN262)</f>
        <v>0</v>
      </c>
      <c r="BP262" s="24"/>
      <c r="BQ262" s="86">
        <f t="shared" ref="BQ262" si="3491">LEN(BP262)</f>
        <v>0</v>
      </c>
      <c r="BR262" s="24"/>
      <c r="BS262" s="86">
        <f t="shared" ref="BS262" si="3492">LEN(BR262)</f>
        <v>0</v>
      </c>
    </row>
    <row r="263" spans="1:71" s="35" customFormat="1">
      <c r="A263" s="203">
        <v>348</v>
      </c>
      <c r="B263" s="739"/>
      <c r="C263" s="736"/>
      <c r="D263" s="19" t="s">
        <v>747</v>
      </c>
      <c r="E263" s="23" t="s">
        <v>187</v>
      </c>
      <c r="F263" s="30"/>
      <c r="G263" s="30"/>
      <c r="H263" s="25" t="s">
        <v>203</v>
      </c>
      <c r="I263" s="25" t="s">
        <v>705</v>
      </c>
      <c r="J263" s="24"/>
      <c r="K263" s="86">
        <f t="shared" si="3478"/>
        <v>0</v>
      </c>
      <c r="L263" s="24" t="s">
        <v>724</v>
      </c>
      <c r="M263" s="86">
        <f t="shared" si="3028"/>
        <v>16</v>
      </c>
      <c r="N263" s="24"/>
      <c r="O263" s="86">
        <f t="shared" si="3029"/>
        <v>0</v>
      </c>
      <c r="P263" s="24"/>
      <c r="Q263" s="86">
        <f t="shared" si="3030"/>
        <v>0</v>
      </c>
      <c r="R263" s="24"/>
      <c r="S263" s="86">
        <f t="shared" si="3031"/>
        <v>0</v>
      </c>
      <c r="T263" s="24"/>
      <c r="U263" s="86">
        <f t="shared" si="3032"/>
        <v>0</v>
      </c>
      <c r="V263" s="24"/>
      <c r="W263" s="86">
        <f t="shared" si="3033"/>
        <v>0</v>
      </c>
      <c r="X263" s="24"/>
      <c r="Y263" s="86">
        <f t="shared" si="3034"/>
        <v>0</v>
      </c>
      <c r="Z263" s="24"/>
      <c r="AA263" s="86">
        <f t="shared" si="3035"/>
        <v>0</v>
      </c>
      <c r="AB263" s="24"/>
      <c r="AC263" s="86">
        <f t="shared" si="3036"/>
        <v>0</v>
      </c>
      <c r="AD263" s="24"/>
      <c r="AE263" s="86">
        <f t="shared" si="3037"/>
        <v>0</v>
      </c>
      <c r="AF263" s="24"/>
      <c r="AG263" s="86">
        <f t="shared" si="3038"/>
        <v>0</v>
      </c>
      <c r="AH263" s="24"/>
      <c r="AI263" s="86">
        <f t="shared" si="3039"/>
        <v>0</v>
      </c>
      <c r="AJ263" s="24"/>
      <c r="AK263" s="86">
        <f t="shared" si="3040"/>
        <v>0</v>
      </c>
      <c r="AL263" s="24"/>
      <c r="AM263" s="86">
        <f t="shared" si="3041"/>
        <v>0</v>
      </c>
      <c r="AN263" s="24"/>
      <c r="AO263" s="86">
        <f t="shared" si="3042"/>
        <v>0</v>
      </c>
      <c r="AP263" s="24" t="s">
        <v>724</v>
      </c>
      <c r="AQ263" s="86">
        <f t="shared" si="3043"/>
        <v>16</v>
      </c>
      <c r="AR263" s="24"/>
      <c r="AS263" s="86">
        <f t="shared" ref="AS263" si="3493">LEN(AR263)</f>
        <v>0</v>
      </c>
      <c r="AT263" s="24"/>
      <c r="AU263" s="86">
        <f t="shared" ref="AU263" si="3494">LEN(AT263)</f>
        <v>0</v>
      </c>
      <c r="AV263" s="24"/>
      <c r="AW263" s="86">
        <f t="shared" ref="AW263" si="3495">LEN(AV263)</f>
        <v>0</v>
      </c>
      <c r="AX263" s="24"/>
      <c r="AY263" s="86">
        <f t="shared" ref="AY263" si="3496">LEN(AX263)</f>
        <v>0</v>
      </c>
      <c r="AZ263" s="24"/>
      <c r="BA263" s="86">
        <f t="shared" ref="BA263" si="3497">LEN(AZ263)</f>
        <v>0</v>
      </c>
      <c r="BB263" s="24"/>
      <c r="BC263" s="86">
        <f t="shared" ref="BC263" si="3498">LEN(BB263)</f>
        <v>0</v>
      </c>
      <c r="BD263" s="24"/>
      <c r="BE263" s="86">
        <f t="shared" ref="BE263" si="3499">LEN(BD263)</f>
        <v>0</v>
      </c>
      <c r="BF263" s="24"/>
      <c r="BG263" s="86">
        <f t="shared" ref="BG263" si="3500">LEN(BF263)</f>
        <v>0</v>
      </c>
      <c r="BH263" s="24"/>
      <c r="BI263" s="86">
        <f t="shared" ref="BI263" si="3501">LEN(BH263)</f>
        <v>0</v>
      </c>
      <c r="BJ263" s="24"/>
      <c r="BK263" s="86">
        <f t="shared" ref="BK263" si="3502">LEN(BJ263)</f>
        <v>0</v>
      </c>
      <c r="BL263" s="24"/>
      <c r="BM263" s="86">
        <f t="shared" ref="BM263" si="3503">LEN(BL263)</f>
        <v>0</v>
      </c>
      <c r="BN263" s="24"/>
      <c r="BO263" s="86">
        <f t="shared" ref="BO263" si="3504">LEN(BN263)</f>
        <v>0</v>
      </c>
      <c r="BP263" s="24"/>
      <c r="BQ263" s="86">
        <f t="shared" ref="BQ263" si="3505">LEN(BP263)</f>
        <v>0</v>
      </c>
      <c r="BR263" s="24"/>
      <c r="BS263" s="86">
        <f t="shared" ref="BS263" si="3506">LEN(BR263)</f>
        <v>0</v>
      </c>
    </row>
    <row r="264" spans="1:71" s="35" customFormat="1">
      <c r="A264" s="203">
        <v>349</v>
      </c>
      <c r="B264" s="739"/>
      <c r="C264" s="736"/>
      <c r="D264" s="19" t="s">
        <v>749</v>
      </c>
      <c r="E264" s="23" t="s">
        <v>187</v>
      </c>
      <c r="F264" s="30"/>
      <c r="G264" s="30"/>
      <c r="H264" s="25" t="s">
        <v>203</v>
      </c>
      <c r="I264" s="25" t="s">
        <v>705</v>
      </c>
      <c r="J264" s="24" t="s">
        <v>750</v>
      </c>
      <c r="K264" s="86">
        <f t="shared" si="3478"/>
        <v>3</v>
      </c>
      <c r="L264" s="24" t="s">
        <v>734</v>
      </c>
      <c r="M264" s="86">
        <f t="shared" si="3028"/>
        <v>10</v>
      </c>
      <c r="N264" s="24"/>
      <c r="O264" s="86">
        <f t="shared" si="3029"/>
        <v>0</v>
      </c>
      <c r="P264" s="24"/>
      <c r="Q264" s="86">
        <f t="shared" si="3030"/>
        <v>0</v>
      </c>
      <c r="R264" s="24"/>
      <c r="S264" s="86">
        <f t="shared" si="3031"/>
        <v>0</v>
      </c>
      <c r="T264" s="24"/>
      <c r="U264" s="86">
        <f t="shared" si="3032"/>
        <v>0</v>
      </c>
      <c r="V264" s="24"/>
      <c r="W264" s="86">
        <f t="shared" si="3033"/>
        <v>0</v>
      </c>
      <c r="X264" s="24"/>
      <c r="Y264" s="86">
        <f t="shared" si="3034"/>
        <v>0</v>
      </c>
      <c r="Z264" s="24" t="s">
        <v>1053</v>
      </c>
      <c r="AA264" s="86">
        <f t="shared" si="3035"/>
        <v>3</v>
      </c>
      <c r="AB264" s="24"/>
      <c r="AC264" s="86">
        <f t="shared" si="3036"/>
        <v>0</v>
      </c>
      <c r="AD264" s="24" t="s">
        <v>754</v>
      </c>
      <c r="AE264" s="86">
        <f t="shared" si="3037"/>
        <v>3</v>
      </c>
      <c r="AF264" s="24" t="s">
        <v>755</v>
      </c>
      <c r="AG264" s="86">
        <f t="shared" si="3038"/>
        <v>3</v>
      </c>
      <c r="AH264" s="24" t="s">
        <v>752</v>
      </c>
      <c r="AI264" s="86">
        <f t="shared" si="3039"/>
        <v>3</v>
      </c>
      <c r="AJ264" s="24" t="s">
        <v>1054</v>
      </c>
      <c r="AK264" s="86">
        <f t="shared" si="3040"/>
        <v>3</v>
      </c>
      <c r="AL264" s="24" t="s">
        <v>752</v>
      </c>
      <c r="AM264" s="86">
        <f t="shared" si="3041"/>
        <v>3</v>
      </c>
      <c r="AN264" s="24" t="s">
        <v>750</v>
      </c>
      <c r="AO264" s="86">
        <f t="shared" si="3042"/>
        <v>3</v>
      </c>
      <c r="AP264" s="24" t="s">
        <v>750</v>
      </c>
      <c r="AQ264" s="86">
        <f t="shared" si="3043"/>
        <v>3</v>
      </c>
      <c r="AR264" s="24" t="s">
        <v>750</v>
      </c>
      <c r="AS264" s="86">
        <f t="shared" ref="AS264" si="3507">LEN(AR264)</f>
        <v>3</v>
      </c>
      <c r="AT264" s="24"/>
      <c r="AU264" s="86">
        <f t="shared" ref="AU264" si="3508">LEN(AT264)</f>
        <v>0</v>
      </c>
      <c r="AV264" s="24"/>
      <c r="AW264" s="86">
        <f t="shared" ref="AW264" si="3509">LEN(AV264)</f>
        <v>0</v>
      </c>
      <c r="AX264" s="24"/>
      <c r="AY264" s="86">
        <f t="shared" ref="AY264" si="3510">LEN(AX264)</f>
        <v>0</v>
      </c>
      <c r="AZ264" s="24"/>
      <c r="BA264" s="86">
        <f t="shared" ref="BA264" si="3511">LEN(AZ264)</f>
        <v>0</v>
      </c>
      <c r="BB264" s="24"/>
      <c r="BC264" s="86">
        <f t="shared" ref="BC264" si="3512">LEN(BB264)</f>
        <v>0</v>
      </c>
      <c r="BD264" s="24"/>
      <c r="BE264" s="86">
        <f t="shared" ref="BE264" si="3513">LEN(BD264)</f>
        <v>0</v>
      </c>
      <c r="BF264" s="24"/>
      <c r="BG264" s="86">
        <f t="shared" ref="BG264" si="3514">LEN(BF264)</f>
        <v>0</v>
      </c>
      <c r="BH264" s="24"/>
      <c r="BI264" s="86">
        <f t="shared" ref="BI264" si="3515">LEN(BH264)</f>
        <v>0</v>
      </c>
      <c r="BJ264" s="24"/>
      <c r="BK264" s="86">
        <f t="shared" ref="BK264" si="3516">LEN(BJ264)</f>
        <v>0</v>
      </c>
      <c r="BL264" s="24"/>
      <c r="BM264" s="86">
        <f t="shared" ref="BM264" si="3517">LEN(BL264)</f>
        <v>0</v>
      </c>
      <c r="BN264" s="24"/>
      <c r="BO264" s="86">
        <f t="shared" ref="BO264" si="3518">LEN(BN264)</f>
        <v>0</v>
      </c>
      <c r="BP264" s="24"/>
      <c r="BQ264" s="86">
        <f t="shared" ref="BQ264" si="3519">LEN(BP264)</f>
        <v>0</v>
      </c>
      <c r="BR264" s="24"/>
      <c r="BS264" s="86">
        <f t="shared" ref="BS264" si="3520">LEN(BR264)</f>
        <v>0</v>
      </c>
    </row>
    <row r="265" spans="1:71" s="35" customFormat="1">
      <c r="A265" s="203">
        <v>350</v>
      </c>
      <c r="B265" s="732"/>
      <c r="C265" s="740"/>
      <c r="D265" s="19" t="s">
        <v>758</v>
      </c>
      <c r="E265" s="23" t="s">
        <v>187</v>
      </c>
      <c r="F265" s="30"/>
      <c r="G265" s="30"/>
      <c r="H265" s="25" t="s">
        <v>203</v>
      </c>
      <c r="I265" s="25" t="s">
        <v>705</v>
      </c>
      <c r="J265" s="24" t="s">
        <v>724</v>
      </c>
      <c r="K265" s="86">
        <f t="shared" si="3478"/>
        <v>16</v>
      </c>
      <c r="L265" s="24" t="s">
        <v>724</v>
      </c>
      <c r="M265" s="86">
        <f t="shared" si="3028"/>
        <v>16</v>
      </c>
      <c r="N265" s="24"/>
      <c r="O265" s="86">
        <f t="shared" si="3029"/>
        <v>0</v>
      </c>
      <c r="P265" s="24"/>
      <c r="Q265" s="86">
        <f t="shared" si="3030"/>
        <v>0</v>
      </c>
      <c r="R265" s="24"/>
      <c r="S265" s="86">
        <f t="shared" si="3031"/>
        <v>0</v>
      </c>
      <c r="T265" s="24"/>
      <c r="U265" s="86">
        <f t="shared" si="3032"/>
        <v>0</v>
      </c>
      <c r="V265" s="24"/>
      <c r="W265" s="86">
        <f t="shared" si="3033"/>
        <v>0</v>
      </c>
      <c r="X265" s="24"/>
      <c r="Y265" s="86">
        <f t="shared" si="3034"/>
        <v>0</v>
      </c>
      <c r="Z265" s="24" t="s">
        <v>724</v>
      </c>
      <c r="AA265" s="86">
        <f t="shared" si="3035"/>
        <v>16</v>
      </c>
      <c r="AB265" s="24"/>
      <c r="AC265" s="86">
        <f t="shared" si="3036"/>
        <v>0</v>
      </c>
      <c r="AD265" s="24" t="s">
        <v>724</v>
      </c>
      <c r="AE265" s="86">
        <f t="shared" si="3037"/>
        <v>16</v>
      </c>
      <c r="AF265" s="24" t="s">
        <v>724</v>
      </c>
      <c r="AG265" s="86">
        <f t="shared" si="3038"/>
        <v>16</v>
      </c>
      <c r="AH265" s="24" t="s">
        <v>724</v>
      </c>
      <c r="AI265" s="86">
        <f t="shared" si="3039"/>
        <v>16</v>
      </c>
      <c r="AJ265" s="24" t="s">
        <v>724</v>
      </c>
      <c r="AK265" s="86">
        <f t="shared" si="3040"/>
        <v>16</v>
      </c>
      <c r="AL265" s="24" t="s">
        <v>724</v>
      </c>
      <c r="AM265" s="86">
        <f t="shared" si="3041"/>
        <v>16</v>
      </c>
      <c r="AN265" s="24" t="s">
        <v>724</v>
      </c>
      <c r="AO265" s="86">
        <f t="shared" si="3042"/>
        <v>16</v>
      </c>
      <c r="AP265" s="24" t="s">
        <v>724</v>
      </c>
      <c r="AQ265" s="86">
        <f t="shared" si="3043"/>
        <v>16</v>
      </c>
      <c r="AR265" s="24" t="s">
        <v>724</v>
      </c>
      <c r="AS265" s="86">
        <f t="shared" ref="AS265" si="3521">LEN(AR265)</f>
        <v>16</v>
      </c>
      <c r="AT265" s="24"/>
      <c r="AU265" s="86">
        <f t="shared" ref="AU265" si="3522">LEN(AT265)</f>
        <v>0</v>
      </c>
      <c r="AV265" s="24"/>
      <c r="AW265" s="86">
        <f t="shared" ref="AW265" si="3523">LEN(AV265)</f>
        <v>0</v>
      </c>
      <c r="AX265" s="24"/>
      <c r="AY265" s="86">
        <f t="shared" ref="AY265" si="3524">LEN(AX265)</f>
        <v>0</v>
      </c>
      <c r="AZ265" s="24"/>
      <c r="BA265" s="86">
        <f t="shared" ref="BA265" si="3525">LEN(AZ265)</f>
        <v>0</v>
      </c>
      <c r="BB265" s="24"/>
      <c r="BC265" s="86">
        <f t="shared" ref="BC265" si="3526">LEN(BB265)</f>
        <v>0</v>
      </c>
      <c r="BD265" s="24"/>
      <c r="BE265" s="86">
        <f t="shared" ref="BE265" si="3527">LEN(BD265)</f>
        <v>0</v>
      </c>
      <c r="BF265" s="24"/>
      <c r="BG265" s="86">
        <f t="shared" ref="BG265" si="3528">LEN(BF265)</f>
        <v>0</v>
      </c>
      <c r="BH265" s="24"/>
      <c r="BI265" s="86">
        <f t="shared" ref="BI265" si="3529">LEN(BH265)</f>
        <v>0</v>
      </c>
      <c r="BJ265" s="24"/>
      <c r="BK265" s="86">
        <f t="shared" ref="BK265" si="3530">LEN(BJ265)</f>
        <v>0</v>
      </c>
      <c r="BL265" s="24"/>
      <c r="BM265" s="86">
        <f t="shared" ref="BM265" si="3531">LEN(BL265)</f>
        <v>0</v>
      </c>
      <c r="BN265" s="24"/>
      <c r="BO265" s="86">
        <f t="shared" ref="BO265" si="3532">LEN(BN265)</f>
        <v>0</v>
      </c>
      <c r="BP265" s="24"/>
      <c r="BQ265" s="86">
        <f t="shared" ref="BQ265" si="3533">LEN(BP265)</f>
        <v>0</v>
      </c>
      <c r="BR265" s="24"/>
      <c r="BS265" s="86">
        <f t="shared" ref="BS265" si="3534">LEN(BR265)</f>
        <v>0</v>
      </c>
    </row>
    <row r="266" spans="1:71" s="35" customFormat="1">
      <c r="A266" s="203">
        <v>351</v>
      </c>
      <c r="B266" s="731" t="s">
        <v>359</v>
      </c>
      <c r="C266" s="733" t="s">
        <v>1055</v>
      </c>
      <c r="D266" s="38" t="s">
        <v>781</v>
      </c>
      <c r="E266" s="96" t="s">
        <v>779</v>
      </c>
      <c r="F266" s="36"/>
      <c r="G266" s="36"/>
      <c r="H266" s="36" t="s">
        <v>188</v>
      </c>
      <c r="I266" s="36"/>
      <c r="J266" s="293" t="s">
        <v>782</v>
      </c>
      <c r="K266" s="86">
        <f t="shared" si="3478"/>
        <v>8</v>
      </c>
      <c r="L266" s="37" t="s">
        <v>783</v>
      </c>
      <c r="M266" s="186">
        <f t="shared" si="3028"/>
        <v>8</v>
      </c>
      <c r="N266" s="37" t="s">
        <v>783</v>
      </c>
      <c r="O266" s="186">
        <f t="shared" si="3029"/>
        <v>8</v>
      </c>
      <c r="P266" s="37" t="s">
        <v>783</v>
      </c>
      <c r="Q266" s="186">
        <f t="shared" si="3030"/>
        <v>8</v>
      </c>
      <c r="R266" s="37"/>
      <c r="S266" s="186">
        <f t="shared" si="3031"/>
        <v>0</v>
      </c>
      <c r="T266" s="37" t="s">
        <v>783</v>
      </c>
      <c r="U266" s="186">
        <f t="shared" si="3032"/>
        <v>8</v>
      </c>
      <c r="V266" s="37" t="s">
        <v>783</v>
      </c>
      <c r="W266" s="186">
        <f t="shared" si="3033"/>
        <v>8</v>
      </c>
      <c r="X266" s="37"/>
      <c r="Y266" s="186">
        <f t="shared" si="3034"/>
        <v>0</v>
      </c>
      <c r="Z266" s="37" t="s">
        <v>783</v>
      </c>
      <c r="AA266" s="186">
        <f t="shared" si="3035"/>
        <v>8</v>
      </c>
      <c r="AB266" s="37" t="s">
        <v>783</v>
      </c>
      <c r="AC266" s="186">
        <f t="shared" si="3036"/>
        <v>8</v>
      </c>
      <c r="AD266" s="37" t="s">
        <v>783</v>
      </c>
      <c r="AE266" s="186">
        <f t="shared" si="3037"/>
        <v>8</v>
      </c>
      <c r="AF266" s="37" t="s">
        <v>783</v>
      </c>
      <c r="AG266" s="186">
        <f t="shared" si="3038"/>
        <v>8</v>
      </c>
      <c r="AH266" s="37" t="s">
        <v>783</v>
      </c>
      <c r="AI266" s="186">
        <f t="shared" si="3039"/>
        <v>8</v>
      </c>
      <c r="AJ266" s="37" t="s">
        <v>783</v>
      </c>
      <c r="AK266" s="186">
        <f t="shared" si="3040"/>
        <v>8</v>
      </c>
      <c r="AL266" s="37" t="s">
        <v>783</v>
      </c>
      <c r="AM266" s="186">
        <f t="shared" si="3041"/>
        <v>8</v>
      </c>
      <c r="AN266" s="37" t="s">
        <v>783</v>
      </c>
      <c r="AO266" s="186">
        <f t="shared" si="3042"/>
        <v>8</v>
      </c>
      <c r="AP266" s="37" t="s">
        <v>783</v>
      </c>
      <c r="AQ266" s="186">
        <f t="shared" si="3043"/>
        <v>8</v>
      </c>
      <c r="AR266" s="37" t="s">
        <v>783</v>
      </c>
      <c r="AS266" s="186">
        <f t="shared" ref="AS266" si="3535">LEN(AR266)</f>
        <v>8</v>
      </c>
      <c r="AT266" s="37"/>
      <c r="AU266" s="186">
        <f t="shared" ref="AU266" si="3536">LEN(AT266)</f>
        <v>0</v>
      </c>
      <c r="AV266" s="37"/>
      <c r="AW266" s="186">
        <f t="shared" ref="AW266" si="3537">LEN(AV266)</f>
        <v>0</v>
      </c>
      <c r="AX266" s="37"/>
      <c r="AY266" s="186">
        <f t="shared" ref="AY266" si="3538">LEN(AX266)</f>
        <v>0</v>
      </c>
      <c r="AZ266" s="37"/>
      <c r="BA266" s="186">
        <f t="shared" ref="BA266" si="3539">LEN(AZ266)</f>
        <v>0</v>
      </c>
      <c r="BB266" s="37"/>
      <c r="BC266" s="186">
        <f t="shared" ref="BC266" si="3540">LEN(BB266)</f>
        <v>0</v>
      </c>
      <c r="BD266" s="37"/>
      <c r="BE266" s="186">
        <f t="shared" ref="BE266" si="3541">LEN(BD266)</f>
        <v>0</v>
      </c>
      <c r="BF266" s="37"/>
      <c r="BG266" s="186">
        <f t="shared" ref="BG266" si="3542">LEN(BF266)</f>
        <v>0</v>
      </c>
      <c r="BH266" s="37"/>
      <c r="BI266" s="186">
        <f t="shared" ref="BI266" si="3543">LEN(BH266)</f>
        <v>0</v>
      </c>
      <c r="BJ266" s="37"/>
      <c r="BK266" s="186">
        <f t="shared" ref="BK266" si="3544">LEN(BJ266)</f>
        <v>0</v>
      </c>
      <c r="BL266" s="37"/>
      <c r="BM266" s="186">
        <f t="shared" ref="BM266" si="3545">LEN(BL266)</f>
        <v>0</v>
      </c>
      <c r="BN266" s="37"/>
      <c r="BO266" s="186">
        <f t="shared" ref="BO266" si="3546">LEN(BN266)</f>
        <v>0</v>
      </c>
      <c r="BP266" s="37"/>
      <c r="BQ266" s="186">
        <f t="shared" ref="BQ266" si="3547">LEN(BP266)</f>
        <v>0</v>
      </c>
      <c r="BR266" s="37"/>
      <c r="BS266" s="186">
        <f t="shared" ref="BS266" si="3548">LEN(BR266)</f>
        <v>0</v>
      </c>
    </row>
    <row r="267" spans="1:71" s="35" customFormat="1" ht="27">
      <c r="A267" s="203">
        <v>352</v>
      </c>
      <c r="B267" s="732"/>
      <c r="C267" s="734"/>
      <c r="D267" s="19" t="s">
        <v>785</v>
      </c>
      <c r="E267" s="23" t="s">
        <v>779</v>
      </c>
      <c r="F267" s="25"/>
      <c r="G267" s="25"/>
      <c r="H267" s="25" t="s">
        <v>203</v>
      </c>
      <c r="I267" s="25" t="s">
        <v>786</v>
      </c>
      <c r="J267" s="26" t="s">
        <v>787</v>
      </c>
      <c r="K267" s="86">
        <f t="shared" si="3478"/>
        <v>11</v>
      </c>
      <c r="L267" s="26" t="s">
        <v>1056</v>
      </c>
      <c r="M267" s="86">
        <f t="shared" si="3028"/>
        <v>14</v>
      </c>
      <c r="N267" s="26" t="s">
        <v>1057</v>
      </c>
      <c r="O267" s="86">
        <f t="shared" si="3029"/>
        <v>7</v>
      </c>
      <c r="P267" s="26" t="s">
        <v>1058</v>
      </c>
      <c r="Q267" s="86">
        <f t="shared" si="3030"/>
        <v>8</v>
      </c>
      <c r="R267" s="26"/>
      <c r="S267" s="86">
        <f t="shared" si="3031"/>
        <v>0</v>
      </c>
      <c r="T267" s="26" t="s">
        <v>1059</v>
      </c>
      <c r="U267" s="86">
        <f t="shared" si="3032"/>
        <v>16</v>
      </c>
      <c r="V267" s="26" t="s">
        <v>793</v>
      </c>
      <c r="W267" s="86">
        <f t="shared" si="3033"/>
        <v>5</v>
      </c>
      <c r="X267" s="26"/>
      <c r="Y267" s="86">
        <f t="shared" si="3034"/>
        <v>0</v>
      </c>
      <c r="Z267" s="26"/>
      <c r="AA267" s="86">
        <f t="shared" si="3035"/>
        <v>0</v>
      </c>
      <c r="AB267" s="26" t="s">
        <v>1060</v>
      </c>
      <c r="AC267" s="86">
        <f t="shared" si="3036"/>
        <v>18</v>
      </c>
      <c r="AD267" s="26" t="s">
        <v>795</v>
      </c>
      <c r="AE267" s="86">
        <f t="shared" si="3037"/>
        <v>17</v>
      </c>
      <c r="AF267" s="26" t="s">
        <v>1061</v>
      </c>
      <c r="AG267" s="86">
        <f t="shared" si="3038"/>
        <v>19</v>
      </c>
      <c r="AH267" s="26" t="s">
        <v>1062</v>
      </c>
      <c r="AI267" s="86">
        <f t="shared" si="3039"/>
        <v>13</v>
      </c>
      <c r="AJ267" s="26" t="s">
        <v>798</v>
      </c>
      <c r="AK267" s="86">
        <f t="shared" si="3040"/>
        <v>9</v>
      </c>
      <c r="AL267" s="26" t="s">
        <v>1063</v>
      </c>
      <c r="AM267" s="86">
        <f t="shared" si="3041"/>
        <v>10</v>
      </c>
      <c r="AN267" s="26" t="s">
        <v>1064</v>
      </c>
      <c r="AO267" s="86">
        <f t="shared" si="3042"/>
        <v>5</v>
      </c>
      <c r="AP267" s="26"/>
      <c r="AQ267" s="86">
        <f t="shared" si="3043"/>
        <v>0</v>
      </c>
      <c r="AR267" s="26">
        <v>202407</v>
      </c>
      <c r="AS267" s="86">
        <f t="shared" ref="AS267" si="3549">LEN(AR267)</f>
        <v>6</v>
      </c>
      <c r="AT267" s="26"/>
      <c r="AU267" s="86">
        <f t="shared" ref="AU267" si="3550">LEN(AT267)</f>
        <v>0</v>
      </c>
      <c r="AV267" s="26"/>
      <c r="AW267" s="86">
        <f t="shared" ref="AW267" si="3551">LEN(AV267)</f>
        <v>0</v>
      </c>
      <c r="AX267" s="26"/>
      <c r="AY267" s="86">
        <f t="shared" ref="AY267" si="3552">LEN(AX267)</f>
        <v>0</v>
      </c>
      <c r="AZ267" s="26"/>
      <c r="BA267" s="86">
        <f t="shared" ref="BA267" si="3553">LEN(AZ267)</f>
        <v>0</v>
      </c>
      <c r="BB267" s="26"/>
      <c r="BC267" s="86">
        <f t="shared" ref="BC267" si="3554">LEN(BB267)</f>
        <v>0</v>
      </c>
      <c r="BD267" s="26"/>
      <c r="BE267" s="86">
        <f t="shared" ref="BE267" si="3555">LEN(BD267)</f>
        <v>0</v>
      </c>
      <c r="BF267" s="26"/>
      <c r="BG267" s="86">
        <f t="shared" ref="BG267" si="3556">LEN(BF267)</f>
        <v>0</v>
      </c>
      <c r="BH267" s="26"/>
      <c r="BI267" s="86">
        <f t="shared" ref="BI267" si="3557">LEN(BH267)</f>
        <v>0</v>
      </c>
      <c r="BJ267" s="26"/>
      <c r="BK267" s="86">
        <f t="shared" ref="BK267" si="3558">LEN(BJ267)</f>
        <v>0</v>
      </c>
      <c r="BL267" s="26"/>
      <c r="BM267" s="86">
        <f t="shared" ref="BM267" si="3559">LEN(BL267)</f>
        <v>0</v>
      </c>
      <c r="BN267" s="26"/>
      <c r="BO267" s="86">
        <f t="shared" ref="BO267" si="3560">LEN(BN267)</f>
        <v>0</v>
      </c>
      <c r="BP267" s="26"/>
      <c r="BQ267" s="86">
        <f t="shared" ref="BQ267" si="3561">LEN(BP267)</f>
        <v>0</v>
      </c>
      <c r="BR267" s="26"/>
      <c r="BS267" s="86">
        <f t="shared" ref="BS267" si="3562">LEN(BR267)</f>
        <v>0</v>
      </c>
    </row>
    <row r="268" spans="1:71" s="35" customFormat="1">
      <c r="A268" s="203"/>
      <c r="B268" s="104" t="s">
        <v>1065</v>
      </c>
      <c r="C268" s="39"/>
      <c r="D268" s="39"/>
      <c r="E268" s="39"/>
      <c r="F268" s="39"/>
      <c r="G268" s="39"/>
      <c r="H268" s="39"/>
      <c r="I268" s="39"/>
      <c r="J268" s="15"/>
      <c r="K268" s="181"/>
      <c r="L268" s="15"/>
      <c r="M268" s="181"/>
      <c r="N268" s="15"/>
      <c r="O268" s="181"/>
      <c r="P268" s="15"/>
      <c r="Q268" s="181"/>
      <c r="R268" s="15"/>
      <c r="S268" s="181"/>
      <c r="T268" s="15"/>
      <c r="U268" s="181"/>
      <c r="V268" s="15"/>
      <c r="W268" s="181"/>
      <c r="X268" s="15"/>
      <c r="Y268" s="181"/>
      <c r="Z268" s="15"/>
      <c r="AA268" s="181"/>
      <c r="AB268" s="15"/>
      <c r="AC268" s="181"/>
      <c r="AD268" s="15"/>
      <c r="AE268" s="181"/>
      <c r="AF268" s="15"/>
      <c r="AG268" s="181"/>
      <c r="AH268" s="15"/>
      <c r="AI268" s="181"/>
      <c r="AJ268" s="15"/>
      <c r="AK268" s="181"/>
      <c r="AL268" s="15"/>
      <c r="AM268" s="181"/>
      <c r="AN268" s="15"/>
      <c r="AO268" s="181"/>
      <c r="AP268" s="15"/>
      <c r="AQ268" s="181"/>
      <c r="AR268" s="15"/>
      <c r="AS268" s="181"/>
      <c r="AT268" s="15"/>
      <c r="AU268" s="181"/>
      <c r="AV268" s="15"/>
      <c r="AW268" s="181"/>
      <c r="AX268" s="15"/>
      <c r="AY268" s="181"/>
      <c r="AZ268" s="15"/>
      <c r="BA268" s="181"/>
      <c r="BB268" s="15"/>
      <c r="BC268" s="181"/>
      <c r="BD268" s="15"/>
      <c r="BE268" s="181"/>
      <c r="BF268" s="15"/>
      <c r="BG268" s="181"/>
      <c r="BH268" s="15"/>
      <c r="BI268" s="181"/>
      <c r="BJ268" s="15"/>
      <c r="BK268" s="181"/>
      <c r="BL268" s="15"/>
      <c r="BM268" s="181"/>
      <c r="BN268" s="15"/>
      <c r="BO268" s="181"/>
      <c r="BP268" s="15"/>
      <c r="BQ268" s="181"/>
      <c r="BR268" s="15"/>
      <c r="BS268" s="181"/>
    </row>
    <row r="269" spans="1:71" s="35" customFormat="1">
      <c r="A269" s="203">
        <v>400</v>
      </c>
      <c r="B269" s="134"/>
      <c r="C269" s="81"/>
      <c r="D269" s="103" t="s">
        <v>184</v>
      </c>
      <c r="E269" s="96"/>
      <c r="F269" s="36"/>
      <c r="G269" s="36"/>
      <c r="H269" s="36"/>
      <c r="I269" s="36"/>
      <c r="J269" s="24"/>
      <c r="K269" s="86">
        <f t="shared" si="3478"/>
        <v>0</v>
      </c>
      <c r="L269" s="24"/>
      <c r="M269" s="86">
        <f t="shared" ref="M269:M329" si="3563">LEN(L269)</f>
        <v>0</v>
      </c>
      <c r="N269" s="24"/>
      <c r="O269" s="86">
        <f t="shared" ref="O269:O329" si="3564">LEN(N269)</f>
        <v>0</v>
      </c>
      <c r="P269" s="24"/>
      <c r="Q269" s="86">
        <f t="shared" ref="Q269:Q329" si="3565">LEN(P269)</f>
        <v>0</v>
      </c>
      <c r="R269" s="24"/>
      <c r="S269" s="86">
        <f t="shared" ref="S269:S329" si="3566">LEN(R269)</f>
        <v>0</v>
      </c>
      <c r="T269" s="24"/>
      <c r="U269" s="86">
        <f t="shared" ref="U269:U329" si="3567">LEN(T269)</f>
        <v>0</v>
      </c>
      <c r="V269" s="24"/>
      <c r="W269" s="86">
        <f t="shared" ref="W269:W329" si="3568">LEN(V269)</f>
        <v>0</v>
      </c>
      <c r="X269" s="24"/>
      <c r="Y269" s="86">
        <f t="shared" ref="Y269:Y329" si="3569">LEN(X269)</f>
        <v>0</v>
      </c>
      <c r="Z269" s="24"/>
      <c r="AA269" s="86">
        <f t="shared" ref="AA269:AA329" si="3570">LEN(Z269)</f>
        <v>0</v>
      </c>
      <c r="AB269" s="24"/>
      <c r="AC269" s="86">
        <f t="shared" ref="AC269:AC329" si="3571">LEN(AB269)</f>
        <v>0</v>
      </c>
      <c r="AD269" s="24"/>
      <c r="AE269" s="86">
        <f t="shared" ref="AE269:AE329" si="3572">LEN(AD269)</f>
        <v>0</v>
      </c>
      <c r="AF269" s="24"/>
      <c r="AG269" s="86">
        <f t="shared" ref="AG269:AG329" si="3573">LEN(AF269)</f>
        <v>0</v>
      </c>
      <c r="AH269" s="24"/>
      <c r="AI269" s="86">
        <f t="shared" ref="AI269:AI329" si="3574">LEN(AH269)</f>
        <v>0</v>
      </c>
      <c r="AJ269" s="24"/>
      <c r="AK269" s="86">
        <f t="shared" ref="AK269:AK329" si="3575">LEN(AJ269)</f>
        <v>0</v>
      </c>
      <c r="AL269" s="24"/>
      <c r="AM269" s="86">
        <f t="shared" ref="AM269:AM329" si="3576">LEN(AL269)</f>
        <v>0</v>
      </c>
      <c r="AN269" s="24"/>
      <c r="AO269" s="86">
        <f t="shared" ref="AO269:AO329" si="3577">LEN(AN269)</f>
        <v>0</v>
      </c>
      <c r="AP269" s="24"/>
      <c r="AQ269" s="86">
        <f t="shared" ref="AQ269:AQ329" si="3578">LEN(AP269)</f>
        <v>0</v>
      </c>
      <c r="AR269" s="24"/>
      <c r="AS269" s="86">
        <f t="shared" ref="AS269" si="3579">LEN(AR269)</f>
        <v>0</v>
      </c>
      <c r="AT269" s="24"/>
      <c r="AU269" s="86">
        <f t="shared" ref="AU269" si="3580">LEN(AT269)</f>
        <v>0</v>
      </c>
      <c r="AV269" s="24"/>
      <c r="AW269" s="86">
        <f t="shared" ref="AW269" si="3581">LEN(AV269)</f>
        <v>0</v>
      </c>
      <c r="AX269" s="24"/>
      <c r="AY269" s="86">
        <f t="shared" ref="AY269" si="3582">LEN(AX269)</f>
        <v>0</v>
      </c>
      <c r="AZ269" s="24"/>
      <c r="BA269" s="86">
        <f t="shared" ref="BA269" si="3583">LEN(AZ269)</f>
        <v>0</v>
      </c>
      <c r="BB269" s="24"/>
      <c r="BC269" s="86">
        <f t="shared" ref="BC269" si="3584">LEN(BB269)</f>
        <v>0</v>
      </c>
      <c r="BD269" s="24"/>
      <c r="BE269" s="86">
        <f t="shared" ref="BE269" si="3585">LEN(BD269)</f>
        <v>0</v>
      </c>
      <c r="BF269" s="24"/>
      <c r="BG269" s="86">
        <f t="shared" ref="BG269" si="3586">LEN(BF269)</f>
        <v>0</v>
      </c>
      <c r="BH269" s="24"/>
      <c r="BI269" s="86">
        <f t="shared" ref="BI269" si="3587">LEN(BH269)</f>
        <v>0</v>
      </c>
      <c r="BJ269" s="24"/>
      <c r="BK269" s="86">
        <f t="shared" ref="BK269" si="3588">LEN(BJ269)</f>
        <v>0</v>
      </c>
      <c r="BL269" s="24"/>
      <c r="BM269" s="86">
        <f t="shared" ref="BM269" si="3589">LEN(BL269)</f>
        <v>0</v>
      </c>
      <c r="BN269" s="24"/>
      <c r="BO269" s="86">
        <f t="shared" ref="BO269" si="3590">LEN(BN269)</f>
        <v>0</v>
      </c>
      <c r="BP269" s="24"/>
      <c r="BQ269" s="86">
        <f t="shared" ref="BQ269" si="3591">LEN(BP269)</f>
        <v>0</v>
      </c>
      <c r="BR269" s="24"/>
      <c r="BS269" s="86">
        <f t="shared" ref="BS269" si="3592">LEN(BR269)</f>
        <v>0</v>
      </c>
    </row>
    <row r="270" spans="1:71" s="35" customFormat="1">
      <c r="A270" s="203">
        <v>401</v>
      </c>
      <c r="B270" s="731" t="s">
        <v>185</v>
      </c>
      <c r="C270" s="735" t="s">
        <v>1066</v>
      </c>
      <c r="D270" s="19" t="s">
        <v>1066</v>
      </c>
      <c r="E270" s="45" t="s">
        <v>187</v>
      </c>
      <c r="F270" s="40"/>
      <c r="G270" s="40"/>
      <c r="H270" s="45" t="s">
        <v>188</v>
      </c>
      <c r="I270" s="45"/>
      <c r="J270" s="20" t="s">
        <v>1067</v>
      </c>
      <c r="K270" s="86">
        <f t="shared" si="3478"/>
        <v>4</v>
      </c>
      <c r="L270" s="20" t="s">
        <v>1068</v>
      </c>
      <c r="M270" s="86">
        <f t="shared" si="3563"/>
        <v>4</v>
      </c>
      <c r="N270" s="20" t="s">
        <v>1069</v>
      </c>
      <c r="O270" s="86">
        <f t="shared" si="3564"/>
        <v>4</v>
      </c>
      <c r="P270" s="20" t="s">
        <v>1069</v>
      </c>
      <c r="Q270" s="86">
        <f t="shared" si="3565"/>
        <v>4</v>
      </c>
      <c r="R270" s="20" t="s">
        <v>1070</v>
      </c>
      <c r="S270" s="86">
        <f t="shared" si="3566"/>
        <v>4</v>
      </c>
      <c r="T270" s="20" t="s">
        <v>1071</v>
      </c>
      <c r="U270" s="86">
        <f t="shared" si="3567"/>
        <v>4</v>
      </c>
      <c r="V270" s="20" t="s">
        <v>1072</v>
      </c>
      <c r="W270" s="86">
        <f t="shared" si="3568"/>
        <v>4</v>
      </c>
      <c r="X270" s="20" t="s">
        <v>1067</v>
      </c>
      <c r="Y270" s="86">
        <f t="shared" si="3569"/>
        <v>4</v>
      </c>
      <c r="Z270" s="20" t="s">
        <v>1073</v>
      </c>
      <c r="AA270" s="86">
        <f t="shared" si="3570"/>
        <v>4</v>
      </c>
      <c r="AB270" s="20" t="s">
        <v>1069</v>
      </c>
      <c r="AC270" s="86">
        <f t="shared" si="3571"/>
        <v>4</v>
      </c>
      <c r="AD270" s="20" t="s">
        <v>1074</v>
      </c>
      <c r="AE270" s="86">
        <f t="shared" si="3572"/>
        <v>4</v>
      </c>
      <c r="AF270" s="20" t="s">
        <v>1075</v>
      </c>
      <c r="AG270" s="86">
        <f t="shared" si="3573"/>
        <v>4</v>
      </c>
      <c r="AH270" s="20" t="s">
        <v>1069</v>
      </c>
      <c r="AI270" s="86">
        <f t="shared" si="3574"/>
        <v>4</v>
      </c>
      <c r="AJ270" s="20" t="s">
        <v>1076</v>
      </c>
      <c r="AK270" s="86">
        <f t="shared" si="3575"/>
        <v>4</v>
      </c>
      <c r="AL270" s="20" t="s">
        <v>1067</v>
      </c>
      <c r="AM270" s="86">
        <f t="shared" si="3576"/>
        <v>4</v>
      </c>
      <c r="AN270" s="20" t="s">
        <v>1067</v>
      </c>
      <c r="AO270" s="86">
        <f t="shared" si="3577"/>
        <v>4</v>
      </c>
      <c r="AP270" s="20" t="s">
        <v>1067</v>
      </c>
      <c r="AQ270" s="86">
        <f t="shared" si="3578"/>
        <v>4</v>
      </c>
      <c r="AR270" s="20" t="s">
        <v>1067</v>
      </c>
      <c r="AS270" s="86">
        <f t="shared" ref="AS270" si="3593">LEN(AR270)</f>
        <v>4</v>
      </c>
      <c r="AT270" s="20"/>
      <c r="AU270" s="86">
        <f t="shared" ref="AU270" si="3594">LEN(AT270)</f>
        <v>0</v>
      </c>
      <c r="AV270" s="20"/>
      <c r="AW270" s="86">
        <f t="shared" ref="AW270" si="3595">LEN(AV270)</f>
        <v>0</v>
      </c>
      <c r="AX270" s="20"/>
      <c r="AY270" s="86">
        <f t="shared" ref="AY270" si="3596">LEN(AX270)</f>
        <v>0</v>
      </c>
      <c r="AZ270" s="20"/>
      <c r="BA270" s="86">
        <f t="shared" ref="BA270" si="3597">LEN(AZ270)</f>
        <v>0</v>
      </c>
      <c r="BB270" s="20"/>
      <c r="BC270" s="86">
        <f t="shared" ref="BC270" si="3598">LEN(BB270)</f>
        <v>0</v>
      </c>
      <c r="BD270" s="20"/>
      <c r="BE270" s="86">
        <f t="shared" ref="BE270" si="3599">LEN(BD270)</f>
        <v>0</v>
      </c>
      <c r="BF270" s="20"/>
      <c r="BG270" s="86">
        <f t="shared" ref="BG270" si="3600">LEN(BF270)</f>
        <v>0</v>
      </c>
      <c r="BH270" s="20"/>
      <c r="BI270" s="86">
        <f t="shared" ref="BI270" si="3601">LEN(BH270)</f>
        <v>0</v>
      </c>
      <c r="BJ270" s="20"/>
      <c r="BK270" s="86">
        <f t="shared" ref="BK270" si="3602">LEN(BJ270)</f>
        <v>0</v>
      </c>
      <c r="BL270" s="20"/>
      <c r="BM270" s="86">
        <f t="shared" ref="BM270" si="3603">LEN(BL270)</f>
        <v>0</v>
      </c>
      <c r="BN270" s="20"/>
      <c r="BO270" s="86">
        <f t="shared" ref="BO270" si="3604">LEN(BN270)</f>
        <v>0</v>
      </c>
      <c r="BP270" s="20"/>
      <c r="BQ270" s="86">
        <f t="shared" ref="BQ270" si="3605">LEN(BP270)</f>
        <v>0</v>
      </c>
      <c r="BR270" s="20"/>
      <c r="BS270" s="86">
        <f t="shared" ref="BS270" si="3606">LEN(BR270)</f>
        <v>0</v>
      </c>
    </row>
    <row r="271" spans="1:71" s="35" customFormat="1" ht="27">
      <c r="A271" s="203">
        <v>402</v>
      </c>
      <c r="B271" s="739"/>
      <c r="C271" s="740"/>
      <c r="D271" s="19" t="s">
        <v>201</v>
      </c>
      <c r="E271" s="23" t="s">
        <v>43</v>
      </c>
      <c r="F271" s="25" t="s">
        <v>323</v>
      </c>
      <c r="G271" s="25" t="s">
        <v>324</v>
      </c>
      <c r="H271" s="23" t="s">
        <v>203</v>
      </c>
      <c r="I271" s="23" t="s">
        <v>201</v>
      </c>
      <c r="J271" s="24" t="s">
        <v>204</v>
      </c>
      <c r="K271" s="86">
        <f t="shared" si="3478"/>
        <v>2</v>
      </c>
      <c r="L271" s="24" t="s">
        <v>204</v>
      </c>
      <c r="M271" s="187">
        <f t="shared" si="3563"/>
        <v>2</v>
      </c>
      <c r="N271" s="24" t="s">
        <v>205</v>
      </c>
      <c r="O271" s="187">
        <f t="shared" si="3564"/>
        <v>2</v>
      </c>
      <c r="P271" s="24" t="s">
        <v>204</v>
      </c>
      <c r="Q271" s="187">
        <f t="shared" si="3565"/>
        <v>2</v>
      </c>
      <c r="R271" s="24" t="s">
        <v>205</v>
      </c>
      <c r="S271" s="187">
        <f t="shared" si="3566"/>
        <v>2</v>
      </c>
      <c r="T271" s="24" t="s">
        <v>205</v>
      </c>
      <c r="U271" s="187">
        <f t="shared" si="3567"/>
        <v>2</v>
      </c>
      <c r="V271" s="24" t="s">
        <v>204</v>
      </c>
      <c r="W271" s="187">
        <f t="shared" si="3568"/>
        <v>2</v>
      </c>
      <c r="X271" s="24" t="s">
        <v>205</v>
      </c>
      <c r="Y271" s="187">
        <f t="shared" si="3569"/>
        <v>2</v>
      </c>
      <c r="Z271" s="24" t="s">
        <v>204</v>
      </c>
      <c r="AA271" s="187">
        <f t="shared" si="3570"/>
        <v>2</v>
      </c>
      <c r="AB271" s="24" t="s">
        <v>204</v>
      </c>
      <c r="AC271" s="187">
        <f t="shared" si="3571"/>
        <v>2</v>
      </c>
      <c r="AD271" s="24" t="s">
        <v>205</v>
      </c>
      <c r="AE271" s="187">
        <f t="shared" si="3572"/>
        <v>2</v>
      </c>
      <c r="AF271" s="24" t="s">
        <v>204</v>
      </c>
      <c r="AG271" s="187">
        <f t="shared" si="3573"/>
        <v>2</v>
      </c>
      <c r="AH271" s="24" t="s">
        <v>205</v>
      </c>
      <c r="AI271" s="187">
        <f t="shared" si="3574"/>
        <v>2</v>
      </c>
      <c r="AJ271" s="24" t="s">
        <v>204</v>
      </c>
      <c r="AK271" s="187">
        <f t="shared" si="3575"/>
        <v>2</v>
      </c>
      <c r="AL271" s="24" t="s">
        <v>205</v>
      </c>
      <c r="AM271" s="187">
        <f t="shared" si="3576"/>
        <v>2</v>
      </c>
      <c r="AN271" s="24" t="s">
        <v>205</v>
      </c>
      <c r="AO271" s="187">
        <f t="shared" si="3577"/>
        <v>2</v>
      </c>
      <c r="AP271" s="24" t="s">
        <v>205</v>
      </c>
      <c r="AQ271" s="187">
        <f t="shared" si="3578"/>
        <v>2</v>
      </c>
      <c r="AR271" s="24" t="s">
        <v>205</v>
      </c>
      <c r="AS271" s="187">
        <f t="shared" ref="AS271" si="3607">LEN(AR271)</f>
        <v>2</v>
      </c>
      <c r="AT271" s="24"/>
      <c r="AU271" s="187">
        <f t="shared" ref="AU271" si="3608">LEN(AT271)</f>
        <v>0</v>
      </c>
      <c r="AV271" s="24"/>
      <c r="AW271" s="187">
        <f t="shared" ref="AW271" si="3609">LEN(AV271)</f>
        <v>0</v>
      </c>
      <c r="AX271" s="24"/>
      <c r="AY271" s="187">
        <f t="shared" ref="AY271" si="3610">LEN(AX271)</f>
        <v>0</v>
      </c>
      <c r="AZ271" s="24"/>
      <c r="BA271" s="187">
        <f t="shared" ref="BA271" si="3611">LEN(AZ271)</f>
        <v>0</v>
      </c>
      <c r="BB271" s="24"/>
      <c r="BC271" s="187">
        <f t="shared" ref="BC271" si="3612">LEN(BB271)</f>
        <v>0</v>
      </c>
      <c r="BD271" s="24"/>
      <c r="BE271" s="187">
        <f t="shared" ref="BE271" si="3613">LEN(BD271)</f>
        <v>0</v>
      </c>
      <c r="BF271" s="24"/>
      <c r="BG271" s="187">
        <f t="shared" ref="BG271" si="3614">LEN(BF271)</f>
        <v>0</v>
      </c>
      <c r="BH271" s="24"/>
      <c r="BI271" s="187">
        <f t="shared" ref="BI271" si="3615">LEN(BH271)</f>
        <v>0</v>
      </c>
      <c r="BJ271" s="24"/>
      <c r="BK271" s="187">
        <f t="shared" ref="BK271" si="3616">LEN(BJ271)</f>
        <v>0</v>
      </c>
      <c r="BL271" s="24"/>
      <c r="BM271" s="187">
        <f t="shared" ref="BM271" si="3617">LEN(BL271)</f>
        <v>0</v>
      </c>
      <c r="BN271" s="24"/>
      <c r="BO271" s="187">
        <f t="shared" ref="BO271" si="3618">LEN(BN271)</f>
        <v>0</v>
      </c>
      <c r="BP271" s="24"/>
      <c r="BQ271" s="187">
        <f t="shared" ref="BQ271" si="3619">LEN(BP271)</f>
        <v>0</v>
      </c>
      <c r="BR271" s="24"/>
      <c r="BS271" s="187">
        <f t="shared" ref="BS271" si="3620">LEN(BR271)</f>
        <v>0</v>
      </c>
    </row>
    <row r="272" spans="1:71" s="35" customFormat="1" ht="27">
      <c r="A272" s="203">
        <v>403</v>
      </c>
      <c r="B272" s="739"/>
      <c r="C272" s="17" t="s">
        <v>206</v>
      </c>
      <c r="D272" s="19" t="s">
        <v>1077</v>
      </c>
      <c r="E272" s="23" t="s">
        <v>187</v>
      </c>
      <c r="F272" s="25"/>
      <c r="G272" s="25"/>
      <c r="H272" s="23" t="s">
        <v>203</v>
      </c>
      <c r="I272" s="23"/>
      <c r="J272" s="20" t="s">
        <v>79</v>
      </c>
      <c r="K272" s="86">
        <f t="shared" si="3478"/>
        <v>7</v>
      </c>
      <c r="L272" s="20" t="s">
        <v>79</v>
      </c>
      <c r="M272" s="185">
        <f t="shared" si="3563"/>
        <v>7</v>
      </c>
      <c r="N272" s="20" t="s">
        <v>79</v>
      </c>
      <c r="O272" s="185">
        <f t="shared" si="3564"/>
        <v>7</v>
      </c>
      <c r="P272" s="20" t="s">
        <v>1078</v>
      </c>
      <c r="Q272" s="185">
        <f t="shared" si="3565"/>
        <v>22</v>
      </c>
      <c r="R272" s="20" t="s">
        <v>79</v>
      </c>
      <c r="S272" s="185">
        <f t="shared" si="3566"/>
        <v>7</v>
      </c>
      <c r="T272" s="20" t="s">
        <v>83</v>
      </c>
      <c r="U272" s="185">
        <f t="shared" si="3567"/>
        <v>22</v>
      </c>
      <c r="V272" s="20" t="s">
        <v>1079</v>
      </c>
      <c r="W272" s="185">
        <f t="shared" si="3568"/>
        <v>9</v>
      </c>
      <c r="X272" s="20" t="s">
        <v>1080</v>
      </c>
      <c r="Y272" s="185">
        <f t="shared" si="3569"/>
        <v>7</v>
      </c>
      <c r="Z272" s="20" t="s">
        <v>79</v>
      </c>
      <c r="AA272" s="185">
        <f t="shared" si="3570"/>
        <v>7</v>
      </c>
      <c r="AB272" s="20" t="s">
        <v>79</v>
      </c>
      <c r="AC272" s="185">
        <f t="shared" si="3571"/>
        <v>7</v>
      </c>
      <c r="AD272" s="20" t="s">
        <v>88</v>
      </c>
      <c r="AE272" s="185">
        <f t="shared" si="3572"/>
        <v>18</v>
      </c>
      <c r="AF272" s="20" t="s">
        <v>79</v>
      </c>
      <c r="AG272" s="185">
        <f t="shared" si="3573"/>
        <v>7</v>
      </c>
      <c r="AH272" s="20" t="s">
        <v>79</v>
      </c>
      <c r="AI272" s="185">
        <f t="shared" si="3574"/>
        <v>7</v>
      </c>
      <c r="AJ272" s="20" t="s">
        <v>79</v>
      </c>
      <c r="AK272" s="185">
        <f t="shared" si="3575"/>
        <v>7</v>
      </c>
      <c r="AL272" s="20" t="s">
        <v>79</v>
      </c>
      <c r="AM272" s="185">
        <f t="shared" si="3576"/>
        <v>7</v>
      </c>
      <c r="AN272" s="20" t="s">
        <v>79</v>
      </c>
      <c r="AO272" s="185">
        <f t="shared" si="3577"/>
        <v>7</v>
      </c>
      <c r="AP272" s="20" t="s">
        <v>79</v>
      </c>
      <c r="AQ272" s="185">
        <f t="shared" si="3578"/>
        <v>7</v>
      </c>
      <c r="AR272" s="20" t="s">
        <v>79</v>
      </c>
      <c r="AS272" s="185">
        <f t="shared" ref="AS272" si="3621">LEN(AR272)</f>
        <v>7</v>
      </c>
      <c r="AT272" s="20"/>
      <c r="AU272" s="185">
        <f t="shared" ref="AU272" si="3622">LEN(AT272)</f>
        <v>0</v>
      </c>
      <c r="AV272" s="20"/>
      <c r="AW272" s="185">
        <f t="shared" ref="AW272" si="3623">LEN(AV272)</f>
        <v>0</v>
      </c>
      <c r="AX272" s="20"/>
      <c r="AY272" s="185">
        <f t="shared" ref="AY272" si="3624">LEN(AX272)</f>
        <v>0</v>
      </c>
      <c r="AZ272" s="20"/>
      <c r="BA272" s="185">
        <f t="shared" ref="BA272" si="3625">LEN(AZ272)</f>
        <v>0</v>
      </c>
      <c r="BB272" s="20"/>
      <c r="BC272" s="185">
        <f t="shared" ref="BC272" si="3626">LEN(BB272)</f>
        <v>0</v>
      </c>
      <c r="BD272" s="20"/>
      <c r="BE272" s="185">
        <f t="shared" ref="BE272" si="3627">LEN(BD272)</f>
        <v>0</v>
      </c>
      <c r="BF272" s="20"/>
      <c r="BG272" s="185">
        <f t="shared" ref="BG272" si="3628">LEN(BF272)</f>
        <v>0</v>
      </c>
      <c r="BH272" s="20"/>
      <c r="BI272" s="185">
        <f t="shared" ref="BI272" si="3629">LEN(BH272)</f>
        <v>0</v>
      </c>
      <c r="BJ272" s="20"/>
      <c r="BK272" s="185">
        <f t="shared" ref="BK272" si="3630">LEN(BJ272)</f>
        <v>0</v>
      </c>
      <c r="BL272" s="20"/>
      <c r="BM272" s="185">
        <f t="shared" ref="BM272" si="3631">LEN(BL272)</f>
        <v>0</v>
      </c>
      <c r="BN272" s="20"/>
      <c r="BO272" s="185">
        <f t="shared" ref="BO272" si="3632">LEN(BN272)</f>
        <v>0</v>
      </c>
      <c r="BP272" s="20"/>
      <c r="BQ272" s="185">
        <f t="shared" ref="BQ272" si="3633">LEN(BP272)</f>
        <v>0</v>
      </c>
      <c r="BR272" s="20"/>
      <c r="BS272" s="185">
        <f t="shared" ref="BS272" si="3634">LEN(BR272)</f>
        <v>0</v>
      </c>
    </row>
    <row r="273" spans="1:71" s="35" customFormat="1" ht="27">
      <c r="A273" s="203">
        <v>404</v>
      </c>
      <c r="B273" s="739"/>
      <c r="C273" s="24" t="s">
        <v>213</v>
      </c>
      <c r="D273" s="19" t="s">
        <v>214</v>
      </c>
      <c r="E273" s="25" t="s">
        <v>187</v>
      </c>
      <c r="F273" s="25"/>
      <c r="G273" s="25"/>
      <c r="H273" s="25" t="s">
        <v>203</v>
      </c>
      <c r="I273" s="25" t="s">
        <v>215</v>
      </c>
      <c r="J273" s="26" t="s">
        <v>216</v>
      </c>
      <c r="K273" s="86">
        <f t="shared" si="3478"/>
        <v>14</v>
      </c>
      <c r="L273" s="26" t="s">
        <v>896</v>
      </c>
      <c r="M273" s="187">
        <f t="shared" si="3563"/>
        <v>20</v>
      </c>
      <c r="N273" s="26" t="s">
        <v>897</v>
      </c>
      <c r="O273" s="187">
        <f t="shared" si="3564"/>
        <v>13</v>
      </c>
      <c r="P273" s="26" t="s">
        <v>219</v>
      </c>
      <c r="Q273" s="187">
        <f t="shared" si="3565"/>
        <v>14</v>
      </c>
      <c r="R273" s="26" t="s">
        <v>1081</v>
      </c>
      <c r="S273" s="187">
        <f t="shared" si="3566"/>
        <v>17</v>
      </c>
      <c r="T273" s="26" t="s">
        <v>898</v>
      </c>
      <c r="U273" s="187">
        <f t="shared" si="3567"/>
        <v>13</v>
      </c>
      <c r="V273" s="26" t="s">
        <v>899</v>
      </c>
      <c r="W273" s="187">
        <f t="shared" si="3568"/>
        <v>14</v>
      </c>
      <c r="X273" s="26" t="s">
        <v>1082</v>
      </c>
      <c r="Y273" s="187">
        <f t="shared" si="3569"/>
        <v>20</v>
      </c>
      <c r="Z273" s="26" t="s">
        <v>1083</v>
      </c>
      <c r="AA273" s="187">
        <f t="shared" si="3570"/>
        <v>12</v>
      </c>
      <c r="AB273" s="26" t="s">
        <v>1084</v>
      </c>
      <c r="AC273" s="187">
        <f t="shared" si="3571"/>
        <v>16</v>
      </c>
      <c r="AD273" s="26" t="s">
        <v>226</v>
      </c>
      <c r="AE273" s="187">
        <f t="shared" si="3572"/>
        <v>14</v>
      </c>
      <c r="AF273" s="26" t="s">
        <v>903</v>
      </c>
      <c r="AG273" s="187">
        <f t="shared" si="3573"/>
        <v>16</v>
      </c>
      <c r="AH273" s="26" t="s">
        <v>1085</v>
      </c>
      <c r="AI273" s="187">
        <f t="shared" si="3574"/>
        <v>14</v>
      </c>
      <c r="AJ273" s="26" t="s">
        <v>905</v>
      </c>
      <c r="AK273" s="187">
        <f t="shared" si="3575"/>
        <v>12</v>
      </c>
      <c r="AL273" s="26" t="s">
        <v>906</v>
      </c>
      <c r="AM273" s="187">
        <f t="shared" si="3576"/>
        <v>15</v>
      </c>
      <c r="AN273" s="26" t="s">
        <v>907</v>
      </c>
      <c r="AO273" s="187">
        <f t="shared" si="3577"/>
        <v>14</v>
      </c>
      <c r="AP273" s="26" t="s">
        <v>908</v>
      </c>
      <c r="AQ273" s="187">
        <f t="shared" si="3578"/>
        <v>33</v>
      </c>
      <c r="AR273" s="26" t="s">
        <v>233</v>
      </c>
      <c r="AS273" s="187">
        <f t="shared" ref="AS273" si="3635">LEN(AR273)</f>
        <v>23</v>
      </c>
      <c r="AT273" s="26"/>
      <c r="AU273" s="187">
        <f t="shared" ref="AU273" si="3636">LEN(AT273)</f>
        <v>0</v>
      </c>
      <c r="AV273" s="26"/>
      <c r="AW273" s="187">
        <f t="shared" ref="AW273" si="3637">LEN(AV273)</f>
        <v>0</v>
      </c>
      <c r="AX273" s="26"/>
      <c r="AY273" s="187">
        <f t="shared" ref="AY273" si="3638">LEN(AX273)</f>
        <v>0</v>
      </c>
      <c r="AZ273" s="26"/>
      <c r="BA273" s="187">
        <f t="shared" ref="BA273" si="3639">LEN(AZ273)</f>
        <v>0</v>
      </c>
      <c r="BB273" s="26"/>
      <c r="BC273" s="187">
        <f t="shared" ref="BC273" si="3640">LEN(BB273)</f>
        <v>0</v>
      </c>
      <c r="BD273" s="26"/>
      <c r="BE273" s="187">
        <f t="shared" ref="BE273" si="3641">LEN(BD273)</f>
        <v>0</v>
      </c>
      <c r="BF273" s="26"/>
      <c r="BG273" s="187">
        <f t="shared" ref="BG273" si="3642">LEN(BF273)</f>
        <v>0</v>
      </c>
      <c r="BH273" s="26"/>
      <c r="BI273" s="187">
        <f t="shared" ref="BI273" si="3643">LEN(BH273)</f>
        <v>0</v>
      </c>
      <c r="BJ273" s="26"/>
      <c r="BK273" s="187">
        <f t="shared" ref="BK273" si="3644">LEN(BJ273)</f>
        <v>0</v>
      </c>
      <c r="BL273" s="26"/>
      <c r="BM273" s="187">
        <f t="shared" ref="BM273" si="3645">LEN(BL273)</f>
        <v>0</v>
      </c>
      <c r="BN273" s="26"/>
      <c r="BO273" s="187">
        <f t="shared" ref="BO273" si="3646">LEN(BN273)</f>
        <v>0</v>
      </c>
      <c r="BP273" s="26"/>
      <c r="BQ273" s="187">
        <f t="shared" ref="BQ273" si="3647">LEN(BP273)</f>
        <v>0</v>
      </c>
      <c r="BR273" s="26"/>
      <c r="BS273" s="187">
        <f t="shared" ref="BS273" si="3648">LEN(BR273)</f>
        <v>0</v>
      </c>
    </row>
    <row r="274" spans="1:71" s="35" customFormat="1" ht="135">
      <c r="A274" s="203">
        <v>405</v>
      </c>
      <c r="B274" s="739"/>
      <c r="C274" s="741" t="s">
        <v>1086</v>
      </c>
      <c r="D274" s="742"/>
      <c r="E274" s="25" t="s">
        <v>187</v>
      </c>
      <c r="F274" s="46"/>
      <c r="G274" s="46"/>
      <c r="H274" s="40" t="s">
        <v>203</v>
      </c>
      <c r="I274" s="46"/>
      <c r="J274" s="20" t="s">
        <v>1087</v>
      </c>
      <c r="K274" s="86">
        <f t="shared" si="3478"/>
        <v>167</v>
      </c>
      <c r="L274" s="20" t="s">
        <v>1088</v>
      </c>
      <c r="M274" s="86">
        <f t="shared" si="3563"/>
        <v>158</v>
      </c>
      <c r="N274" s="20" t="s">
        <v>1089</v>
      </c>
      <c r="O274" s="86">
        <f t="shared" si="3564"/>
        <v>121</v>
      </c>
      <c r="P274" s="20" t="s">
        <v>1090</v>
      </c>
      <c r="Q274" s="86">
        <f t="shared" si="3565"/>
        <v>166</v>
      </c>
      <c r="R274" s="20" t="s">
        <v>1091</v>
      </c>
      <c r="S274" s="86">
        <f t="shared" si="3566"/>
        <v>167</v>
      </c>
      <c r="T274" s="20" t="s">
        <v>1092</v>
      </c>
      <c r="U274" s="86">
        <f t="shared" si="3567"/>
        <v>176</v>
      </c>
      <c r="V274" s="20" t="s">
        <v>1093</v>
      </c>
      <c r="W274" s="86">
        <f t="shared" si="3568"/>
        <v>163</v>
      </c>
      <c r="X274" s="20" t="s">
        <v>1094</v>
      </c>
      <c r="Y274" s="86">
        <f t="shared" si="3569"/>
        <v>190</v>
      </c>
      <c r="Z274" s="20" t="s">
        <v>1095</v>
      </c>
      <c r="AA274" s="86">
        <f t="shared" si="3570"/>
        <v>167</v>
      </c>
      <c r="AB274" s="20" t="s">
        <v>1096</v>
      </c>
      <c r="AC274" s="86">
        <f t="shared" si="3571"/>
        <v>163</v>
      </c>
      <c r="AD274" s="20" t="s">
        <v>1097</v>
      </c>
      <c r="AE274" s="86">
        <f t="shared" si="3572"/>
        <v>167</v>
      </c>
      <c r="AF274" s="20" t="s">
        <v>1098</v>
      </c>
      <c r="AG274" s="86">
        <f t="shared" si="3573"/>
        <v>167</v>
      </c>
      <c r="AH274" s="20" t="s">
        <v>1099</v>
      </c>
      <c r="AI274" s="86">
        <f t="shared" si="3574"/>
        <v>166</v>
      </c>
      <c r="AJ274" s="20" t="s">
        <v>1100</v>
      </c>
      <c r="AK274" s="86">
        <f t="shared" si="3575"/>
        <v>167</v>
      </c>
      <c r="AL274" s="20" t="s">
        <v>1097</v>
      </c>
      <c r="AM274" s="86">
        <f t="shared" si="3576"/>
        <v>167</v>
      </c>
      <c r="AN274" s="20" t="s">
        <v>1101</v>
      </c>
      <c r="AO274" s="86">
        <f t="shared" si="3577"/>
        <v>158</v>
      </c>
      <c r="AP274" s="20" t="s">
        <v>1102</v>
      </c>
      <c r="AQ274" s="86">
        <f t="shared" si="3578"/>
        <v>167</v>
      </c>
      <c r="AR274" s="20" t="s">
        <v>1103</v>
      </c>
      <c r="AS274" s="86">
        <f t="shared" ref="AS274" si="3649">LEN(AR274)</f>
        <v>167</v>
      </c>
      <c r="AT274" s="20"/>
      <c r="AU274" s="86">
        <f t="shared" ref="AU274" si="3650">LEN(AT274)</f>
        <v>0</v>
      </c>
      <c r="AV274" s="20"/>
      <c r="AW274" s="86">
        <f t="shared" ref="AW274" si="3651">LEN(AV274)</f>
        <v>0</v>
      </c>
      <c r="AX274" s="20"/>
      <c r="AY274" s="86">
        <f t="shared" ref="AY274" si="3652">LEN(AX274)</f>
        <v>0</v>
      </c>
      <c r="AZ274" s="20"/>
      <c r="BA274" s="86">
        <f t="shared" ref="BA274" si="3653">LEN(AZ274)</f>
        <v>0</v>
      </c>
      <c r="BB274" s="20"/>
      <c r="BC274" s="86">
        <f t="shared" ref="BC274" si="3654">LEN(BB274)</f>
        <v>0</v>
      </c>
      <c r="BD274" s="20"/>
      <c r="BE274" s="86">
        <f t="shared" ref="BE274" si="3655">LEN(BD274)</f>
        <v>0</v>
      </c>
      <c r="BF274" s="20"/>
      <c r="BG274" s="86">
        <f t="shared" ref="BG274" si="3656">LEN(BF274)</f>
        <v>0</v>
      </c>
      <c r="BH274" s="20"/>
      <c r="BI274" s="86">
        <f t="shared" ref="BI274" si="3657">LEN(BH274)</f>
        <v>0</v>
      </c>
      <c r="BJ274" s="20"/>
      <c r="BK274" s="86">
        <f t="shared" ref="BK274" si="3658">LEN(BJ274)</f>
        <v>0</v>
      </c>
      <c r="BL274" s="20"/>
      <c r="BM274" s="86">
        <f t="shared" ref="BM274" si="3659">LEN(BL274)</f>
        <v>0</v>
      </c>
      <c r="BN274" s="20"/>
      <c r="BO274" s="86">
        <f t="shared" ref="BO274" si="3660">LEN(BN274)</f>
        <v>0</v>
      </c>
      <c r="BP274" s="20"/>
      <c r="BQ274" s="86">
        <f t="shared" ref="BQ274" si="3661">LEN(BP274)</f>
        <v>0</v>
      </c>
      <c r="BR274" s="20"/>
      <c r="BS274" s="86">
        <f t="shared" ref="BS274" si="3662">LEN(BR274)</f>
        <v>0</v>
      </c>
    </row>
    <row r="275" spans="1:71" s="35" customFormat="1">
      <c r="A275" s="203">
        <v>406</v>
      </c>
      <c r="B275" s="731" t="s">
        <v>253</v>
      </c>
      <c r="C275" s="735" t="s">
        <v>254</v>
      </c>
      <c r="D275" s="19" t="s">
        <v>255</v>
      </c>
      <c r="E275" s="25" t="s">
        <v>187</v>
      </c>
      <c r="F275" s="30"/>
      <c r="G275" s="30"/>
      <c r="H275" s="30" t="s">
        <v>188</v>
      </c>
      <c r="I275" s="30"/>
      <c r="J275" s="26" t="s">
        <v>255</v>
      </c>
      <c r="K275" s="86">
        <f t="shared" si="3478"/>
        <v>4</v>
      </c>
      <c r="L275" s="26" t="s">
        <v>924</v>
      </c>
      <c r="M275" s="86">
        <f t="shared" si="3563"/>
        <v>4</v>
      </c>
      <c r="N275" s="26" t="s">
        <v>261</v>
      </c>
      <c r="O275" s="86">
        <f t="shared" si="3564"/>
        <v>4</v>
      </c>
      <c r="P275" s="26" t="s">
        <v>261</v>
      </c>
      <c r="Q275" s="86">
        <f t="shared" si="3565"/>
        <v>4</v>
      </c>
      <c r="R275" s="26" t="s">
        <v>1104</v>
      </c>
      <c r="S275" s="86">
        <f t="shared" si="3566"/>
        <v>4</v>
      </c>
      <c r="T275" s="26" t="s">
        <v>257</v>
      </c>
      <c r="U275" s="86">
        <f t="shared" si="3567"/>
        <v>4</v>
      </c>
      <c r="V275" s="26" t="s">
        <v>259</v>
      </c>
      <c r="W275" s="86">
        <f t="shared" si="3568"/>
        <v>4</v>
      </c>
      <c r="X275" s="26" t="s">
        <v>255</v>
      </c>
      <c r="Y275" s="86">
        <f t="shared" si="3569"/>
        <v>4</v>
      </c>
      <c r="Z275" s="26" t="s">
        <v>256</v>
      </c>
      <c r="AA275" s="86">
        <f t="shared" si="3570"/>
        <v>4</v>
      </c>
      <c r="AB275" s="26" t="s">
        <v>261</v>
      </c>
      <c r="AC275" s="86">
        <f t="shared" si="3571"/>
        <v>4</v>
      </c>
      <c r="AD275" s="26" t="s">
        <v>262</v>
      </c>
      <c r="AE275" s="86">
        <f t="shared" si="3572"/>
        <v>4</v>
      </c>
      <c r="AF275" s="26" t="s">
        <v>925</v>
      </c>
      <c r="AG275" s="86">
        <f t="shared" si="3573"/>
        <v>4</v>
      </c>
      <c r="AH275" s="26" t="s">
        <v>261</v>
      </c>
      <c r="AI275" s="86">
        <f t="shared" si="3574"/>
        <v>4</v>
      </c>
      <c r="AJ275" s="26" t="s">
        <v>926</v>
      </c>
      <c r="AK275" s="86">
        <f t="shared" si="3575"/>
        <v>4</v>
      </c>
      <c r="AL275" s="26" t="s">
        <v>255</v>
      </c>
      <c r="AM275" s="86">
        <f t="shared" si="3576"/>
        <v>4</v>
      </c>
      <c r="AN275" s="26" t="s">
        <v>255</v>
      </c>
      <c r="AO275" s="86">
        <f t="shared" si="3577"/>
        <v>4</v>
      </c>
      <c r="AP275" s="26" t="s">
        <v>255</v>
      </c>
      <c r="AQ275" s="86">
        <f t="shared" si="3578"/>
        <v>4</v>
      </c>
      <c r="AR275" s="26" t="s">
        <v>255</v>
      </c>
      <c r="AS275" s="86">
        <f t="shared" ref="AS275" si="3663">LEN(AR275)</f>
        <v>4</v>
      </c>
      <c r="AT275" s="26"/>
      <c r="AU275" s="86">
        <f t="shared" ref="AU275" si="3664">LEN(AT275)</f>
        <v>0</v>
      </c>
      <c r="AV275" s="26"/>
      <c r="AW275" s="86">
        <f t="shared" ref="AW275" si="3665">LEN(AV275)</f>
        <v>0</v>
      </c>
      <c r="AX275" s="26"/>
      <c r="AY275" s="86">
        <f t="shared" ref="AY275" si="3666">LEN(AX275)</f>
        <v>0</v>
      </c>
      <c r="AZ275" s="26"/>
      <c r="BA275" s="86">
        <f t="shared" ref="BA275" si="3667">LEN(AZ275)</f>
        <v>0</v>
      </c>
      <c r="BB275" s="26"/>
      <c r="BC275" s="86">
        <f t="shared" ref="BC275" si="3668">LEN(BB275)</f>
        <v>0</v>
      </c>
      <c r="BD275" s="26"/>
      <c r="BE275" s="86">
        <f t="shared" ref="BE275" si="3669">LEN(BD275)</f>
        <v>0</v>
      </c>
      <c r="BF275" s="26"/>
      <c r="BG275" s="86">
        <f t="shared" ref="BG275" si="3670">LEN(BF275)</f>
        <v>0</v>
      </c>
      <c r="BH275" s="26"/>
      <c r="BI275" s="86">
        <f t="shared" ref="BI275" si="3671">LEN(BH275)</f>
        <v>0</v>
      </c>
      <c r="BJ275" s="26"/>
      <c r="BK275" s="86">
        <f t="shared" ref="BK275" si="3672">LEN(BJ275)</f>
        <v>0</v>
      </c>
      <c r="BL275" s="26"/>
      <c r="BM275" s="86">
        <f t="shared" ref="BM275" si="3673">LEN(BL275)</f>
        <v>0</v>
      </c>
      <c r="BN275" s="26"/>
      <c r="BO275" s="86">
        <f t="shared" ref="BO275" si="3674">LEN(BN275)</f>
        <v>0</v>
      </c>
      <c r="BP275" s="26"/>
      <c r="BQ275" s="86">
        <f t="shared" ref="BQ275" si="3675">LEN(BP275)</f>
        <v>0</v>
      </c>
      <c r="BR275" s="26"/>
      <c r="BS275" s="86">
        <f t="shared" ref="BS275" si="3676">LEN(BR275)</f>
        <v>0</v>
      </c>
    </row>
    <row r="276" spans="1:71" s="35" customFormat="1">
      <c r="A276" s="203">
        <v>407</v>
      </c>
      <c r="B276" s="732"/>
      <c r="C276" s="740"/>
      <c r="D276" s="19" t="s">
        <v>265</v>
      </c>
      <c r="E276" s="25" t="s">
        <v>266</v>
      </c>
      <c r="F276" s="30" t="s">
        <v>267</v>
      </c>
      <c r="G276" s="30" t="s">
        <v>268</v>
      </c>
      <c r="H276" s="30" t="s">
        <v>188</v>
      </c>
      <c r="I276" s="30"/>
      <c r="J276" s="26" t="s">
        <v>265</v>
      </c>
      <c r="K276" s="86">
        <f t="shared" si="3478"/>
        <v>3</v>
      </c>
      <c r="L276" s="26" t="s">
        <v>289</v>
      </c>
      <c r="M276" s="86">
        <f t="shared" si="3563"/>
        <v>3</v>
      </c>
      <c r="N276" s="26" t="s">
        <v>290</v>
      </c>
      <c r="O276" s="86">
        <f t="shared" si="3564"/>
        <v>3</v>
      </c>
      <c r="P276" s="26" t="s">
        <v>290</v>
      </c>
      <c r="Q276" s="86">
        <f t="shared" si="3565"/>
        <v>3</v>
      </c>
      <c r="R276" s="26" t="s">
        <v>1105</v>
      </c>
      <c r="S276" s="86">
        <f t="shared" si="3566"/>
        <v>3</v>
      </c>
      <c r="T276" s="26" t="s">
        <v>471</v>
      </c>
      <c r="U276" s="86">
        <f t="shared" si="3567"/>
        <v>3</v>
      </c>
      <c r="V276" s="26" t="s">
        <v>291</v>
      </c>
      <c r="W276" s="86">
        <f t="shared" si="3568"/>
        <v>3</v>
      </c>
      <c r="X276" s="26" t="s">
        <v>265</v>
      </c>
      <c r="Y276" s="86">
        <f t="shared" si="3569"/>
        <v>3</v>
      </c>
      <c r="Z276" s="26" t="s">
        <v>292</v>
      </c>
      <c r="AA276" s="86">
        <f t="shared" si="3570"/>
        <v>3</v>
      </c>
      <c r="AB276" s="26" t="s">
        <v>290</v>
      </c>
      <c r="AC276" s="86">
        <f t="shared" si="3571"/>
        <v>3</v>
      </c>
      <c r="AD276" s="26" t="s">
        <v>293</v>
      </c>
      <c r="AE276" s="86">
        <f t="shared" si="3572"/>
        <v>3</v>
      </c>
      <c r="AF276" s="26" t="s">
        <v>294</v>
      </c>
      <c r="AG276" s="86">
        <f t="shared" si="3573"/>
        <v>3</v>
      </c>
      <c r="AH276" s="26" t="s">
        <v>290</v>
      </c>
      <c r="AI276" s="86">
        <f t="shared" si="3574"/>
        <v>3</v>
      </c>
      <c r="AJ276" s="26" t="s">
        <v>295</v>
      </c>
      <c r="AK276" s="86">
        <f t="shared" si="3575"/>
        <v>3</v>
      </c>
      <c r="AL276" s="26" t="s">
        <v>265</v>
      </c>
      <c r="AM276" s="86">
        <f t="shared" si="3576"/>
        <v>3</v>
      </c>
      <c r="AN276" s="26" t="s">
        <v>265</v>
      </c>
      <c r="AO276" s="86">
        <f t="shared" si="3577"/>
        <v>3</v>
      </c>
      <c r="AP276" s="26" t="s">
        <v>265</v>
      </c>
      <c r="AQ276" s="86">
        <f t="shared" si="3578"/>
        <v>3</v>
      </c>
      <c r="AR276" s="26" t="s">
        <v>265</v>
      </c>
      <c r="AS276" s="86">
        <f t="shared" ref="AS276" si="3677">LEN(AR276)</f>
        <v>3</v>
      </c>
      <c r="AT276" s="26"/>
      <c r="AU276" s="86">
        <f t="shared" ref="AU276" si="3678">LEN(AT276)</f>
        <v>0</v>
      </c>
      <c r="AV276" s="26"/>
      <c r="AW276" s="86">
        <f t="shared" ref="AW276" si="3679">LEN(AV276)</f>
        <v>0</v>
      </c>
      <c r="AX276" s="26"/>
      <c r="AY276" s="86">
        <f t="shared" ref="AY276" si="3680">LEN(AX276)</f>
        <v>0</v>
      </c>
      <c r="AZ276" s="26"/>
      <c r="BA276" s="86">
        <f t="shared" ref="BA276" si="3681">LEN(AZ276)</f>
        <v>0</v>
      </c>
      <c r="BB276" s="26"/>
      <c r="BC276" s="86">
        <f t="shared" ref="BC276" si="3682">LEN(BB276)</f>
        <v>0</v>
      </c>
      <c r="BD276" s="26"/>
      <c r="BE276" s="86">
        <f t="shared" ref="BE276" si="3683">LEN(BD276)</f>
        <v>0</v>
      </c>
      <c r="BF276" s="26"/>
      <c r="BG276" s="86">
        <f t="shared" ref="BG276" si="3684">LEN(BF276)</f>
        <v>0</v>
      </c>
      <c r="BH276" s="26"/>
      <c r="BI276" s="86">
        <f t="shared" ref="BI276" si="3685">LEN(BH276)</f>
        <v>0</v>
      </c>
      <c r="BJ276" s="26"/>
      <c r="BK276" s="86">
        <f t="shared" ref="BK276" si="3686">LEN(BJ276)</f>
        <v>0</v>
      </c>
      <c r="BL276" s="26"/>
      <c r="BM276" s="86">
        <f t="shared" ref="BM276" si="3687">LEN(BL276)</f>
        <v>0</v>
      </c>
      <c r="BN276" s="26"/>
      <c r="BO276" s="86">
        <f t="shared" ref="BO276" si="3688">LEN(BN276)</f>
        <v>0</v>
      </c>
      <c r="BP276" s="26"/>
      <c r="BQ276" s="86">
        <f t="shared" ref="BQ276" si="3689">LEN(BP276)</f>
        <v>0</v>
      </c>
      <c r="BR276" s="26"/>
      <c r="BS276" s="86">
        <f t="shared" ref="BS276" si="3690">LEN(BR276)</f>
        <v>0</v>
      </c>
    </row>
    <row r="277" spans="1:71" s="35" customFormat="1">
      <c r="A277" s="203">
        <v>408</v>
      </c>
      <c r="B277" s="731" t="s">
        <v>269</v>
      </c>
      <c r="C277" s="735" t="s">
        <v>1106</v>
      </c>
      <c r="D277" s="153" t="s">
        <v>1107</v>
      </c>
      <c r="E277" s="25" t="s">
        <v>187</v>
      </c>
      <c r="F277" s="30"/>
      <c r="G277" s="30"/>
      <c r="H277" s="30" t="s">
        <v>203</v>
      </c>
      <c r="I277" s="30" t="s">
        <v>1108</v>
      </c>
      <c r="J277" s="26"/>
      <c r="K277" s="86">
        <f t="shared" si="3478"/>
        <v>0</v>
      </c>
      <c r="L277" s="26"/>
      <c r="M277" s="86">
        <f t="shared" si="3563"/>
        <v>0</v>
      </c>
      <c r="N277" s="26" t="s">
        <v>22</v>
      </c>
      <c r="O277" s="86">
        <f t="shared" si="3564"/>
        <v>1</v>
      </c>
      <c r="P277" s="26"/>
      <c r="Q277" s="86">
        <f t="shared" si="3565"/>
        <v>0</v>
      </c>
      <c r="R277" s="26"/>
      <c r="S277" s="86">
        <f t="shared" si="3566"/>
        <v>0</v>
      </c>
      <c r="T277" s="26" t="s">
        <v>22</v>
      </c>
      <c r="U277" s="86">
        <f t="shared" si="3567"/>
        <v>1</v>
      </c>
      <c r="V277" s="26"/>
      <c r="W277" s="86">
        <f t="shared" si="3568"/>
        <v>0</v>
      </c>
      <c r="X277" s="26"/>
      <c r="Y277" s="86">
        <f t="shared" si="3569"/>
        <v>0</v>
      </c>
      <c r="Z277" s="26"/>
      <c r="AA277" s="86">
        <f t="shared" si="3570"/>
        <v>0</v>
      </c>
      <c r="AB277" s="26"/>
      <c r="AC277" s="86">
        <f t="shared" si="3571"/>
        <v>0</v>
      </c>
      <c r="AD277" s="26" t="s">
        <v>22</v>
      </c>
      <c r="AE277" s="86">
        <f t="shared" si="3572"/>
        <v>1</v>
      </c>
      <c r="AF277" s="26"/>
      <c r="AG277" s="86">
        <f t="shared" si="3573"/>
        <v>0</v>
      </c>
      <c r="AH277" s="26"/>
      <c r="AI277" s="86">
        <f t="shared" si="3574"/>
        <v>0</v>
      </c>
      <c r="AJ277" s="26"/>
      <c r="AK277" s="86">
        <f t="shared" si="3575"/>
        <v>0</v>
      </c>
      <c r="AL277" s="26"/>
      <c r="AM277" s="86">
        <f t="shared" si="3576"/>
        <v>0</v>
      </c>
      <c r="AN277" s="26"/>
      <c r="AO277" s="86">
        <f t="shared" si="3577"/>
        <v>0</v>
      </c>
      <c r="AP277" s="26"/>
      <c r="AQ277" s="86">
        <f t="shared" si="3578"/>
        <v>0</v>
      </c>
      <c r="AR277" s="26"/>
      <c r="AS277" s="86">
        <f t="shared" ref="AS277" si="3691">LEN(AR277)</f>
        <v>0</v>
      </c>
      <c r="AT277" s="26"/>
      <c r="AU277" s="86">
        <f t="shared" ref="AU277" si="3692">LEN(AT277)</f>
        <v>0</v>
      </c>
      <c r="AV277" s="26"/>
      <c r="AW277" s="86">
        <f t="shared" ref="AW277" si="3693">LEN(AV277)</f>
        <v>0</v>
      </c>
      <c r="AX277" s="26"/>
      <c r="AY277" s="86">
        <f t="shared" ref="AY277" si="3694">LEN(AX277)</f>
        <v>0</v>
      </c>
      <c r="AZ277" s="26"/>
      <c r="BA277" s="86">
        <f t="shared" ref="BA277" si="3695">LEN(AZ277)</f>
        <v>0</v>
      </c>
      <c r="BB277" s="26"/>
      <c r="BC277" s="86">
        <f t="shared" ref="BC277" si="3696">LEN(BB277)</f>
        <v>0</v>
      </c>
      <c r="BD277" s="26"/>
      <c r="BE277" s="86">
        <f t="shared" ref="BE277" si="3697">LEN(BD277)</f>
        <v>0</v>
      </c>
      <c r="BF277" s="26"/>
      <c r="BG277" s="86">
        <f t="shared" ref="BG277" si="3698">LEN(BF277)</f>
        <v>0</v>
      </c>
      <c r="BH277" s="26"/>
      <c r="BI277" s="86">
        <f t="shared" ref="BI277" si="3699">LEN(BH277)</f>
        <v>0</v>
      </c>
      <c r="BJ277" s="26"/>
      <c r="BK277" s="86">
        <f t="shared" ref="BK277" si="3700">LEN(BJ277)</f>
        <v>0</v>
      </c>
      <c r="BL277" s="26"/>
      <c r="BM277" s="86">
        <f t="shared" ref="BM277" si="3701">LEN(BL277)</f>
        <v>0</v>
      </c>
      <c r="BN277" s="26"/>
      <c r="BO277" s="86">
        <f t="shared" ref="BO277" si="3702">LEN(BN277)</f>
        <v>0</v>
      </c>
      <c r="BP277" s="26"/>
      <c r="BQ277" s="86">
        <f t="shared" ref="BQ277" si="3703">LEN(BP277)</f>
        <v>0</v>
      </c>
      <c r="BR277" s="26"/>
      <c r="BS277" s="86">
        <f t="shared" ref="BS277" si="3704">LEN(BR277)</f>
        <v>0</v>
      </c>
    </row>
    <row r="278" spans="1:71" s="35" customFormat="1" ht="27">
      <c r="A278" s="203">
        <v>409</v>
      </c>
      <c r="B278" s="739"/>
      <c r="C278" s="736"/>
      <c r="D278" s="19" t="s">
        <v>1109</v>
      </c>
      <c r="E278" s="25" t="s">
        <v>187</v>
      </c>
      <c r="F278" s="30"/>
      <c r="G278" s="30"/>
      <c r="H278" s="30" t="s">
        <v>203</v>
      </c>
      <c r="I278" s="30" t="s">
        <v>1108</v>
      </c>
      <c r="J278" s="26" t="s">
        <v>1110</v>
      </c>
      <c r="K278" s="86">
        <f t="shared" si="3478"/>
        <v>11</v>
      </c>
      <c r="L278" s="26" t="s">
        <v>1110</v>
      </c>
      <c r="M278" s="86">
        <f t="shared" si="3563"/>
        <v>11</v>
      </c>
      <c r="N278" s="26" t="s">
        <v>1111</v>
      </c>
      <c r="O278" s="86">
        <f t="shared" si="3564"/>
        <v>7</v>
      </c>
      <c r="P278" s="26" t="s">
        <v>1110</v>
      </c>
      <c r="Q278" s="86">
        <f t="shared" si="3565"/>
        <v>11</v>
      </c>
      <c r="R278" s="26" t="s">
        <v>1110</v>
      </c>
      <c r="S278" s="86">
        <f t="shared" si="3566"/>
        <v>11</v>
      </c>
      <c r="T278" s="26" t="s">
        <v>1110</v>
      </c>
      <c r="U278" s="86">
        <f t="shared" si="3567"/>
        <v>11</v>
      </c>
      <c r="V278" s="26" t="s">
        <v>1110</v>
      </c>
      <c r="W278" s="86">
        <f t="shared" si="3568"/>
        <v>11</v>
      </c>
      <c r="X278" s="26" t="s">
        <v>1110</v>
      </c>
      <c r="Y278" s="86">
        <f t="shared" si="3569"/>
        <v>11</v>
      </c>
      <c r="Z278" s="26" t="s">
        <v>1110</v>
      </c>
      <c r="AA278" s="86">
        <f t="shared" si="3570"/>
        <v>11</v>
      </c>
      <c r="AB278" s="26" t="s">
        <v>1110</v>
      </c>
      <c r="AC278" s="86">
        <f t="shared" si="3571"/>
        <v>11</v>
      </c>
      <c r="AD278" s="26" t="s">
        <v>1110</v>
      </c>
      <c r="AE278" s="86">
        <f t="shared" si="3572"/>
        <v>11</v>
      </c>
      <c r="AF278" s="26" t="s">
        <v>1110</v>
      </c>
      <c r="AG278" s="86">
        <f t="shared" si="3573"/>
        <v>11</v>
      </c>
      <c r="AH278" s="26" t="s">
        <v>1110</v>
      </c>
      <c r="AI278" s="86">
        <f t="shared" si="3574"/>
        <v>11</v>
      </c>
      <c r="AJ278" s="26" t="s">
        <v>1110</v>
      </c>
      <c r="AK278" s="86">
        <f t="shared" si="3575"/>
        <v>11</v>
      </c>
      <c r="AL278" s="26" t="s">
        <v>1110</v>
      </c>
      <c r="AM278" s="86">
        <f t="shared" si="3576"/>
        <v>11</v>
      </c>
      <c r="AN278" s="26" t="s">
        <v>1110</v>
      </c>
      <c r="AO278" s="86">
        <f t="shared" si="3577"/>
        <v>11</v>
      </c>
      <c r="AP278" s="26" t="s">
        <v>1110</v>
      </c>
      <c r="AQ278" s="86">
        <f t="shared" si="3578"/>
        <v>11</v>
      </c>
      <c r="AR278" s="26" t="s">
        <v>1110</v>
      </c>
      <c r="AS278" s="86">
        <f t="shared" ref="AS278" si="3705">LEN(AR278)</f>
        <v>11</v>
      </c>
      <c r="AT278" s="26"/>
      <c r="AU278" s="86">
        <f t="shared" ref="AU278" si="3706">LEN(AT278)</f>
        <v>0</v>
      </c>
      <c r="AV278" s="26"/>
      <c r="AW278" s="86">
        <f t="shared" ref="AW278" si="3707">LEN(AV278)</f>
        <v>0</v>
      </c>
      <c r="AX278" s="26"/>
      <c r="AY278" s="86">
        <f t="shared" ref="AY278" si="3708">LEN(AX278)</f>
        <v>0</v>
      </c>
      <c r="AZ278" s="26"/>
      <c r="BA278" s="86">
        <f t="shared" ref="BA278" si="3709">LEN(AZ278)</f>
        <v>0</v>
      </c>
      <c r="BB278" s="26"/>
      <c r="BC278" s="86">
        <f t="shared" ref="BC278" si="3710">LEN(BB278)</f>
        <v>0</v>
      </c>
      <c r="BD278" s="26"/>
      <c r="BE278" s="86">
        <f t="shared" ref="BE278" si="3711">LEN(BD278)</f>
        <v>0</v>
      </c>
      <c r="BF278" s="26"/>
      <c r="BG278" s="86">
        <f t="shared" ref="BG278" si="3712">LEN(BF278)</f>
        <v>0</v>
      </c>
      <c r="BH278" s="26"/>
      <c r="BI278" s="86">
        <f t="shared" ref="BI278" si="3713">LEN(BH278)</f>
        <v>0</v>
      </c>
      <c r="BJ278" s="26"/>
      <c r="BK278" s="86">
        <f t="shared" ref="BK278" si="3714">LEN(BJ278)</f>
        <v>0</v>
      </c>
      <c r="BL278" s="26"/>
      <c r="BM278" s="86">
        <f t="shared" ref="BM278" si="3715">LEN(BL278)</f>
        <v>0</v>
      </c>
      <c r="BN278" s="26"/>
      <c r="BO278" s="86">
        <f t="shared" ref="BO278" si="3716">LEN(BN278)</f>
        <v>0</v>
      </c>
      <c r="BP278" s="26"/>
      <c r="BQ278" s="86">
        <f t="shared" ref="BQ278" si="3717">LEN(BP278)</f>
        <v>0</v>
      </c>
      <c r="BR278" s="26"/>
      <c r="BS278" s="86">
        <f t="shared" ref="BS278" si="3718">LEN(BR278)</f>
        <v>0</v>
      </c>
    </row>
    <row r="279" spans="1:71" s="35" customFormat="1" ht="27">
      <c r="A279" s="203">
        <v>410</v>
      </c>
      <c r="B279" s="739"/>
      <c r="C279" s="736"/>
      <c r="D279" s="19" t="s">
        <v>201</v>
      </c>
      <c r="E279" s="23" t="s">
        <v>43</v>
      </c>
      <c r="F279" s="25" t="s">
        <v>323</v>
      </c>
      <c r="G279" s="25" t="s">
        <v>324</v>
      </c>
      <c r="H279" s="30" t="s">
        <v>203</v>
      </c>
      <c r="I279" s="30" t="s">
        <v>1108</v>
      </c>
      <c r="J279" s="24" t="s">
        <v>204</v>
      </c>
      <c r="K279" s="86">
        <f t="shared" si="3478"/>
        <v>2</v>
      </c>
      <c r="L279" s="24" t="s">
        <v>204</v>
      </c>
      <c r="M279" s="187">
        <f t="shared" si="3563"/>
        <v>2</v>
      </c>
      <c r="N279" s="24"/>
      <c r="O279" s="187">
        <f t="shared" si="3564"/>
        <v>0</v>
      </c>
      <c r="P279" s="24" t="s">
        <v>204</v>
      </c>
      <c r="Q279" s="187">
        <f t="shared" si="3565"/>
        <v>2</v>
      </c>
      <c r="R279" s="24" t="s">
        <v>205</v>
      </c>
      <c r="S279" s="187">
        <f t="shared" si="3566"/>
        <v>2</v>
      </c>
      <c r="T279" s="24"/>
      <c r="U279" s="86">
        <f t="shared" si="3567"/>
        <v>0</v>
      </c>
      <c r="V279" s="24" t="s">
        <v>204</v>
      </c>
      <c r="W279" s="86">
        <f t="shared" si="3568"/>
        <v>2</v>
      </c>
      <c r="X279" s="24" t="s">
        <v>205</v>
      </c>
      <c r="Y279" s="187">
        <f t="shared" si="3569"/>
        <v>2</v>
      </c>
      <c r="Z279" s="24" t="s">
        <v>204</v>
      </c>
      <c r="AA279" s="187">
        <f t="shared" si="3570"/>
        <v>2</v>
      </c>
      <c r="AB279" s="24" t="s">
        <v>204</v>
      </c>
      <c r="AC279" s="187">
        <f t="shared" si="3571"/>
        <v>2</v>
      </c>
      <c r="AD279" s="24"/>
      <c r="AE279" s="86">
        <f t="shared" si="3572"/>
        <v>0</v>
      </c>
      <c r="AF279" s="24" t="s">
        <v>204</v>
      </c>
      <c r="AG279" s="187">
        <f t="shared" si="3573"/>
        <v>2</v>
      </c>
      <c r="AH279" s="24" t="s">
        <v>205</v>
      </c>
      <c r="AI279" s="187">
        <f t="shared" si="3574"/>
        <v>2</v>
      </c>
      <c r="AJ279" s="24" t="s">
        <v>204</v>
      </c>
      <c r="AK279" s="187">
        <f t="shared" si="3575"/>
        <v>2</v>
      </c>
      <c r="AL279" s="24" t="s">
        <v>205</v>
      </c>
      <c r="AM279" s="187">
        <f t="shared" si="3576"/>
        <v>2</v>
      </c>
      <c r="AN279" s="24" t="s">
        <v>205</v>
      </c>
      <c r="AO279" s="187">
        <f t="shared" si="3577"/>
        <v>2</v>
      </c>
      <c r="AP279" s="24" t="s">
        <v>205</v>
      </c>
      <c r="AQ279" s="187">
        <f t="shared" si="3578"/>
        <v>2</v>
      </c>
      <c r="AR279" s="24" t="s">
        <v>205</v>
      </c>
      <c r="AS279" s="187">
        <f t="shared" ref="AS279" si="3719">LEN(AR279)</f>
        <v>2</v>
      </c>
      <c r="AT279" s="24"/>
      <c r="AU279" s="187">
        <f t="shared" ref="AU279" si="3720">LEN(AT279)</f>
        <v>0</v>
      </c>
      <c r="AV279" s="24"/>
      <c r="AW279" s="187">
        <f t="shared" ref="AW279" si="3721">LEN(AV279)</f>
        <v>0</v>
      </c>
      <c r="AX279" s="24"/>
      <c r="AY279" s="187">
        <f t="shared" ref="AY279" si="3722">LEN(AX279)</f>
        <v>0</v>
      </c>
      <c r="AZ279" s="24"/>
      <c r="BA279" s="187">
        <f t="shared" ref="BA279" si="3723">LEN(AZ279)</f>
        <v>0</v>
      </c>
      <c r="BB279" s="24"/>
      <c r="BC279" s="187">
        <f t="shared" ref="BC279" si="3724">LEN(BB279)</f>
        <v>0</v>
      </c>
      <c r="BD279" s="24"/>
      <c r="BE279" s="187">
        <f t="shared" ref="BE279" si="3725">LEN(BD279)</f>
        <v>0</v>
      </c>
      <c r="BF279" s="24"/>
      <c r="BG279" s="187">
        <f t="shared" ref="BG279" si="3726">LEN(BF279)</f>
        <v>0</v>
      </c>
      <c r="BH279" s="24"/>
      <c r="BI279" s="187">
        <f t="shared" ref="BI279" si="3727">LEN(BH279)</f>
        <v>0</v>
      </c>
      <c r="BJ279" s="24"/>
      <c r="BK279" s="187">
        <f t="shared" ref="BK279" si="3728">LEN(BJ279)</f>
        <v>0</v>
      </c>
      <c r="BL279" s="24"/>
      <c r="BM279" s="187">
        <f t="shared" ref="BM279" si="3729">LEN(BL279)</f>
        <v>0</v>
      </c>
      <c r="BN279" s="24"/>
      <c r="BO279" s="187">
        <f t="shared" ref="BO279" si="3730">LEN(BN279)</f>
        <v>0</v>
      </c>
      <c r="BP279" s="24"/>
      <c r="BQ279" s="187">
        <f t="shared" ref="BQ279" si="3731">LEN(BP279)</f>
        <v>0</v>
      </c>
      <c r="BR279" s="24"/>
      <c r="BS279" s="187">
        <f t="shared" ref="BS279" si="3732">LEN(BR279)</f>
        <v>0</v>
      </c>
    </row>
    <row r="280" spans="1:71" s="35" customFormat="1" ht="27">
      <c r="A280" s="203">
        <v>411</v>
      </c>
      <c r="B280" s="739"/>
      <c r="C280" s="740"/>
      <c r="D280" s="19" t="s">
        <v>1112</v>
      </c>
      <c r="E280" s="23" t="s">
        <v>43</v>
      </c>
      <c r="F280" s="25" t="s">
        <v>323</v>
      </c>
      <c r="G280" s="25" t="s">
        <v>324</v>
      </c>
      <c r="H280" s="30" t="s">
        <v>203</v>
      </c>
      <c r="I280" s="30" t="s">
        <v>1108</v>
      </c>
      <c r="J280" s="24"/>
      <c r="K280" s="86">
        <f t="shared" si="3478"/>
        <v>0</v>
      </c>
      <c r="L280" s="24"/>
      <c r="M280" s="187">
        <f t="shared" si="3563"/>
        <v>0</v>
      </c>
      <c r="N280" s="24" t="s">
        <v>1113</v>
      </c>
      <c r="O280" s="187">
        <f t="shared" si="3564"/>
        <v>13</v>
      </c>
      <c r="P280" s="24"/>
      <c r="Q280" s="187">
        <f t="shared" si="3565"/>
        <v>0</v>
      </c>
      <c r="R280" s="24"/>
      <c r="S280" s="187">
        <f t="shared" si="3566"/>
        <v>0</v>
      </c>
      <c r="T280" s="20" t="s">
        <v>1114</v>
      </c>
      <c r="U280" s="187">
        <f t="shared" si="3567"/>
        <v>13</v>
      </c>
      <c r="V280" s="24"/>
      <c r="W280" s="187">
        <f t="shared" si="3568"/>
        <v>0</v>
      </c>
      <c r="X280" s="24"/>
      <c r="Y280" s="187">
        <f t="shared" si="3569"/>
        <v>0</v>
      </c>
      <c r="Z280" s="24"/>
      <c r="AA280" s="187">
        <f t="shared" si="3570"/>
        <v>0</v>
      </c>
      <c r="AB280" s="24"/>
      <c r="AC280" s="187">
        <f t="shared" si="3571"/>
        <v>0</v>
      </c>
      <c r="AD280" s="24" t="s">
        <v>1115</v>
      </c>
      <c r="AE280" s="187">
        <f t="shared" si="3572"/>
        <v>13</v>
      </c>
      <c r="AF280" s="24"/>
      <c r="AG280" s="187">
        <f t="shared" si="3573"/>
        <v>0</v>
      </c>
      <c r="AH280" s="24"/>
      <c r="AI280" s="187">
        <f t="shared" si="3574"/>
        <v>0</v>
      </c>
      <c r="AJ280" s="24"/>
      <c r="AK280" s="187">
        <f t="shared" si="3575"/>
        <v>0</v>
      </c>
      <c r="AL280" s="24"/>
      <c r="AM280" s="187">
        <f t="shared" si="3576"/>
        <v>0</v>
      </c>
      <c r="AN280" s="24"/>
      <c r="AO280" s="187">
        <f t="shared" si="3577"/>
        <v>0</v>
      </c>
      <c r="AP280" s="24"/>
      <c r="AQ280" s="187">
        <f t="shared" si="3578"/>
        <v>0</v>
      </c>
      <c r="AR280" s="24"/>
      <c r="AS280" s="187">
        <f t="shared" ref="AS280" si="3733">LEN(AR280)</f>
        <v>0</v>
      </c>
      <c r="AT280" s="24"/>
      <c r="AU280" s="187">
        <f t="shared" ref="AU280" si="3734">LEN(AT280)</f>
        <v>0</v>
      </c>
      <c r="AV280" s="24"/>
      <c r="AW280" s="187">
        <f t="shared" ref="AW280" si="3735">LEN(AV280)</f>
        <v>0</v>
      </c>
      <c r="AX280" s="24"/>
      <c r="AY280" s="187">
        <f t="shared" ref="AY280" si="3736">LEN(AX280)</f>
        <v>0</v>
      </c>
      <c r="AZ280" s="24"/>
      <c r="BA280" s="187">
        <f t="shared" ref="BA280" si="3737">LEN(AZ280)</f>
        <v>0</v>
      </c>
      <c r="BB280" s="24"/>
      <c r="BC280" s="187">
        <f t="shared" ref="BC280" si="3738">LEN(BB280)</f>
        <v>0</v>
      </c>
      <c r="BD280" s="24"/>
      <c r="BE280" s="187">
        <f t="shared" ref="BE280" si="3739">LEN(BD280)</f>
        <v>0</v>
      </c>
      <c r="BF280" s="24"/>
      <c r="BG280" s="187">
        <f t="shared" ref="BG280" si="3740">LEN(BF280)</f>
        <v>0</v>
      </c>
      <c r="BH280" s="24"/>
      <c r="BI280" s="187">
        <f t="shared" ref="BI280" si="3741">LEN(BH280)</f>
        <v>0</v>
      </c>
      <c r="BJ280" s="24"/>
      <c r="BK280" s="187">
        <f t="shared" ref="BK280" si="3742">LEN(BJ280)</f>
        <v>0</v>
      </c>
      <c r="BL280" s="24"/>
      <c r="BM280" s="187">
        <f t="shared" ref="BM280" si="3743">LEN(BL280)</f>
        <v>0</v>
      </c>
      <c r="BN280" s="24"/>
      <c r="BO280" s="187">
        <f t="shared" ref="BO280" si="3744">LEN(BN280)</f>
        <v>0</v>
      </c>
      <c r="BP280" s="24"/>
      <c r="BQ280" s="187">
        <f t="shared" ref="BQ280" si="3745">LEN(BP280)</f>
        <v>0</v>
      </c>
      <c r="BR280" s="24"/>
      <c r="BS280" s="187">
        <f t="shared" ref="BS280" si="3746">LEN(BR280)</f>
        <v>0</v>
      </c>
    </row>
    <row r="281" spans="1:71" s="35" customFormat="1" ht="27">
      <c r="A281" s="203">
        <v>412</v>
      </c>
      <c r="B281" s="739"/>
      <c r="C281" s="741" t="s">
        <v>1116</v>
      </c>
      <c r="D281" s="742"/>
      <c r="E281" s="25" t="s">
        <v>187</v>
      </c>
      <c r="F281" s="30"/>
      <c r="G281" s="30"/>
      <c r="H281" s="30" t="s">
        <v>203</v>
      </c>
      <c r="I281" s="25" t="s">
        <v>298</v>
      </c>
      <c r="J281" s="26" t="s">
        <v>1116</v>
      </c>
      <c r="K281" s="86">
        <f t="shared" si="3478"/>
        <v>32</v>
      </c>
      <c r="L281" s="26" t="s">
        <v>1117</v>
      </c>
      <c r="M281" s="86">
        <f t="shared" si="3563"/>
        <v>32</v>
      </c>
      <c r="N281" s="26" t="s">
        <v>1118</v>
      </c>
      <c r="O281" s="86">
        <f t="shared" si="3564"/>
        <v>30</v>
      </c>
      <c r="P281" s="26" t="s">
        <v>1117</v>
      </c>
      <c r="Q281" s="86">
        <f t="shared" si="3565"/>
        <v>32</v>
      </c>
      <c r="R281" s="26" t="s">
        <v>1117</v>
      </c>
      <c r="S281" s="86">
        <f t="shared" si="3566"/>
        <v>32</v>
      </c>
      <c r="T281" s="26" t="s">
        <v>1119</v>
      </c>
      <c r="U281" s="86">
        <f t="shared" si="3567"/>
        <v>30</v>
      </c>
      <c r="V281" s="26" t="s">
        <v>976</v>
      </c>
      <c r="W281" s="86">
        <f t="shared" si="3568"/>
        <v>15</v>
      </c>
      <c r="X281" s="26" t="s">
        <v>1120</v>
      </c>
      <c r="Y281" s="86">
        <f t="shared" si="3569"/>
        <v>31</v>
      </c>
      <c r="Z281" s="26" t="s">
        <v>1117</v>
      </c>
      <c r="AA281" s="86">
        <f t="shared" si="3570"/>
        <v>32</v>
      </c>
      <c r="AB281" s="26" t="s">
        <v>1117</v>
      </c>
      <c r="AC281" s="86">
        <f t="shared" si="3571"/>
        <v>32</v>
      </c>
      <c r="AD281" s="26" t="s">
        <v>1117</v>
      </c>
      <c r="AE281" s="86">
        <f t="shared" si="3572"/>
        <v>32</v>
      </c>
      <c r="AF281" s="26" t="s">
        <v>1117</v>
      </c>
      <c r="AG281" s="86">
        <f t="shared" si="3573"/>
        <v>32</v>
      </c>
      <c r="AH281" s="26" t="s">
        <v>979</v>
      </c>
      <c r="AI281" s="86">
        <f t="shared" si="3574"/>
        <v>25</v>
      </c>
      <c r="AJ281" s="26" t="s">
        <v>1117</v>
      </c>
      <c r="AK281" s="86">
        <f t="shared" si="3575"/>
        <v>32</v>
      </c>
      <c r="AL281" s="26" t="s">
        <v>1117</v>
      </c>
      <c r="AM281" s="86">
        <f t="shared" si="3576"/>
        <v>32</v>
      </c>
      <c r="AN281" s="26" t="s">
        <v>979</v>
      </c>
      <c r="AO281" s="86">
        <f t="shared" si="3577"/>
        <v>25</v>
      </c>
      <c r="AP281" s="26" t="s">
        <v>1117</v>
      </c>
      <c r="AQ281" s="86">
        <f t="shared" si="3578"/>
        <v>32</v>
      </c>
      <c r="AR281" s="26" t="s">
        <v>1117</v>
      </c>
      <c r="AS281" s="86">
        <f t="shared" ref="AS281" si="3747">LEN(AR281)</f>
        <v>32</v>
      </c>
      <c r="AT281" s="26"/>
      <c r="AU281" s="86">
        <f t="shared" ref="AU281" si="3748">LEN(AT281)</f>
        <v>0</v>
      </c>
      <c r="AV281" s="26"/>
      <c r="AW281" s="86">
        <f t="shared" ref="AW281" si="3749">LEN(AV281)</f>
        <v>0</v>
      </c>
      <c r="AX281" s="26"/>
      <c r="AY281" s="86">
        <f t="shared" ref="AY281" si="3750">LEN(AX281)</f>
        <v>0</v>
      </c>
      <c r="AZ281" s="26"/>
      <c r="BA281" s="86">
        <f t="shared" ref="BA281" si="3751">LEN(AZ281)</f>
        <v>0</v>
      </c>
      <c r="BB281" s="26"/>
      <c r="BC281" s="86">
        <f t="shared" ref="BC281" si="3752">LEN(BB281)</f>
        <v>0</v>
      </c>
      <c r="BD281" s="26"/>
      <c r="BE281" s="86">
        <f t="shared" ref="BE281" si="3753">LEN(BD281)</f>
        <v>0</v>
      </c>
      <c r="BF281" s="26"/>
      <c r="BG281" s="86">
        <f t="shared" ref="BG281" si="3754">LEN(BF281)</f>
        <v>0</v>
      </c>
      <c r="BH281" s="26"/>
      <c r="BI281" s="86">
        <f t="shared" ref="BI281" si="3755">LEN(BH281)</f>
        <v>0</v>
      </c>
      <c r="BJ281" s="26"/>
      <c r="BK281" s="86">
        <f t="shared" ref="BK281" si="3756">LEN(BJ281)</f>
        <v>0</v>
      </c>
      <c r="BL281" s="26"/>
      <c r="BM281" s="86">
        <f t="shared" ref="BM281" si="3757">LEN(BL281)</f>
        <v>0</v>
      </c>
      <c r="BN281" s="26"/>
      <c r="BO281" s="86">
        <f t="shared" ref="BO281" si="3758">LEN(BN281)</f>
        <v>0</v>
      </c>
      <c r="BP281" s="26"/>
      <c r="BQ281" s="86">
        <f t="shared" ref="BQ281" si="3759">LEN(BP281)</f>
        <v>0</v>
      </c>
      <c r="BR281" s="26"/>
      <c r="BS281" s="86">
        <f t="shared" ref="BS281" si="3760">LEN(BR281)</f>
        <v>0</v>
      </c>
    </row>
    <row r="282" spans="1:71" s="35" customFormat="1" ht="33" customHeight="1">
      <c r="A282" s="203">
        <v>413</v>
      </c>
      <c r="B282" s="732"/>
      <c r="C282" s="741" t="s">
        <v>1121</v>
      </c>
      <c r="D282" s="742"/>
      <c r="E282" s="25" t="s">
        <v>187</v>
      </c>
      <c r="F282" s="30"/>
      <c r="G282" s="30"/>
      <c r="H282" s="30" t="s">
        <v>203</v>
      </c>
      <c r="I282" s="25" t="s">
        <v>298</v>
      </c>
      <c r="J282" s="26" t="s">
        <v>981</v>
      </c>
      <c r="K282" s="86">
        <f t="shared" si="3478"/>
        <v>24</v>
      </c>
      <c r="L282" s="26" t="s">
        <v>981</v>
      </c>
      <c r="M282" s="86">
        <f t="shared" si="3563"/>
        <v>24</v>
      </c>
      <c r="N282" s="26" t="s">
        <v>982</v>
      </c>
      <c r="O282" s="86">
        <f t="shared" si="3564"/>
        <v>15</v>
      </c>
      <c r="P282" s="26" t="s">
        <v>981</v>
      </c>
      <c r="Q282" s="86">
        <f t="shared" si="3565"/>
        <v>24</v>
      </c>
      <c r="R282" s="26" t="s">
        <v>1122</v>
      </c>
      <c r="S282" s="86">
        <f t="shared" si="3566"/>
        <v>23</v>
      </c>
      <c r="T282" s="26" t="s">
        <v>983</v>
      </c>
      <c r="U282" s="86">
        <f t="shared" si="3567"/>
        <v>29</v>
      </c>
      <c r="V282" s="26" t="s">
        <v>984</v>
      </c>
      <c r="W282" s="86">
        <f t="shared" si="3568"/>
        <v>24</v>
      </c>
      <c r="X282" s="26" t="s">
        <v>981</v>
      </c>
      <c r="Y282" s="86">
        <f t="shared" si="3569"/>
        <v>24</v>
      </c>
      <c r="Z282" s="26" t="s">
        <v>981</v>
      </c>
      <c r="AA282" s="86">
        <f t="shared" si="3570"/>
        <v>24</v>
      </c>
      <c r="AB282" s="26" t="s">
        <v>981</v>
      </c>
      <c r="AC282" s="86">
        <f t="shared" si="3571"/>
        <v>24</v>
      </c>
      <c r="AD282" s="26" t="s">
        <v>981</v>
      </c>
      <c r="AE282" s="86">
        <f t="shared" si="3572"/>
        <v>24</v>
      </c>
      <c r="AF282" s="26" t="s">
        <v>981</v>
      </c>
      <c r="AG282" s="86">
        <f t="shared" si="3573"/>
        <v>24</v>
      </c>
      <c r="AH282" s="26" t="s">
        <v>1123</v>
      </c>
      <c r="AI282" s="86">
        <f t="shared" si="3574"/>
        <v>18</v>
      </c>
      <c r="AJ282" s="26" t="s">
        <v>981</v>
      </c>
      <c r="AK282" s="86">
        <f t="shared" si="3575"/>
        <v>24</v>
      </c>
      <c r="AL282" s="26" t="s">
        <v>981</v>
      </c>
      <c r="AM282" s="86">
        <f t="shared" si="3576"/>
        <v>24</v>
      </c>
      <c r="AN282" s="26" t="s">
        <v>981</v>
      </c>
      <c r="AO282" s="86">
        <f t="shared" si="3577"/>
        <v>24</v>
      </c>
      <c r="AP282" s="26" t="s">
        <v>981</v>
      </c>
      <c r="AQ282" s="86">
        <f t="shared" si="3578"/>
        <v>24</v>
      </c>
      <c r="AR282" s="26" t="s">
        <v>981</v>
      </c>
      <c r="AS282" s="86">
        <f t="shared" ref="AS282" si="3761">LEN(AR282)</f>
        <v>24</v>
      </c>
      <c r="AT282" s="26"/>
      <c r="AU282" s="86">
        <f t="shared" ref="AU282" si="3762">LEN(AT282)</f>
        <v>0</v>
      </c>
      <c r="AV282" s="26"/>
      <c r="AW282" s="86">
        <f t="shared" ref="AW282" si="3763">LEN(AV282)</f>
        <v>0</v>
      </c>
      <c r="AX282" s="26"/>
      <c r="AY282" s="86">
        <f t="shared" ref="AY282" si="3764">LEN(AX282)</f>
        <v>0</v>
      </c>
      <c r="AZ282" s="26"/>
      <c r="BA282" s="86">
        <f t="shared" ref="BA282" si="3765">LEN(AZ282)</f>
        <v>0</v>
      </c>
      <c r="BB282" s="26"/>
      <c r="BC282" s="86">
        <f t="shared" ref="BC282" si="3766">LEN(BB282)</f>
        <v>0</v>
      </c>
      <c r="BD282" s="26"/>
      <c r="BE282" s="86">
        <f t="shared" ref="BE282" si="3767">LEN(BD282)</f>
        <v>0</v>
      </c>
      <c r="BF282" s="26"/>
      <c r="BG282" s="86">
        <f t="shared" ref="BG282" si="3768">LEN(BF282)</f>
        <v>0</v>
      </c>
      <c r="BH282" s="26"/>
      <c r="BI282" s="86">
        <f t="shared" ref="BI282" si="3769">LEN(BH282)</f>
        <v>0</v>
      </c>
      <c r="BJ282" s="26"/>
      <c r="BK282" s="86">
        <f t="shared" ref="BK282" si="3770">LEN(BJ282)</f>
        <v>0</v>
      </c>
      <c r="BL282" s="26"/>
      <c r="BM282" s="86">
        <f t="shared" ref="BM282" si="3771">LEN(BL282)</f>
        <v>0</v>
      </c>
      <c r="BN282" s="26"/>
      <c r="BO282" s="86">
        <f t="shared" ref="BO282" si="3772">LEN(BN282)</f>
        <v>0</v>
      </c>
      <c r="BP282" s="26"/>
      <c r="BQ282" s="86">
        <f t="shared" ref="BQ282" si="3773">LEN(BP282)</f>
        <v>0</v>
      </c>
      <c r="BR282" s="26"/>
      <c r="BS282" s="86">
        <f t="shared" ref="BS282" si="3774">LEN(BR282)</f>
        <v>0</v>
      </c>
    </row>
    <row r="283" spans="1:71" s="35" customFormat="1">
      <c r="A283" s="203">
        <v>414</v>
      </c>
      <c r="B283" s="731" t="s">
        <v>1124</v>
      </c>
      <c r="C283" s="735" t="s">
        <v>461</v>
      </c>
      <c r="D283" s="19" t="s">
        <v>461</v>
      </c>
      <c r="E283" s="25" t="s">
        <v>187</v>
      </c>
      <c r="F283" s="25"/>
      <c r="G283" s="25"/>
      <c r="H283" s="25" t="s">
        <v>188</v>
      </c>
      <c r="I283" s="30"/>
      <c r="J283" s="26" t="s">
        <v>461</v>
      </c>
      <c r="K283" s="86">
        <f t="shared" si="3478"/>
        <v>3</v>
      </c>
      <c r="L283" s="26" t="s">
        <v>470</v>
      </c>
      <c r="M283" s="86">
        <f t="shared" si="3563"/>
        <v>3</v>
      </c>
      <c r="N283" s="26" t="s">
        <v>467</v>
      </c>
      <c r="O283" s="86">
        <f t="shared" si="3564"/>
        <v>3</v>
      </c>
      <c r="P283" s="26" t="s">
        <v>467</v>
      </c>
      <c r="Q283" s="86">
        <f t="shared" si="3565"/>
        <v>3</v>
      </c>
      <c r="R283" s="26" t="s">
        <v>1125</v>
      </c>
      <c r="S283" s="86">
        <f t="shared" si="3566"/>
        <v>3</v>
      </c>
      <c r="T283" s="26" t="s">
        <v>463</v>
      </c>
      <c r="U283" s="86">
        <f t="shared" si="3567"/>
        <v>3</v>
      </c>
      <c r="V283" s="26" t="s">
        <v>465</v>
      </c>
      <c r="W283" s="86">
        <f t="shared" si="3568"/>
        <v>3</v>
      </c>
      <c r="X283" s="26" t="s">
        <v>461</v>
      </c>
      <c r="Y283" s="86">
        <f t="shared" si="3569"/>
        <v>3</v>
      </c>
      <c r="Z283" s="26" t="s">
        <v>462</v>
      </c>
      <c r="AA283" s="86">
        <f t="shared" si="3570"/>
        <v>3</v>
      </c>
      <c r="AB283" s="26" t="s">
        <v>467</v>
      </c>
      <c r="AC283" s="86">
        <f t="shared" si="3571"/>
        <v>3</v>
      </c>
      <c r="AD283" s="26" t="s">
        <v>468</v>
      </c>
      <c r="AE283" s="86">
        <f t="shared" si="3572"/>
        <v>3</v>
      </c>
      <c r="AF283" s="26" t="s">
        <v>1126</v>
      </c>
      <c r="AG283" s="86">
        <f t="shared" si="3573"/>
        <v>3</v>
      </c>
      <c r="AH283" s="26" t="s">
        <v>467</v>
      </c>
      <c r="AI283" s="86">
        <f t="shared" si="3574"/>
        <v>3</v>
      </c>
      <c r="AJ283" s="26" t="s">
        <v>464</v>
      </c>
      <c r="AK283" s="86">
        <f t="shared" si="3575"/>
        <v>3</v>
      </c>
      <c r="AL283" s="26" t="s">
        <v>461</v>
      </c>
      <c r="AM283" s="86">
        <f t="shared" si="3576"/>
        <v>3</v>
      </c>
      <c r="AN283" s="26" t="s">
        <v>461</v>
      </c>
      <c r="AO283" s="86">
        <f t="shared" si="3577"/>
        <v>3</v>
      </c>
      <c r="AP283" s="26" t="s">
        <v>461</v>
      </c>
      <c r="AQ283" s="86">
        <f t="shared" si="3578"/>
        <v>3</v>
      </c>
      <c r="AR283" s="26" t="s">
        <v>461</v>
      </c>
      <c r="AS283" s="86">
        <f t="shared" ref="AS283" si="3775">LEN(AR283)</f>
        <v>3</v>
      </c>
      <c r="AT283" s="26"/>
      <c r="AU283" s="86">
        <f t="shared" ref="AU283" si="3776">LEN(AT283)</f>
        <v>0</v>
      </c>
      <c r="AV283" s="26"/>
      <c r="AW283" s="86">
        <f t="shared" ref="AW283" si="3777">LEN(AV283)</f>
        <v>0</v>
      </c>
      <c r="AX283" s="26"/>
      <c r="AY283" s="86">
        <f t="shared" ref="AY283" si="3778">LEN(AX283)</f>
        <v>0</v>
      </c>
      <c r="AZ283" s="26"/>
      <c r="BA283" s="86">
        <f t="shared" ref="BA283" si="3779">LEN(AZ283)</f>
        <v>0</v>
      </c>
      <c r="BB283" s="26"/>
      <c r="BC283" s="86">
        <f t="shared" ref="BC283" si="3780">LEN(BB283)</f>
        <v>0</v>
      </c>
      <c r="BD283" s="26"/>
      <c r="BE283" s="86">
        <f t="shared" ref="BE283" si="3781">LEN(BD283)</f>
        <v>0</v>
      </c>
      <c r="BF283" s="26"/>
      <c r="BG283" s="86">
        <f t="shared" ref="BG283" si="3782">LEN(BF283)</f>
        <v>0</v>
      </c>
      <c r="BH283" s="26"/>
      <c r="BI283" s="86">
        <f t="shared" ref="BI283" si="3783">LEN(BH283)</f>
        <v>0</v>
      </c>
      <c r="BJ283" s="26"/>
      <c r="BK283" s="86">
        <f t="shared" ref="BK283" si="3784">LEN(BJ283)</f>
        <v>0</v>
      </c>
      <c r="BL283" s="26"/>
      <c r="BM283" s="86">
        <f t="shared" ref="BM283" si="3785">LEN(BL283)</f>
        <v>0</v>
      </c>
      <c r="BN283" s="26"/>
      <c r="BO283" s="86">
        <f t="shared" ref="BO283" si="3786">LEN(BN283)</f>
        <v>0</v>
      </c>
      <c r="BP283" s="26"/>
      <c r="BQ283" s="86">
        <f t="shared" ref="BQ283" si="3787">LEN(BP283)</f>
        <v>0</v>
      </c>
      <c r="BR283" s="26"/>
      <c r="BS283" s="86">
        <f t="shared" ref="BS283" si="3788">LEN(BR283)</f>
        <v>0</v>
      </c>
    </row>
    <row r="284" spans="1:71" s="35" customFormat="1">
      <c r="A284" s="203">
        <v>415</v>
      </c>
      <c r="B284" s="732"/>
      <c r="C284" s="740"/>
      <c r="D284" s="19" t="s">
        <v>265</v>
      </c>
      <c r="E284" s="25" t="s">
        <v>266</v>
      </c>
      <c r="F284" s="30" t="s">
        <v>288</v>
      </c>
      <c r="G284" s="30" t="s">
        <v>288</v>
      </c>
      <c r="H284" s="25" t="s">
        <v>188</v>
      </c>
      <c r="I284" s="30"/>
      <c r="J284" s="26" t="s">
        <v>265</v>
      </c>
      <c r="K284" s="86">
        <f t="shared" si="3478"/>
        <v>3</v>
      </c>
      <c r="L284" s="26" t="s">
        <v>289</v>
      </c>
      <c r="M284" s="86">
        <f t="shared" si="3563"/>
        <v>3</v>
      </c>
      <c r="N284" s="26" t="s">
        <v>290</v>
      </c>
      <c r="O284" s="86">
        <f t="shared" si="3564"/>
        <v>3</v>
      </c>
      <c r="P284" s="26" t="s">
        <v>290</v>
      </c>
      <c r="Q284" s="86">
        <f t="shared" si="3565"/>
        <v>3</v>
      </c>
      <c r="R284" s="26" t="s">
        <v>1105</v>
      </c>
      <c r="S284" s="86">
        <f t="shared" si="3566"/>
        <v>3</v>
      </c>
      <c r="T284" s="26" t="s">
        <v>471</v>
      </c>
      <c r="U284" s="86">
        <f t="shared" si="3567"/>
        <v>3</v>
      </c>
      <c r="V284" s="26" t="s">
        <v>291</v>
      </c>
      <c r="W284" s="86">
        <f t="shared" si="3568"/>
        <v>3</v>
      </c>
      <c r="X284" s="26" t="s">
        <v>265</v>
      </c>
      <c r="Y284" s="86">
        <f t="shared" si="3569"/>
        <v>3</v>
      </c>
      <c r="Z284" s="26" t="s">
        <v>292</v>
      </c>
      <c r="AA284" s="86">
        <f t="shared" si="3570"/>
        <v>3</v>
      </c>
      <c r="AB284" s="26" t="s">
        <v>290</v>
      </c>
      <c r="AC284" s="86">
        <f t="shared" si="3571"/>
        <v>3</v>
      </c>
      <c r="AD284" s="26" t="s">
        <v>293</v>
      </c>
      <c r="AE284" s="86">
        <f t="shared" si="3572"/>
        <v>3</v>
      </c>
      <c r="AF284" s="26" t="s">
        <v>294</v>
      </c>
      <c r="AG284" s="86">
        <f t="shared" si="3573"/>
        <v>3</v>
      </c>
      <c r="AH284" s="26" t="s">
        <v>290</v>
      </c>
      <c r="AI284" s="86">
        <f t="shared" si="3574"/>
        <v>3</v>
      </c>
      <c r="AJ284" s="26" t="s">
        <v>295</v>
      </c>
      <c r="AK284" s="86">
        <f t="shared" si="3575"/>
        <v>3</v>
      </c>
      <c r="AL284" s="26" t="s">
        <v>265</v>
      </c>
      <c r="AM284" s="86">
        <f t="shared" si="3576"/>
        <v>3</v>
      </c>
      <c r="AN284" s="26" t="s">
        <v>265</v>
      </c>
      <c r="AO284" s="86">
        <f t="shared" si="3577"/>
        <v>3</v>
      </c>
      <c r="AP284" s="26" t="s">
        <v>265</v>
      </c>
      <c r="AQ284" s="86">
        <f t="shared" si="3578"/>
        <v>3</v>
      </c>
      <c r="AR284" s="26" t="s">
        <v>265</v>
      </c>
      <c r="AS284" s="86">
        <f t="shared" ref="AS284" si="3789">LEN(AR284)</f>
        <v>3</v>
      </c>
      <c r="AT284" s="26"/>
      <c r="AU284" s="86">
        <f t="shared" ref="AU284" si="3790">LEN(AT284)</f>
        <v>0</v>
      </c>
      <c r="AV284" s="26"/>
      <c r="AW284" s="86">
        <f t="shared" ref="AW284" si="3791">LEN(AV284)</f>
        <v>0</v>
      </c>
      <c r="AX284" s="26"/>
      <c r="AY284" s="86">
        <f t="shared" ref="AY284" si="3792">LEN(AX284)</f>
        <v>0</v>
      </c>
      <c r="AZ284" s="26"/>
      <c r="BA284" s="86">
        <f t="shared" ref="BA284" si="3793">LEN(AZ284)</f>
        <v>0</v>
      </c>
      <c r="BB284" s="26"/>
      <c r="BC284" s="86">
        <f t="shared" ref="BC284" si="3794">LEN(BB284)</f>
        <v>0</v>
      </c>
      <c r="BD284" s="26"/>
      <c r="BE284" s="86">
        <f t="shared" ref="BE284" si="3795">LEN(BD284)</f>
        <v>0</v>
      </c>
      <c r="BF284" s="26"/>
      <c r="BG284" s="86">
        <f t="shared" ref="BG284" si="3796">LEN(BF284)</f>
        <v>0</v>
      </c>
      <c r="BH284" s="26"/>
      <c r="BI284" s="86">
        <f t="shared" ref="BI284" si="3797">LEN(BH284)</f>
        <v>0</v>
      </c>
      <c r="BJ284" s="26"/>
      <c r="BK284" s="86">
        <f t="shared" ref="BK284" si="3798">LEN(BJ284)</f>
        <v>0</v>
      </c>
      <c r="BL284" s="26"/>
      <c r="BM284" s="86">
        <f t="shared" ref="BM284" si="3799">LEN(BL284)</f>
        <v>0</v>
      </c>
      <c r="BN284" s="26"/>
      <c r="BO284" s="86">
        <f t="shared" ref="BO284" si="3800">LEN(BN284)</f>
        <v>0</v>
      </c>
      <c r="BP284" s="26"/>
      <c r="BQ284" s="86">
        <f t="shared" ref="BQ284" si="3801">LEN(BP284)</f>
        <v>0</v>
      </c>
      <c r="BR284" s="26"/>
      <c r="BS284" s="86">
        <f t="shared" ref="BS284" si="3802">LEN(BR284)</f>
        <v>0</v>
      </c>
    </row>
    <row r="285" spans="1:71" s="35" customFormat="1">
      <c r="A285" s="203">
        <v>416</v>
      </c>
      <c r="B285" s="731" t="s">
        <v>1127</v>
      </c>
      <c r="C285" s="733" t="s">
        <v>551</v>
      </c>
      <c r="D285" s="19" t="s">
        <v>552</v>
      </c>
      <c r="E285" s="23" t="s">
        <v>187</v>
      </c>
      <c r="F285" s="30"/>
      <c r="G285" s="30"/>
      <c r="H285" s="25" t="s">
        <v>188</v>
      </c>
      <c r="I285" s="30"/>
      <c r="J285" s="24" t="s">
        <v>552</v>
      </c>
      <c r="K285" s="86">
        <f t="shared" si="3478"/>
        <v>3</v>
      </c>
      <c r="L285" s="24" t="s">
        <v>561</v>
      </c>
      <c r="M285" s="86">
        <f t="shared" si="3563"/>
        <v>3</v>
      </c>
      <c r="N285" s="24" t="s">
        <v>558</v>
      </c>
      <c r="O285" s="86">
        <f t="shared" si="3564"/>
        <v>3</v>
      </c>
      <c r="P285" s="24" t="s">
        <v>558</v>
      </c>
      <c r="Q285" s="86">
        <f t="shared" si="3565"/>
        <v>3</v>
      </c>
      <c r="R285" s="24" t="s">
        <v>1128</v>
      </c>
      <c r="S285" s="86">
        <f t="shared" si="3566"/>
        <v>3</v>
      </c>
      <c r="T285" s="24" t="s">
        <v>554</v>
      </c>
      <c r="U285" s="86">
        <f t="shared" si="3567"/>
        <v>3</v>
      </c>
      <c r="V285" s="24" t="s">
        <v>556</v>
      </c>
      <c r="W285" s="86">
        <f t="shared" si="3568"/>
        <v>3</v>
      </c>
      <c r="X285" s="24" t="s">
        <v>552</v>
      </c>
      <c r="Y285" s="86">
        <f t="shared" si="3569"/>
        <v>3</v>
      </c>
      <c r="Z285" s="24" t="s">
        <v>553</v>
      </c>
      <c r="AA285" s="86">
        <f t="shared" si="3570"/>
        <v>3</v>
      </c>
      <c r="AB285" s="24" t="s">
        <v>558</v>
      </c>
      <c r="AC285" s="86">
        <f t="shared" si="3571"/>
        <v>3</v>
      </c>
      <c r="AD285" s="24" t="s">
        <v>559</v>
      </c>
      <c r="AE285" s="86">
        <f t="shared" si="3572"/>
        <v>3</v>
      </c>
      <c r="AF285" s="24" t="s">
        <v>1129</v>
      </c>
      <c r="AG285" s="86">
        <f t="shared" si="3573"/>
        <v>3</v>
      </c>
      <c r="AH285" s="24" t="s">
        <v>558</v>
      </c>
      <c r="AI285" s="86">
        <f t="shared" si="3574"/>
        <v>3</v>
      </c>
      <c r="AJ285" s="24" t="s">
        <v>555</v>
      </c>
      <c r="AK285" s="86">
        <f t="shared" si="3575"/>
        <v>3</v>
      </c>
      <c r="AL285" s="24" t="s">
        <v>552</v>
      </c>
      <c r="AM285" s="86">
        <f t="shared" si="3576"/>
        <v>3</v>
      </c>
      <c r="AN285" s="24" t="s">
        <v>552</v>
      </c>
      <c r="AO285" s="86">
        <f t="shared" si="3577"/>
        <v>3</v>
      </c>
      <c r="AP285" s="24" t="s">
        <v>552</v>
      </c>
      <c r="AQ285" s="86">
        <f t="shared" si="3578"/>
        <v>3</v>
      </c>
      <c r="AR285" s="24" t="s">
        <v>552</v>
      </c>
      <c r="AS285" s="86">
        <f t="shared" ref="AS285" si="3803">LEN(AR285)</f>
        <v>3</v>
      </c>
      <c r="AT285" s="24"/>
      <c r="AU285" s="86">
        <f t="shared" ref="AU285" si="3804">LEN(AT285)</f>
        <v>0</v>
      </c>
      <c r="AV285" s="24"/>
      <c r="AW285" s="86">
        <f t="shared" ref="AW285" si="3805">LEN(AV285)</f>
        <v>0</v>
      </c>
      <c r="AX285" s="24"/>
      <c r="AY285" s="86">
        <f t="shared" ref="AY285" si="3806">LEN(AX285)</f>
        <v>0</v>
      </c>
      <c r="AZ285" s="24"/>
      <c r="BA285" s="86">
        <f t="shared" ref="BA285" si="3807">LEN(AZ285)</f>
        <v>0</v>
      </c>
      <c r="BB285" s="24"/>
      <c r="BC285" s="86">
        <f t="shared" ref="BC285" si="3808">LEN(BB285)</f>
        <v>0</v>
      </c>
      <c r="BD285" s="24"/>
      <c r="BE285" s="86">
        <f t="shared" ref="BE285" si="3809">LEN(BD285)</f>
        <v>0</v>
      </c>
      <c r="BF285" s="24"/>
      <c r="BG285" s="86">
        <f t="shared" ref="BG285" si="3810">LEN(BF285)</f>
        <v>0</v>
      </c>
      <c r="BH285" s="24"/>
      <c r="BI285" s="86">
        <f t="shared" ref="BI285" si="3811">LEN(BH285)</f>
        <v>0</v>
      </c>
      <c r="BJ285" s="24"/>
      <c r="BK285" s="86">
        <f t="shared" ref="BK285" si="3812">LEN(BJ285)</f>
        <v>0</v>
      </c>
      <c r="BL285" s="24"/>
      <c r="BM285" s="86">
        <f t="shared" ref="BM285" si="3813">LEN(BL285)</f>
        <v>0</v>
      </c>
      <c r="BN285" s="24"/>
      <c r="BO285" s="86">
        <f t="shared" ref="BO285" si="3814">LEN(BN285)</f>
        <v>0</v>
      </c>
      <c r="BP285" s="24"/>
      <c r="BQ285" s="86">
        <f t="shared" ref="BQ285" si="3815">LEN(BP285)</f>
        <v>0</v>
      </c>
      <c r="BR285" s="24"/>
      <c r="BS285" s="86">
        <f t="shared" ref="BS285" si="3816">LEN(BR285)</f>
        <v>0</v>
      </c>
    </row>
    <row r="286" spans="1:71" s="35" customFormat="1">
      <c r="A286" s="203">
        <v>417</v>
      </c>
      <c r="B286" s="739"/>
      <c r="C286" s="746"/>
      <c r="D286" s="19" t="s">
        <v>491</v>
      </c>
      <c r="E286" s="25" t="s">
        <v>187</v>
      </c>
      <c r="F286" s="30"/>
      <c r="G286" s="30"/>
      <c r="H286" s="25" t="s">
        <v>188</v>
      </c>
      <c r="I286" s="30"/>
      <c r="J286" s="24" t="s">
        <v>491</v>
      </c>
      <c r="K286" s="86">
        <f t="shared" si="3478"/>
        <v>2</v>
      </c>
      <c r="L286" s="24" t="s">
        <v>500</v>
      </c>
      <c r="M286" s="86">
        <f t="shared" si="3563"/>
        <v>2</v>
      </c>
      <c r="N286" s="24" t="s">
        <v>497</v>
      </c>
      <c r="O286" s="86">
        <f t="shared" si="3564"/>
        <v>2</v>
      </c>
      <c r="P286" s="24" t="s">
        <v>497</v>
      </c>
      <c r="Q286" s="86">
        <f t="shared" si="3565"/>
        <v>2</v>
      </c>
      <c r="R286" s="24" t="s">
        <v>1130</v>
      </c>
      <c r="S286" s="86">
        <f t="shared" si="3566"/>
        <v>2</v>
      </c>
      <c r="T286" s="24" t="s">
        <v>493</v>
      </c>
      <c r="U286" s="86">
        <f t="shared" si="3567"/>
        <v>2</v>
      </c>
      <c r="V286" s="24" t="s">
        <v>495</v>
      </c>
      <c r="W286" s="86">
        <f t="shared" si="3568"/>
        <v>2</v>
      </c>
      <c r="X286" s="24" t="s">
        <v>491</v>
      </c>
      <c r="Y286" s="86">
        <f t="shared" si="3569"/>
        <v>2</v>
      </c>
      <c r="Z286" s="24" t="s">
        <v>492</v>
      </c>
      <c r="AA286" s="86">
        <f t="shared" si="3570"/>
        <v>2</v>
      </c>
      <c r="AB286" s="24" t="s">
        <v>497</v>
      </c>
      <c r="AC286" s="86">
        <f t="shared" si="3571"/>
        <v>2</v>
      </c>
      <c r="AD286" s="24" t="s">
        <v>498</v>
      </c>
      <c r="AE286" s="86">
        <f t="shared" si="3572"/>
        <v>2</v>
      </c>
      <c r="AF286" s="24" t="s">
        <v>928</v>
      </c>
      <c r="AG286" s="86">
        <f t="shared" si="3573"/>
        <v>2</v>
      </c>
      <c r="AH286" s="24" t="s">
        <v>497</v>
      </c>
      <c r="AI286" s="86">
        <f t="shared" si="3574"/>
        <v>2</v>
      </c>
      <c r="AJ286" s="24" t="s">
        <v>494</v>
      </c>
      <c r="AK286" s="86">
        <f t="shared" si="3575"/>
        <v>2</v>
      </c>
      <c r="AL286" s="24" t="s">
        <v>491</v>
      </c>
      <c r="AM286" s="86">
        <f t="shared" si="3576"/>
        <v>2</v>
      </c>
      <c r="AN286" s="24" t="s">
        <v>491</v>
      </c>
      <c r="AO286" s="86">
        <f t="shared" si="3577"/>
        <v>2</v>
      </c>
      <c r="AP286" s="24" t="s">
        <v>491</v>
      </c>
      <c r="AQ286" s="86">
        <f t="shared" si="3578"/>
        <v>2</v>
      </c>
      <c r="AR286" s="24" t="s">
        <v>491</v>
      </c>
      <c r="AS286" s="86">
        <f t="shared" ref="AS286" si="3817">LEN(AR286)</f>
        <v>2</v>
      </c>
      <c r="AT286" s="24"/>
      <c r="AU286" s="86">
        <f t="shared" ref="AU286" si="3818">LEN(AT286)</f>
        <v>0</v>
      </c>
      <c r="AV286" s="24"/>
      <c r="AW286" s="86">
        <f t="shared" ref="AW286" si="3819">LEN(AV286)</f>
        <v>0</v>
      </c>
      <c r="AX286" s="24"/>
      <c r="AY286" s="86">
        <f t="shared" ref="AY286" si="3820">LEN(AX286)</f>
        <v>0</v>
      </c>
      <c r="AZ286" s="24"/>
      <c r="BA286" s="86">
        <f t="shared" ref="BA286" si="3821">LEN(AZ286)</f>
        <v>0</v>
      </c>
      <c r="BB286" s="24"/>
      <c r="BC286" s="86">
        <f t="shared" ref="BC286" si="3822">LEN(BB286)</f>
        <v>0</v>
      </c>
      <c r="BD286" s="24"/>
      <c r="BE286" s="86">
        <f t="shared" ref="BE286" si="3823">LEN(BD286)</f>
        <v>0</v>
      </c>
      <c r="BF286" s="24"/>
      <c r="BG286" s="86">
        <f t="shared" ref="BG286" si="3824">LEN(BF286)</f>
        <v>0</v>
      </c>
      <c r="BH286" s="24"/>
      <c r="BI286" s="86">
        <f t="shared" ref="BI286" si="3825">LEN(BH286)</f>
        <v>0</v>
      </c>
      <c r="BJ286" s="24"/>
      <c r="BK286" s="86">
        <f t="shared" ref="BK286" si="3826">LEN(BJ286)</f>
        <v>0</v>
      </c>
      <c r="BL286" s="24"/>
      <c r="BM286" s="86">
        <f t="shared" ref="BM286" si="3827">LEN(BL286)</f>
        <v>0</v>
      </c>
      <c r="BN286" s="24"/>
      <c r="BO286" s="86">
        <f t="shared" ref="BO286" si="3828">LEN(BN286)</f>
        <v>0</v>
      </c>
      <c r="BP286" s="24"/>
      <c r="BQ286" s="86">
        <f t="shared" ref="BQ286" si="3829">LEN(BP286)</f>
        <v>0</v>
      </c>
      <c r="BR286" s="24"/>
      <c r="BS286" s="86">
        <f t="shared" ref="BS286" si="3830">LEN(BR286)</f>
        <v>0</v>
      </c>
    </row>
    <row r="287" spans="1:71" s="35" customFormat="1">
      <c r="A287" s="203">
        <v>418</v>
      </c>
      <c r="B287" s="739"/>
      <c r="C287" s="746"/>
      <c r="D287" s="19" t="s">
        <v>501</v>
      </c>
      <c r="E287" s="25" t="s">
        <v>266</v>
      </c>
      <c r="F287" s="30" t="s">
        <v>288</v>
      </c>
      <c r="G287" s="30" t="s">
        <v>288</v>
      </c>
      <c r="H287" s="25" t="s">
        <v>188</v>
      </c>
      <c r="I287" s="30"/>
      <c r="J287" s="24" t="s">
        <v>501</v>
      </c>
      <c r="K287" s="86">
        <f t="shared" si="3478"/>
        <v>5</v>
      </c>
      <c r="L287" s="24" t="s">
        <v>510</v>
      </c>
      <c r="M287" s="86">
        <f t="shared" si="3563"/>
        <v>5</v>
      </c>
      <c r="N287" s="24" t="s">
        <v>507</v>
      </c>
      <c r="O287" s="86">
        <f t="shared" si="3564"/>
        <v>5</v>
      </c>
      <c r="P287" s="24" t="s">
        <v>507</v>
      </c>
      <c r="Q287" s="86">
        <f t="shared" si="3565"/>
        <v>5</v>
      </c>
      <c r="R287" s="24" t="s">
        <v>1131</v>
      </c>
      <c r="S287" s="86">
        <f t="shared" si="3566"/>
        <v>5</v>
      </c>
      <c r="T287" s="24" t="s">
        <v>503</v>
      </c>
      <c r="U287" s="86">
        <f t="shared" si="3567"/>
        <v>5</v>
      </c>
      <c r="V287" s="24" t="s">
        <v>505</v>
      </c>
      <c r="W287" s="86">
        <f t="shared" si="3568"/>
        <v>5</v>
      </c>
      <c r="X287" s="24" t="s">
        <v>501</v>
      </c>
      <c r="Y287" s="86">
        <f t="shared" si="3569"/>
        <v>5</v>
      </c>
      <c r="Z287" s="24" t="s">
        <v>502</v>
      </c>
      <c r="AA287" s="86">
        <f t="shared" si="3570"/>
        <v>5</v>
      </c>
      <c r="AB287" s="24" t="s">
        <v>507</v>
      </c>
      <c r="AC287" s="86">
        <f t="shared" si="3571"/>
        <v>5</v>
      </c>
      <c r="AD287" s="24" t="s">
        <v>508</v>
      </c>
      <c r="AE287" s="86">
        <f t="shared" si="3572"/>
        <v>5</v>
      </c>
      <c r="AF287" s="24" t="s">
        <v>929</v>
      </c>
      <c r="AG287" s="86">
        <f t="shared" si="3573"/>
        <v>5</v>
      </c>
      <c r="AH287" s="24" t="s">
        <v>507</v>
      </c>
      <c r="AI287" s="86">
        <f t="shared" si="3574"/>
        <v>5</v>
      </c>
      <c r="AJ287" s="24" t="s">
        <v>504</v>
      </c>
      <c r="AK287" s="86">
        <f t="shared" si="3575"/>
        <v>5</v>
      </c>
      <c r="AL287" s="24" t="s">
        <v>501</v>
      </c>
      <c r="AM287" s="86">
        <f t="shared" si="3576"/>
        <v>5</v>
      </c>
      <c r="AN287" s="24" t="s">
        <v>501</v>
      </c>
      <c r="AO287" s="86">
        <f t="shared" si="3577"/>
        <v>5</v>
      </c>
      <c r="AP287" s="24" t="s">
        <v>501</v>
      </c>
      <c r="AQ287" s="86">
        <f t="shared" si="3578"/>
        <v>5</v>
      </c>
      <c r="AR287" s="24" t="s">
        <v>501</v>
      </c>
      <c r="AS287" s="86">
        <f t="shared" ref="AS287" si="3831">LEN(AR287)</f>
        <v>5</v>
      </c>
      <c r="AT287" s="24"/>
      <c r="AU287" s="86">
        <f t="shared" ref="AU287" si="3832">LEN(AT287)</f>
        <v>0</v>
      </c>
      <c r="AV287" s="24"/>
      <c r="AW287" s="86">
        <f t="shared" ref="AW287" si="3833">LEN(AV287)</f>
        <v>0</v>
      </c>
      <c r="AX287" s="24"/>
      <c r="AY287" s="86">
        <f t="shared" ref="AY287" si="3834">LEN(AX287)</f>
        <v>0</v>
      </c>
      <c r="AZ287" s="24"/>
      <c r="BA287" s="86">
        <f t="shared" ref="BA287" si="3835">LEN(AZ287)</f>
        <v>0</v>
      </c>
      <c r="BB287" s="24"/>
      <c r="BC287" s="86">
        <f t="shared" ref="BC287" si="3836">LEN(BB287)</f>
        <v>0</v>
      </c>
      <c r="BD287" s="24"/>
      <c r="BE287" s="86">
        <f t="shared" ref="BE287" si="3837">LEN(BD287)</f>
        <v>0</v>
      </c>
      <c r="BF287" s="24"/>
      <c r="BG287" s="86">
        <f t="shared" ref="BG287" si="3838">LEN(BF287)</f>
        <v>0</v>
      </c>
      <c r="BH287" s="24"/>
      <c r="BI287" s="86">
        <f t="shared" ref="BI287" si="3839">LEN(BH287)</f>
        <v>0</v>
      </c>
      <c r="BJ287" s="24"/>
      <c r="BK287" s="86">
        <f t="shared" ref="BK287" si="3840">LEN(BJ287)</f>
        <v>0</v>
      </c>
      <c r="BL287" s="24"/>
      <c r="BM287" s="86">
        <f t="shared" ref="BM287" si="3841">LEN(BL287)</f>
        <v>0</v>
      </c>
      <c r="BN287" s="24"/>
      <c r="BO287" s="86">
        <f t="shared" ref="BO287" si="3842">LEN(BN287)</f>
        <v>0</v>
      </c>
      <c r="BP287" s="24"/>
      <c r="BQ287" s="86">
        <f t="shared" ref="BQ287" si="3843">LEN(BP287)</f>
        <v>0</v>
      </c>
      <c r="BR287" s="24"/>
      <c r="BS287" s="86">
        <f t="shared" ref="BS287" si="3844">LEN(BR287)</f>
        <v>0</v>
      </c>
    </row>
    <row r="288" spans="1:71" s="35" customFormat="1">
      <c r="A288" s="203">
        <v>419</v>
      </c>
      <c r="B288" s="739"/>
      <c r="C288" s="746"/>
      <c r="D288" s="19" t="s">
        <v>562</v>
      </c>
      <c r="E288" s="25" t="s">
        <v>187</v>
      </c>
      <c r="F288" s="30"/>
      <c r="G288" s="30"/>
      <c r="H288" s="25" t="s">
        <v>188</v>
      </c>
      <c r="I288" s="30"/>
      <c r="J288" s="24" t="s">
        <v>562</v>
      </c>
      <c r="K288" s="86">
        <f t="shared" si="3478"/>
        <v>2</v>
      </c>
      <c r="L288" s="24" t="s">
        <v>571</v>
      </c>
      <c r="M288" s="86">
        <f t="shared" si="3563"/>
        <v>2</v>
      </c>
      <c r="N288" s="24" t="s">
        <v>568</v>
      </c>
      <c r="O288" s="86">
        <f t="shared" si="3564"/>
        <v>2</v>
      </c>
      <c r="P288" s="24" t="s">
        <v>568</v>
      </c>
      <c r="Q288" s="86">
        <f t="shared" si="3565"/>
        <v>2</v>
      </c>
      <c r="R288" s="24" t="s">
        <v>1132</v>
      </c>
      <c r="S288" s="86">
        <f t="shared" si="3566"/>
        <v>2</v>
      </c>
      <c r="T288" s="24" t="s">
        <v>564</v>
      </c>
      <c r="U288" s="86">
        <f t="shared" si="3567"/>
        <v>2</v>
      </c>
      <c r="V288" s="24" t="s">
        <v>566</v>
      </c>
      <c r="W288" s="86">
        <f t="shared" si="3568"/>
        <v>2</v>
      </c>
      <c r="X288" s="24" t="s">
        <v>562</v>
      </c>
      <c r="Y288" s="86">
        <f t="shared" si="3569"/>
        <v>2</v>
      </c>
      <c r="Z288" s="24" t="s">
        <v>563</v>
      </c>
      <c r="AA288" s="86">
        <f t="shared" si="3570"/>
        <v>2</v>
      </c>
      <c r="AB288" s="24" t="s">
        <v>568</v>
      </c>
      <c r="AC288" s="86">
        <f t="shared" si="3571"/>
        <v>2</v>
      </c>
      <c r="AD288" s="24" t="s">
        <v>569</v>
      </c>
      <c r="AE288" s="86">
        <f t="shared" si="3572"/>
        <v>2</v>
      </c>
      <c r="AF288" s="24" t="s">
        <v>930</v>
      </c>
      <c r="AG288" s="86">
        <f t="shared" si="3573"/>
        <v>2</v>
      </c>
      <c r="AH288" s="24" t="s">
        <v>568</v>
      </c>
      <c r="AI288" s="86">
        <f t="shared" si="3574"/>
        <v>2</v>
      </c>
      <c r="AJ288" s="24" t="s">
        <v>565</v>
      </c>
      <c r="AK288" s="86">
        <f t="shared" si="3575"/>
        <v>2</v>
      </c>
      <c r="AL288" s="24" t="s">
        <v>562</v>
      </c>
      <c r="AM288" s="86">
        <f t="shared" si="3576"/>
        <v>2</v>
      </c>
      <c r="AN288" s="24" t="s">
        <v>562</v>
      </c>
      <c r="AO288" s="86">
        <f t="shared" si="3577"/>
        <v>2</v>
      </c>
      <c r="AP288" s="24" t="s">
        <v>562</v>
      </c>
      <c r="AQ288" s="86">
        <f t="shared" si="3578"/>
        <v>2</v>
      </c>
      <c r="AR288" s="24" t="s">
        <v>562</v>
      </c>
      <c r="AS288" s="86">
        <f t="shared" ref="AS288" si="3845">LEN(AR288)</f>
        <v>2</v>
      </c>
      <c r="AT288" s="24"/>
      <c r="AU288" s="86">
        <f t="shared" ref="AU288" si="3846">LEN(AT288)</f>
        <v>0</v>
      </c>
      <c r="AV288" s="24"/>
      <c r="AW288" s="86">
        <f t="shared" ref="AW288" si="3847">LEN(AV288)</f>
        <v>0</v>
      </c>
      <c r="AX288" s="24"/>
      <c r="AY288" s="86">
        <f t="shared" ref="AY288" si="3848">LEN(AX288)</f>
        <v>0</v>
      </c>
      <c r="AZ288" s="24"/>
      <c r="BA288" s="86">
        <f t="shared" ref="BA288" si="3849">LEN(AZ288)</f>
        <v>0</v>
      </c>
      <c r="BB288" s="24"/>
      <c r="BC288" s="86">
        <f t="shared" ref="BC288" si="3850">LEN(BB288)</f>
        <v>0</v>
      </c>
      <c r="BD288" s="24"/>
      <c r="BE288" s="86">
        <f t="shared" ref="BE288" si="3851">LEN(BD288)</f>
        <v>0</v>
      </c>
      <c r="BF288" s="24"/>
      <c r="BG288" s="86">
        <f t="shared" ref="BG288" si="3852">LEN(BF288)</f>
        <v>0</v>
      </c>
      <c r="BH288" s="24"/>
      <c r="BI288" s="86">
        <f t="shared" ref="BI288" si="3853">LEN(BH288)</f>
        <v>0</v>
      </c>
      <c r="BJ288" s="24"/>
      <c r="BK288" s="86">
        <f t="shared" ref="BK288" si="3854">LEN(BJ288)</f>
        <v>0</v>
      </c>
      <c r="BL288" s="24"/>
      <c r="BM288" s="86">
        <f t="shared" ref="BM288" si="3855">LEN(BL288)</f>
        <v>0</v>
      </c>
      <c r="BN288" s="24"/>
      <c r="BO288" s="86">
        <f t="shared" ref="BO288" si="3856">LEN(BN288)</f>
        <v>0</v>
      </c>
      <c r="BP288" s="24"/>
      <c r="BQ288" s="86">
        <f t="shared" ref="BQ288" si="3857">LEN(BP288)</f>
        <v>0</v>
      </c>
      <c r="BR288" s="24"/>
      <c r="BS288" s="86">
        <f t="shared" ref="BS288" si="3858">LEN(BR288)</f>
        <v>0</v>
      </c>
    </row>
    <row r="289" spans="1:71" s="35" customFormat="1">
      <c r="A289" s="203">
        <v>420</v>
      </c>
      <c r="B289" s="739"/>
      <c r="C289" s="746"/>
      <c r="D289" s="19" t="s">
        <v>521</v>
      </c>
      <c r="E289" s="25" t="s">
        <v>266</v>
      </c>
      <c r="F289" s="30" t="s">
        <v>288</v>
      </c>
      <c r="G289" s="30" t="s">
        <v>288</v>
      </c>
      <c r="H289" s="25" t="s">
        <v>188</v>
      </c>
      <c r="I289" s="30"/>
      <c r="J289" s="24" t="s">
        <v>521</v>
      </c>
      <c r="K289" s="86">
        <f t="shared" si="3478"/>
        <v>5</v>
      </c>
      <c r="L289" s="24" t="s">
        <v>530</v>
      </c>
      <c r="M289" s="86">
        <f t="shared" si="3563"/>
        <v>5</v>
      </c>
      <c r="N289" s="24" t="s">
        <v>527</v>
      </c>
      <c r="O289" s="86">
        <f t="shared" si="3564"/>
        <v>5</v>
      </c>
      <c r="P289" s="24" t="s">
        <v>527</v>
      </c>
      <c r="Q289" s="86">
        <f t="shared" si="3565"/>
        <v>5</v>
      </c>
      <c r="R289" s="24" t="s">
        <v>1133</v>
      </c>
      <c r="S289" s="86">
        <f t="shared" si="3566"/>
        <v>5</v>
      </c>
      <c r="T289" s="24" t="s">
        <v>523</v>
      </c>
      <c r="U289" s="86">
        <f t="shared" si="3567"/>
        <v>5</v>
      </c>
      <c r="V289" s="24" t="s">
        <v>525</v>
      </c>
      <c r="W289" s="86">
        <f t="shared" si="3568"/>
        <v>5</v>
      </c>
      <c r="X289" s="24" t="s">
        <v>521</v>
      </c>
      <c r="Y289" s="86">
        <f t="shared" si="3569"/>
        <v>5</v>
      </c>
      <c r="Z289" s="24" t="s">
        <v>522</v>
      </c>
      <c r="AA289" s="86">
        <f t="shared" si="3570"/>
        <v>5</v>
      </c>
      <c r="AB289" s="24" t="s">
        <v>527</v>
      </c>
      <c r="AC289" s="86">
        <f t="shared" si="3571"/>
        <v>5</v>
      </c>
      <c r="AD289" s="24" t="s">
        <v>528</v>
      </c>
      <c r="AE289" s="86">
        <f t="shared" si="3572"/>
        <v>5</v>
      </c>
      <c r="AF289" s="24" t="s">
        <v>931</v>
      </c>
      <c r="AG289" s="86">
        <f t="shared" si="3573"/>
        <v>5</v>
      </c>
      <c r="AH289" s="24" t="s">
        <v>527</v>
      </c>
      <c r="AI289" s="86">
        <f t="shared" si="3574"/>
        <v>5</v>
      </c>
      <c r="AJ289" s="24" t="s">
        <v>524</v>
      </c>
      <c r="AK289" s="86">
        <f t="shared" si="3575"/>
        <v>5</v>
      </c>
      <c r="AL289" s="24" t="s">
        <v>521</v>
      </c>
      <c r="AM289" s="86">
        <f t="shared" si="3576"/>
        <v>5</v>
      </c>
      <c r="AN289" s="24" t="s">
        <v>521</v>
      </c>
      <c r="AO289" s="86">
        <f t="shared" si="3577"/>
        <v>5</v>
      </c>
      <c r="AP289" s="24" t="s">
        <v>521</v>
      </c>
      <c r="AQ289" s="86">
        <f t="shared" si="3578"/>
        <v>5</v>
      </c>
      <c r="AR289" s="24" t="s">
        <v>521</v>
      </c>
      <c r="AS289" s="86">
        <f t="shared" ref="AS289" si="3859">LEN(AR289)</f>
        <v>5</v>
      </c>
      <c r="AT289" s="24"/>
      <c r="AU289" s="86">
        <f t="shared" ref="AU289" si="3860">LEN(AT289)</f>
        <v>0</v>
      </c>
      <c r="AV289" s="24"/>
      <c r="AW289" s="86">
        <f t="shared" ref="AW289" si="3861">LEN(AV289)</f>
        <v>0</v>
      </c>
      <c r="AX289" s="24"/>
      <c r="AY289" s="86">
        <f t="shared" ref="AY289" si="3862">LEN(AX289)</f>
        <v>0</v>
      </c>
      <c r="AZ289" s="24"/>
      <c r="BA289" s="86">
        <f t="shared" ref="BA289" si="3863">LEN(AZ289)</f>
        <v>0</v>
      </c>
      <c r="BB289" s="24"/>
      <c r="BC289" s="86">
        <f t="shared" ref="BC289" si="3864">LEN(BB289)</f>
        <v>0</v>
      </c>
      <c r="BD289" s="24"/>
      <c r="BE289" s="86">
        <f t="shared" ref="BE289" si="3865">LEN(BD289)</f>
        <v>0</v>
      </c>
      <c r="BF289" s="24"/>
      <c r="BG289" s="86">
        <f t="shared" ref="BG289" si="3866">LEN(BF289)</f>
        <v>0</v>
      </c>
      <c r="BH289" s="24"/>
      <c r="BI289" s="86">
        <f t="shared" ref="BI289" si="3867">LEN(BH289)</f>
        <v>0</v>
      </c>
      <c r="BJ289" s="24"/>
      <c r="BK289" s="86">
        <f t="shared" ref="BK289" si="3868">LEN(BJ289)</f>
        <v>0</v>
      </c>
      <c r="BL289" s="24"/>
      <c r="BM289" s="86">
        <f t="shared" ref="BM289" si="3869">LEN(BL289)</f>
        <v>0</v>
      </c>
      <c r="BN289" s="24"/>
      <c r="BO289" s="86">
        <f t="shared" ref="BO289" si="3870">LEN(BN289)</f>
        <v>0</v>
      </c>
      <c r="BP289" s="24"/>
      <c r="BQ289" s="86">
        <f t="shared" ref="BQ289" si="3871">LEN(BP289)</f>
        <v>0</v>
      </c>
      <c r="BR289" s="24"/>
      <c r="BS289" s="86">
        <f t="shared" ref="BS289" si="3872">LEN(BR289)</f>
        <v>0</v>
      </c>
    </row>
    <row r="290" spans="1:71" s="35" customFormat="1">
      <c r="A290" s="203">
        <v>421</v>
      </c>
      <c r="B290" s="732"/>
      <c r="C290" s="734"/>
      <c r="D290" s="19" t="s">
        <v>531</v>
      </c>
      <c r="E290" s="25" t="s">
        <v>187</v>
      </c>
      <c r="F290" s="30"/>
      <c r="G290" s="30"/>
      <c r="H290" s="25" t="s">
        <v>188</v>
      </c>
      <c r="I290" s="30"/>
      <c r="J290" s="24" t="s">
        <v>532</v>
      </c>
      <c r="K290" s="86">
        <f t="shared" si="3478"/>
        <v>1</v>
      </c>
      <c r="L290" s="24" t="s">
        <v>532</v>
      </c>
      <c r="M290" s="86">
        <f t="shared" si="3563"/>
        <v>1</v>
      </c>
      <c r="N290" s="24" t="s">
        <v>535</v>
      </c>
      <c r="O290" s="86">
        <f t="shared" si="3564"/>
        <v>1</v>
      </c>
      <c r="P290" s="24" t="s">
        <v>532</v>
      </c>
      <c r="Q290" s="86">
        <f t="shared" si="3565"/>
        <v>1</v>
      </c>
      <c r="R290" s="24" t="s">
        <v>1134</v>
      </c>
      <c r="S290" s="86">
        <f t="shared" si="3566"/>
        <v>1</v>
      </c>
      <c r="T290" s="24" t="s">
        <v>532</v>
      </c>
      <c r="U290" s="86">
        <f t="shared" si="3567"/>
        <v>1</v>
      </c>
      <c r="V290" s="24" t="s">
        <v>532</v>
      </c>
      <c r="W290" s="86">
        <f t="shared" si="3568"/>
        <v>1</v>
      </c>
      <c r="X290" s="24" t="s">
        <v>532</v>
      </c>
      <c r="Y290" s="86">
        <f t="shared" si="3569"/>
        <v>1</v>
      </c>
      <c r="Z290" s="24" t="s">
        <v>532</v>
      </c>
      <c r="AA290" s="86">
        <f t="shared" si="3570"/>
        <v>1</v>
      </c>
      <c r="AB290" s="24" t="s">
        <v>532</v>
      </c>
      <c r="AC290" s="86">
        <f t="shared" si="3571"/>
        <v>1</v>
      </c>
      <c r="AD290" s="24" t="s">
        <v>532</v>
      </c>
      <c r="AE290" s="86">
        <f t="shared" si="3572"/>
        <v>1</v>
      </c>
      <c r="AF290" s="24" t="s">
        <v>532</v>
      </c>
      <c r="AG290" s="86">
        <f t="shared" si="3573"/>
        <v>1</v>
      </c>
      <c r="AH290" s="24" t="s">
        <v>532</v>
      </c>
      <c r="AI290" s="86">
        <f t="shared" si="3574"/>
        <v>1</v>
      </c>
      <c r="AJ290" s="24" t="s">
        <v>532</v>
      </c>
      <c r="AK290" s="86">
        <f t="shared" si="3575"/>
        <v>1</v>
      </c>
      <c r="AL290" s="24" t="s">
        <v>532</v>
      </c>
      <c r="AM290" s="86">
        <f t="shared" si="3576"/>
        <v>1</v>
      </c>
      <c r="AN290" s="24" t="s">
        <v>532</v>
      </c>
      <c r="AO290" s="86">
        <f t="shared" si="3577"/>
        <v>1</v>
      </c>
      <c r="AP290" s="24" t="s">
        <v>532</v>
      </c>
      <c r="AQ290" s="86">
        <f t="shared" si="3578"/>
        <v>1</v>
      </c>
      <c r="AR290" s="24" t="s">
        <v>532</v>
      </c>
      <c r="AS290" s="86">
        <f t="shared" ref="AS290" si="3873">LEN(AR290)</f>
        <v>1</v>
      </c>
      <c r="AT290" s="24"/>
      <c r="AU290" s="86">
        <f t="shared" ref="AU290" si="3874">LEN(AT290)</f>
        <v>0</v>
      </c>
      <c r="AV290" s="24"/>
      <c r="AW290" s="86">
        <f t="shared" ref="AW290" si="3875">LEN(AV290)</f>
        <v>0</v>
      </c>
      <c r="AX290" s="24"/>
      <c r="AY290" s="86">
        <f t="shared" ref="AY290" si="3876">LEN(AX290)</f>
        <v>0</v>
      </c>
      <c r="AZ290" s="24"/>
      <c r="BA290" s="86">
        <f t="shared" ref="BA290" si="3877">LEN(AZ290)</f>
        <v>0</v>
      </c>
      <c r="BB290" s="24"/>
      <c r="BC290" s="86">
        <f t="shared" ref="BC290" si="3878">LEN(BB290)</f>
        <v>0</v>
      </c>
      <c r="BD290" s="24"/>
      <c r="BE290" s="86">
        <f t="shared" ref="BE290" si="3879">LEN(BD290)</f>
        <v>0</v>
      </c>
      <c r="BF290" s="24"/>
      <c r="BG290" s="86">
        <f t="shared" ref="BG290" si="3880">LEN(BF290)</f>
        <v>0</v>
      </c>
      <c r="BH290" s="24"/>
      <c r="BI290" s="86">
        <f t="shared" ref="BI290" si="3881">LEN(BH290)</f>
        <v>0</v>
      </c>
      <c r="BJ290" s="24"/>
      <c r="BK290" s="86">
        <f t="shared" ref="BK290" si="3882">LEN(BJ290)</f>
        <v>0</v>
      </c>
      <c r="BL290" s="24"/>
      <c r="BM290" s="86">
        <f t="shared" ref="BM290" si="3883">LEN(BL290)</f>
        <v>0</v>
      </c>
      <c r="BN290" s="24"/>
      <c r="BO290" s="86">
        <f t="shared" ref="BO290" si="3884">LEN(BN290)</f>
        <v>0</v>
      </c>
      <c r="BP290" s="24"/>
      <c r="BQ290" s="86">
        <f t="shared" ref="BQ290" si="3885">LEN(BP290)</f>
        <v>0</v>
      </c>
      <c r="BR290" s="24"/>
      <c r="BS290" s="86">
        <f t="shared" ref="BS290" si="3886">LEN(BR290)</f>
        <v>0</v>
      </c>
    </row>
    <row r="291" spans="1:71" s="35" customFormat="1" ht="27">
      <c r="A291" s="203">
        <v>422</v>
      </c>
      <c r="B291" s="731" t="s">
        <v>1135</v>
      </c>
      <c r="C291" s="733" t="s">
        <v>573</v>
      </c>
      <c r="D291" s="22" t="s">
        <v>1136</v>
      </c>
      <c r="E291" s="23" t="s">
        <v>187</v>
      </c>
      <c r="F291" s="30"/>
      <c r="G291" s="30"/>
      <c r="H291" s="25" t="s">
        <v>203</v>
      </c>
      <c r="I291" s="30" t="s">
        <v>1108</v>
      </c>
      <c r="J291" s="44"/>
      <c r="K291" s="86">
        <f t="shared" si="3478"/>
        <v>0</v>
      </c>
      <c r="L291" s="44" t="s">
        <v>22</v>
      </c>
      <c r="M291" s="86">
        <f t="shared" si="3563"/>
        <v>1</v>
      </c>
      <c r="N291" s="44" t="s">
        <v>22</v>
      </c>
      <c r="O291" s="86">
        <f t="shared" si="3564"/>
        <v>1</v>
      </c>
      <c r="P291" s="44" t="s">
        <v>22</v>
      </c>
      <c r="Q291" s="86">
        <f t="shared" si="3565"/>
        <v>1</v>
      </c>
      <c r="R291" s="44" t="s">
        <v>22</v>
      </c>
      <c r="S291" s="86">
        <f t="shared" si="3566"/>
        <v>1</v>
      </c>
      <c r="T291" s="44"/>
      <c r="U291" s="86">
        <f t="shared" si="3567"/>
        <v>0</v>
      </c>
      <c r="V291" s="44" t="s">
        <v>22</v>
      </c>
      <c r="W291" s="86">
        <f t="shared" si="3568"/>
        <v>1</v>
      </c>
      <c r="X291" s="44" t="s">
        <v>22</v>
      </c>
      <c r="Y291" s="86">
        <f t="shared" si="3569"/>
        <v>1</v>
      </c>
      <c r="Z291" s="44"/>
      <c r="AA291" s="86">
        <f t="shared" si="3570"/>
        <v>0</v>
      </c>
      <c r="AB291" s="44"/>
      <c r="AC291" s="86">
        <f t="shared" si="3571"/>
        <v>0</v>
      </c>
      <c r="AD291" s="44"/>
      <c r="AE291" s="86">
        <f t="shared" si="3572"/>
        <v>0</v>
      </c>
      <c r="AF291" s="44" t="s">
        <v>22</v>
      </c>
      <c r="AG291" s="86">
        <f t="shared" si="3573"/>
        <v>1</v>
      </c>
      <c r="AH291" s="44"/>
      <c r="AI291" s="86">
        <f t="shared" si="3574"/>
        <v>0</v>
      </c>
      <c r="AJ291" s="44"/>
      <c r="AK291" s="86">
        <f t="shared" si="3575"/>
        <v>0</v>
      </c>
      <c r="AL291" s="44"/>
      <c r="AM291" s="86">
        <f t="shared" si="3576"/>
        <v>0</v>
      </c>
      <c r="AN291" s="44"/>
      <c r="AO291" s="86">
        <f t="shared" si="3577"/>
        <v>0</v>
      </c>
      <c r="AP291" s="44"/>
      <c r="AQ291" s="86">
        <f t="shared" si="3578"/>
        <v>0</v>
      </c>
      <c r="AR291" s="44"/>
      <c r="AS291" s="86">
        <f t="shared" ref="AS291" si="3887">LEN(AR291)</f>
        <v>0</v>
      </c>
      <c r="AT291" s="44"/>
      <c r="AU291" s="86">
        <f t="shared" ref="AU291" si="3888">LEN(AT291)</f>
        <v>0</v>
      </c>
      <c r="AV291" s="44"/>
      <c r="AW291" s="86">
        <f t="shared" ref="AW291" si="3889">LEN(AV291)</f>
        <v>0</v>
      </c>
      <c r="AX291" s="44"/>
      <c r="AY291" s="86">
        <f t="shared" ref="AY291" si="3890">LEN(AX291)</f>
        <v>0</v>
      </c>
      <c r="AZ291" s="44"/>
      <c r="BA291" s="86">
        <f t="shared" ref="BA291" si="3891">LEN(AZ291)</f>
        <v>0</v>
      </c>
      <c r="BB291" s="44"/>
      <c r="BC291" s="86">
        <f t="shared" ref="BC291" si="3892">LEN(BB291)</f>
        <v>0</v>
      </c>
      <c r="BD291" s="44"/>
      <c r="BE291" s="86">
        <f t="shared" ref="BE291" si="3893">LEN(BD291)</f>
        <v>0</v>
      </c>
      <c r="BF291" s="44"/>
      <c r="BG291" s="86">
        <f t="shared" ref="BG291" si="3894">LEN(BF291)</f>
        <v>0</v>
      </c>
      <c r="BH291" s="44"/>
      <c r="BI291" s="86">
        <f t="shared" ref="BI291" si="3895">LEN(BH291)</f>
        <v>0</v>
      </c>
      <c r="BJ291" s="44"/>
      <c r="BK291" s="86">
        <f t="shared" ref="BK291" si="3896">LEN(BJ291)</f>
        <v>0</v>
      </c>
      <c r="BL291" s="44"/>
      <c r="BM291" s="86">
        <f t="shared" ref="BM291" si="3897">LEN(BL291)</f>
        <v>0</v>
      </c>
      <c r="BN291" s="44"/>
      <c r="BO291" s="86">
        <f t="shared" ref="BO291" si="3898">LEN(BN291)</f>
        <v>0</v>
      </c>
      <c r="BP291" s="44"/>
      <c r="BQ291" s="86">
        <f t="shared" ref="BQ291" si="3899">LEN(BP291)</f>
        <v>0</v>
      </c>
      <c r="BR291" s="44"/>
      <c r="BS291" s="86">
        <f t="shared" ref="BS291" si="3900">LEN(BR291)</f>
        <v>0</v>
      </c>
    </row>
    <row r="292" spans="1:71" s="35" customFormat="1">
      <c r="A292" s="203">
        <v>423</v>
      </c>
      <c r="B292" s="739"/>
      <c r="C292" s="746"/>
      <c r="D292" s="19" t="s">
        <v>574</v>
      </c>
      <c r="E292" s="23" t="s">
        <v>187</v>
      </c>
      <c r="F292" s="30"/>
      <c r="G292" s="30"/>
      <c r="H292" s="25" t="s">
        <v>203</v>
      </c>
      <c r="I292" s="30" t="s">
        <v>1108</v>
      </c>
      <c r="J292" s="44" t="s">
        <v>574</v>
      </c>
      <c r="K292" s="86">
        <f t="shared" si="3478"/>
        <v>5</v>
      </c>
      <c r="L292" s="44" t="s">
        <v>583</v>
      </c>
      <c r="M292" s="86">
        <f t="shared" si="3563"/>
        <v>5</v>
      </c>
      <c r="N292" s="44"/>
      <c r="O292" s="86">
        <f t="shared" si="3564"/>
        <v>0</v>
      </c>
      <c r="P292" s="44"/>
      <c r="Q292" s="86">
        <f t="shared" si="3565"/>
        <v>0</v>
      </c>
      <c r="R292" s="44" t="s">
        <v>1137</v>
      </c>
      <c r="S292" s="86">
        <f t="shared" si="3566"/>
        <v>5</v>
      </c>
      <c r="T292" s="44" t="s">
        <v>576</v>
      </c>
      <c r="U292" s="86">
        <f t="shared" si="3567"/>
        <v>5</v>
      </c>
      <c r="V292" s="44"/>
      <c r="W292" s="86">
        <f t="shared" si="3568"/>
        <v>0</v>
      </c>
      <c r="X292" s="44"/>
      <c r="Y292" s="86">
        <f t="shared" si="3569"/>
        <v>0</v>
      </c>
      <c r="Z292" s="44" t="s">
        <v>575</v>
      </c>
      <c r="AA292" s="86">
        <f t="shared" si="3570"/>
        <v>5</v>
      </c>
      <c r="AB292" s="44" t="s">
        <v>580</v>
      </c>
      <c r="AC292" s="86">
        <f t="shared" si="3571"/>
        <v>5</v>
      </c>
      <c r="AD292" s="44" t="s">
        <v>581</v>
      </c>
      <c r="AE292" s="86">
        <f t="shared" si="3572"/>
        <v>5</v>
      </c>
      <c r="AF292" s="44" t="s">
        <v>1138</v>
      </c>
      <c r="AG292" s="86">
        <f t="shared" si="3573"/>
        <v>5</v>
      </c>
      <c r="AH292" s="44" t="s">
        <v>580</v>
      </c>
      <c r="AI292" s="86">
        <f t="shared" si="3574"/>
        <v>5</v>
      </c>
      <c r="AJ292" s="44" t="s">
        <v>483</v>
      </c>
      <c r="AK292" s="86">
        <f t="shared" si="3575"/>
        <v>4</v>
      </c>
      <c r="AL292" s="44" t="s">
        <v>574</v>
      </c>
      <c r="AM292" s="86">
        <f t="shared" si="3576"/>
        <v>5</v>
      </c>
      <c r="AN292" s="44" t="s">
        <v>574</v>
      </c>
      <c r="AO292" s="186">
        <f t="shared" si="3577"/>
        <v>5</v>
      </c>
      <c r="AP292" s="44" t="s">
        <v>574</v>
      </c>
      <c r="AQ292" s="186">
        <f t="shared" si="3578"/>
        <v>5</v>
      </c>
      <c r="AR292" s="44" t="s">
        <v>574</v>
      </c>
      <c r="AS292" s="86">
        <f t="shared" ref="AS292" si="3901">LEN(AR292)</f>
        <v>5</v>
      </c>
      <c r="AT292" s="44"/>
      <c r="AU292" s="86">
        <f t="shared" ref="AU292" si="3902">LEN(AT292)</f>
        <v>0</v>
      </c>
      <c r="AV292" s="44"/>
      <c r="AW292" s="86">
        <f t="shared" ref="AW292" si="3903">LEN(AV292)</f>
        <v>0</v>
      </c>
      <c r="AX292" s="44"/>
      <c r="AY292" s="86">
        <f t="shared" ref="AY292" si="3904">LEN(AX292)</f>
        <v>0</v>
      </c>
      <c r="AZ292" s="44"/>
      <c r="BA292" s="86">
        <f t="shared" ref="BA292" si="3905">LEN(AZ292)</f>
        <v>0</v>
      </c>
      <c r="BB292" s="44"/>
      <c r="BC292" s="86">
        <f t="shared" ref="BC292" si="3906">LEN(BB292)</f>
        <v>0</v>
      </c>
      <c r="BD292" s="44"/>
      <c r="BE292" s="86">
        <f t="shared" ref="BE292" si="3907">LEN(BD292)</f>
        <v>0</v>
      </c>
      <c r="BF292" s="44"/>
      <c r="BG292" s="86">
        <f t="shared" ref="BG292" si="3908">LEN(BF292)</f>
        <v>0</v>
      </c>
      <c r="BH292" s="44"/>
      <c r="BI292" s="86">
        <f t="shared" ref="BI292" si="3909">LEN(BH292)</f>
        <v>0</v>
      </c>
      <c r="BJ292" s="44"/>
      <c r="BK292" s="86">
        <f t="shared" ref="BK292" si="3910">LEN(BJ292)</f>
        <v>0</v>
      </c>
      <c r="BL292" s="44"/>
      <c r="BM292" s="86">
        <f t="shared" ref="BM292" si="3911">LEN(BL292)</f>
        <v>0</v>
      </c>
      <c r="BN292" s="44"/>
      <c r="BO292" s="86">
        <f t="shared" ref="BO292" si="3912">LEN(BN292)</f>
        <v>0</v>
      </c>
      <c r="BP292" s="44"/>
      <c r="BQ292" s="86">
        <f t="shared" ref="BQ292" si="3913">LEN(BP292)</f>
        <v>0</v>
      </c>
      <c r="BR292" s="44"/>
      <c r="BS292" s="86">
        <f t="shared" ref="BS292" si="3914">LEN(BR292)</f>
        <v>0</v>
      </c>
    </row>
    <row r="293" spans="1:71" s="35" customFormat="1">
      <c r="A293" s="203">
        <v>424</v>
      </c>
      <c r="B293" s="739"/>
      <c r="C293" s="746"/>
      <c r="D293" s="19" t="s">
        <v>491</v>
      </c>
      <c r="E293" s="25" t="s">
        <v>187</v>
      </c>
      <c r="F293" s="30"/>
      <c r="G293" s="30"/>
      <c r="H293" s="25" t="s">
        <v>203</v>
      </c>
      <c r="I293" s="30" t="s">
        <v>1108</v>
      </c>
      <c r="J293" s="44" t="s">
        <v>491</v>
      </c>
      <c r="K293" s="86">
        <f t="shared" si="3478"/>
        <v>2</v>
      </c>
      <c r="L293" s="44" t="s">
        <v>500</v>
      </c>
      <c r="M293" s="186">
        <f t="shared" si="3563"/>
        <v>2</v>
      </c>
      <c r="N293" s="44"/>
      <c r="O293" s="186">
        <f t="shared" si="3564"/>
        <v>0</v>
      </c>
      <c r="P293" s="44"/>
      <c r="Q293" s="186">
        <f t="shared" si="3565"/>
        <v>0</v>
      </c>
      <c r="R293" s="44" t="s">
        <v>1130</v>
      </c>
      <c r="S293" s="186">
        <f t="shared" si="3566"/>
        <v>2</v>
      </c>
      <c r="T293" s="44" t="s">
        <v>493</v>
      </c>
      <c r="U293" s="186">
        <f t="shared" si="3567"/>
        <v>2</v>
      </c>
      <c r="V293" s="44"/>
      <c r="W293" s="186">
        <f t="shared" si="3568"/>
        <v>0</v>
      </c>
      <c r="X293" s="44"/>
      <c r="Y293" s="186">
        <f t="shared" si="3569"/>
        <v>0</v>
      </c>
      <c r="Z293" s="44" t="s">
        <v>492</v>
      </c>
      <c r="AA293" s="186">
        <f t="shared" si="3570"/>
        <v>2</v>
      </c>
      <c r="AB293" s="44" t="s">
        <v>497</v>
      </c>
      <c r="AC293" s="186">
        <f t="shared" si="3571"/>
        <v>2</v>
      </c>
      <c r="AD293" s="44" t="s">
        <v>498</v>
      </c>
      <c r="AE293" s="186">
        <f t="shared" si="3572"/>
        <v>2</v>
      </c>
      <c r="AF293" s="44" t="s">
        <v>928</v>
      </c>
      <c r="AG293" s="186">
        <f t="shared" si="3573"/>
        <v>2</v>
      </c>
      <c r="AH293" s="44" t="s">
        <v>497</v>
      </c>
      <c r="AI293" s="186">
        <f t="shared" si="3574"/>
        <v>2</v>
      </c>
      <c r="AJ293" s="44" t="s">
        <v>494</v>
      </c>
      <c r="AK293" s="186">
        <f t="shared" si="3575"/>
        <v>2</v>
      </c>
      <c r="AL293" s="44" t="s">
        <v>491</v>
      </c>
      <c r="AM293" s="186">
        <f t="shared" si="3576"/>
        <v>2</v>
      </c>
      <c r="AN293" s="44" t="s">
        <v>491</v>
      </c>
      <c r="AO293" s="186">
        <f t="shared" si="3577"/>
        <v>2</v>
      </c>
      <c r="AP293" s="44" t="s">
        <v>491</v>
      </c>
      <c r="AQ293" s="186">
        <f t="shared" si="3578"/>
        <v>2</v>
      </c>
      <c r="AR293" s="44" t="s">
        <v>491</v>
      </c>
      <c r="AS293" s="186">
        <f t="shared" ref="AS293" si="3915">LEN(AR293)</f>
        <v>2</v>
      </c>
      <c r="AT293" s="44"/>
      <c r="AU293" s="186">
        <f t="shared" ref="AU293" si="3916">LEN(AT293)</f>
        <v>0</v>
      </c>
      <c r="AV293" s="44"/>
      <c r="AW293" s="186">
        <f t="shared" ref="AW293" si="3917">LEN(AV293)</f>
        <v>0</v>
      </c>
      <c r="AX293" s="44"/>
      <c r="AY293" s="186">
        <f t="shared" ref="AY293" si="3918">LEN(AX293)</f>
        <v>0</v>
      </c>
      <c r="AZ293" s="44"/>
      <c r="BA293" s="186">
        <f t="shared" ref="BA293" si="3919">LEN(AZ293)</f>
        <v>0</v>
      </c>
      <c r="BB293" s="44"/>
      <c r="BC293" s="186">
        <f t="shared" ref="BC293" si="3920">LEN(BB293)</f>
        <v>0</v>
      </c>
      <c r="BD293" s="44"/>
      <c r="BE293" s="186">
        <f t="shared" ref="BE293" si="3921">LEN(BD293)</f>
        <v>0</v>
      </c>
      <c r="BF293" s="44"/>
      <c r="BG293" s="186">
        <f t="shared" ref="BG293" si="3922">LEN(BF293)</f>
        <v>0</v>
      </c>
      <c r="BH293" s="44"/>
      <c r="BI293" s="186">
        <f t="shared" ref="BI293" si="3923">LEN(BH293)</f>
        <v>0</v>
      </c>
      <c r="BJ293" s="44"/>
      <c r="BK293" s="186">
        <f t="shared" ref="BK293" si="3924">LEN(BJ293)</f>
        <v>0</v>
      </c>
      <c r="BL293" s="44"/>
      <c r="BM293" s="186">
        <f t="shared" ref="BM293" si="3925">LEN(BL293)</f>
        <v>0</v>
      </c>
      <c r="BN293" s="44"/>
      <c r="BO293" s="186">
        <f t="shared" ref="BO293" si="3926">LEN(BN293)</f>
        <v>0</v>
      </c>
      <c r="BP293" s="44"/>
      <c r="BQ293" s="186">
        <f t="shared" ref="BQ293" si="3927">LEN(BP293)</f>
        <v>0</v>
      </c>
      <c r="BR293" s="44"/>
      <c r="BS293" s="186">
        <f t="shared" ref="BS293" si="3928">LEN(BR293)</f>
        <v>0</v>
      </c>
    </row>
    <row r="294" spans="1:71" s="35" customFormat="1">
      <c r="A294" s="203">
        <v>425</v>
      </c>
      <c r="B294" s="739"/>
      <c r="C294" s="746"/>
      <c r="D294" s="19" t="s">
        <v>501</v>
      </c>
      <c r="E294" s="25" t="s">
        <v>266</v>
      </c>
      <c r="F294" s="30" t="s">
        <v>288</v>
      </c>
      <c r="G294" s="30" t="s">
        <v>288</v>
      </c>
      <c r="H294" s="25" t="s">
        <v>203</v>
      </c>
      <c r="I294" s="30" t="s">
        <v>1108</v>
      </c>
      <c r="J294" s="44" t="s">
        <v>501</v>
      </c>
      <c r="K294" s="86">
        <f t="shared" si="3478"/>
        <v>5</v>
      </c>
      <c r="L294" s="44" t="s">
        <v>510</v>
      </c>
      <c r="M294" s="186">
        <f t="shared" si="3563"/>
        <v>5</v>
      </c>
      <c r="N294" s="44"/>
      <c r="O294" s="186">
        <f t="shared" si="3564"/>
        <v>0</v>
      </c>
      <c r="P294" s="44"/>
      <c r="Q294" s="186">
        <f t="shared" si="3565"/>
        <v>0</v>
      </c>
      <c r="R294" s="44" t="s">
        <v>1131</v>
      </c>
      <c r="S294" s="186">
        <f t="shared" si="3566"/>
        <v>5</v>
      </c>
      <c r="T294" s="44" t="s">
        <v>503</v>
      </c>
      <c r="U294" s="186">
        <f t="shared" si="3567"/>
        <v>5</v>
      </c>
      <c r="V294" s="44"/>
      <c r="W294" s="186">
        <f t="shared" si="3568"/>
        <v>0</v>
      </c>
      <c r="X294" s="44"/>
      <c r="Y294" s="186">
        <f t="shared" si="3569"/>
        <v>0</v>
      </c>
      <c r="Z294" s="44" t="s">
        <v>502</v>
      </c>
      <c r="AA294" s="186">
        <f t="shared" si="3570"/>
        <v>5</v>
      </c>
      <c r="AB294" s="44" t="s">
        <v>507</v>
      </c>
      <c r="AC294" s="186">
        <f t="shared" si="3571"/>
        <v>5</v>
      </c>
      <c r="AD294" s="44" t="s">
        <v>508</v>
      </c>
      <c r="AE294" s="186">
        <f t="shared" si="3572"/>
        <v>5</v>
      </c>
      <c r="AF294" s="44" t="s">
        <v>929</v>
      </c>
      <c r="AG294" s="186">
        <f t="shared" si="3573"/>
        <v>5</v>
      </c>
      <c r="AH294" s="44" t="s">
        <v>507</v>
      </c>
      <c r="AI294" s="186">
        <f t="shared" si="3574"/>
        <v>5</v>
      </c>
      <c r="AJ294" s="44" t="s">
        <v>504</v>
      </c>
      <c r="AK294" s="186">
        <f t="shared" si="3575"/>
        <v>5</v>
      </c>
      <c r="AL294" s="44" t="s">
        <v>501</v>
      </c>
      <c r="AM294" s="186">
        <f t="shared" si="3576"/>
        <v>5</v>
      </c>
      <c r="AN294" s="44" t="s">
        <v>501</v>
      </c>
      <c r="AO294" s="186">
        <f t="shared" si="3577"/>
        <v>5</v>
      </c>
      <c r="AP294" s="44" t="s">
        <v>501</v>
      </c>
      <c r="AQ294" s="186">
        <f t="shared" si="3578"/>
        <v>5</v>
      </c>
      <c r="AR294" s="44" t="s">
        <v>501</v>
      </c>
      <c r="AS294" s="186">
        <f t="shared" ref="AS294" si="3929">LEN(AR294)</f>
        <v>5</v>
      </c>
      <c r="AT294" s="44"/>
      <c r="AU294" s="186">
        <f t="shared" ref="AU294" si="3930">LEN(AT294)</f>
        <v>0</v>
      </c>
      <c r="AV294" s="44"/>
      <c r="AW294" s="186">
        <f t="shared" ref="AW294" si="3931">LEN(AV294)</f>
        <v>0</v>
      </c>
      <c r="AX294" s="44"/>
      <c r="AY294" s="186">
        <f t="shared" ref="AY294" si="3932">LEN(AX294)</f>
        <v>0</v>
      </c>
      <c r="AZ294" s="44"/>
      <c r="BA294" s="186">
        <f t="shared" ref="BA294" si="3933">LEN(AZ294)</f>
        <v>0</v>
      </c>
      <c r="BB294" s="44"/>
      <c r="BC294" s="186">
        <f t="shared" ref="BC294" si="3934">LEN(BB294)</f>
        <v>0</v>
      </c>
      <c r="BD294" s="44"/>
      <c r="BE294" s="186">
        <f t="shared" ref="BE294" si="3935">LEN(BD294)</f>
        <v>0</v>
      </c>
      <c r="BF294" s="44"/>
      <c r="BG294" s="186">
        <f t="shared" ref="BG294" si="3936">LEN(BF294)</f>
        <v>0</v>
      </c>
      <c r="BH294" s="44"/>
      <c r="BI294" s="186">
        <f t="shared" ref="BI294" si="3937">LEN(BH294)</f>
        <v>0</v>
      </c>
      <c r="BJ294" s="44"/>
      <c r="BK294" s="186">
        <f t="shared" ref="BK294" si="3938">LEN(BJ294)</f>
        <v>0</v>
      </c>
      <c r="BL294" s="44"/>
      <c r="BM294" s="186">
        <f t="shared" ref="BM294" si="3939">LEN(BL294)</f>
        <v>0</v>
      </c>
      <c r="BN294" s="44"/>
      <c r="BO294" s="186">
        <f t="shared" ref="BO294" si="3940">LEN(BN294)</f>
        <v>0</v>
      </c>
      <c r="BP294" s="44"/>
      <c r="BQ294" s="186">
        <f t="shared" ref="BQ294" si="3941">LEN(BP294)</f>
        <v>0</v>
      </c>
      <c r="BR294" s="44"/>
      <c r="BS294" s="186">
        <f t="shared" ref="BS294" si="3942">LEN(BR294)</f>
        <v>0</v>
      </c>
    </row>
    <row r="295" spans="1:71" s="35" customFormat="1">
      <c r="A295" s="203">
        <v>426</v>
      </c>
      <c r="B295" s="739"/>
      <c r="C295" s="746"/>
      <c r="D295" s="19" t="s">
        <v>562</v>
      </c>
      <c r="E295" s="25" t="s">
        <v>187</v>
      </c>
      <c r="F295" s="30"/>
      <c r="G295" s="30"/>
      <c r="H295" s="25" t="s">
        <v>203</v>
      </c>
      <c r="I295" s="30" t="s">
        <v>1108</v>
      </c>
      <c r="J295" s="44" t="s">
        <v>562</v>
      </c>
      <c r="K295" s="86">
        <f t="shared" si="3478"/>
        <v>2</v>
      </c>
      <c r="L295" s="44" t="s">
        <v>571</v>
      </c>
      <c r="M295" s="186">
        <f t="shared" si="3563"/>
        <v>2</v>
      </c>
      <c r="N295" s="44"/>
      <c r="O295" s="186">
        <f t="shared" si="3564"/>
        <v>0</v>
      </c>
      <c r="P295" s="44"/>
      <c r="Q295" s="186">
        <f t="shared" si="3565"/>
        <v>0</v>
      </c>
      <c r="R295" s="44" t="s">
        <v>1132</v>
      </c>
      <c r="S295" s="186">
        <f t="shared" si="3566"/>
        <v>2</v>
      </c>
      <c r="T295" s="44" t="s">
        <v>564</v>
      </c>
      <c r="U295" s="186">
        <f t="shared" si="3567"/>
        <v>2</v>
      </c>
      <c r="V295" s="44"/>
      <c r="W295" s="186">
        <f t="shared" si="3568"/>
        <v>0</v>
      </c>
      <c r="X295" s="44"/>
      <c r="Y295" s="186">
        <f t="shared" si="3569"/>
        <v>0</v>
      </c>
      <c r="Z295" s="44" t="s">
        <v>563</v>
      </c>
      <c r="AA295" s="186">
        <f t="shared" si="3570"/>
        <v>2</v>
      </c>
      <c r="AB295" s="44" t="s">
        <v>568</v>
      </c>
      <c r="AC295" s="186">
        <f t="shared" si="3571"/>
        <v>2</v>
      </c>
      <c r="AD295" s="44" t="s">
        <v>569</v>
      </c>
      <c r="AE295" s="186">
        <f t="shared" si="3572"/>
        <v>2</v>
      </c>
      <c r="AF295" s="44" t="s">
        <v>930</v>
      </c>
      <c r="AG295" s="186">
        <f t="shared" si="3573"/>
        <v>2</v>
      </c>
      <c r="AH295" s="44" t="s">
        <v>568</v>
      </c>
      <c r="AI295" s="186">
        <f t="shared" si="3574"/>
        <v>2</v>
      </c>
      <c r="AJ295" s="44" t="s">
        <v>565</v>
      </c>
      <c r="AK295" s="186">
        <f t="shared" si="3575"/>
        <v>2</v>
      </c>
      <c r="AL295" s="44" t="s">
        <v>562</v>
      </c>
      <c r="AM295" s="186">
        <f t="shared" si="3576"/>
        <v>2</v>
      </c>
      <c r="AN295" s="44" t="s">
        <v>562</v>
      </c>
      <c r="AO295" s="186">
        <f t="shared" si="3577"/>
        <v>2</v>
      </c>
      <c r="AP295" s="44" t="s">
        <v>562</v>
      </c>
      <c r="AQ295" s="186">
        <f t="shared" si="3578"/>
        <v>2</v>
      </c>
      <c r="AR295" s="44" t="s">
        <v>562</v>
      </c>
      <c r="AS295" s="186">
        <f t="shared" ref="AS295" si="3943">LEN(AR295)</f>
        <v>2</v>
      </c>
      <c r="AT295" s="44"/>
      <c r="AU295" s="186">
        <f t="shared" ref="AU295" si="3944">LEN(AT295)</f>
        <v>0</v>
      </c>
      <c r="AV295" s="44"/>
      <c r="AW295" s="186">
        <f t="shared" ref="AW295" si="3945">LEN(AV295)</f>
        <v>0</v>
      </c>
      <c r="AX295" s="44"/>
      <c r="AY295" s="186">
        <f t="shared" ref="AY295" si="3946">LEN(AX295)</f>
        <v>0</v>
      </c>
      <c r="AZ295" s="44"/>
      <c r="BA295" s="186">
        <f t="shared" ref="BA295" si="3947">LEN(AZ295)</f>
        <v>0</v>
      </c>
      <c r="BB295" s="44"/>
      <c r="BC295" s="186">
        <f t="shared" ref="BC295" si="3948">LEN(BB295)</f>
        <v>0</v>
      </c>
      <c r="BD295" s="44"/>
      <c r="BE295" s="186">
        <f t="shared" ref="BE295" si="3949">LEN(BD295)</f>
        <v>0</v>
      </c>
      <c r="BF295" s="44"/>
      <c r="BG295" s="186">
        <f t="shared" ref="BG295" si="3950">LEN(BF295)</f>
        <v>0</v>
      </c>
      <c r="BH295" s="44"/>
      <c r="BI295" s="186">
        <f t="shared" ref="BI295" si="3951">LEN(BH295)</f>
        <v>0</v>
      </c>
      <c r="BJ295" s="44"/>
      <c r="BK295" s="186">
        <f t="shared" ref="BK295" si="3952">LEN(BJ295)</f>
        <v>0</v>
      </c>
      <c r="BL295" s="44"/>
      <c r="BM295" s="186">
        <f t="shared" ref="BM295" si="3953">LEN(BL295)</f>
        <v>0</v>
      </c>
      <c r="BN295" s="44"/>
      <c r="BO295" s="186">
        <f t="shared" ref="BO295" si="3954">LEN(BN295)</f>
        <v>0</v>
      </c>
      <c r="BP295" s="44"/>
      <c r="BQ295" s="186">
        <f t="shared" ref="BQ295" si="3955">LEN(BP295)</f>
        <v>0</v>
      </c>
      <c r="BR295" s="44"/>
      <c r="BS295" s="186">
        <f t="shared" ref="BS295" si="3956">LEN(BR295)</f>
        <v>0</v>
      </c>
    </row>
    <row r="296" spans="1:71" s="35" customFormat="1">
      <c r="A296" s="203">
        <v>427</v>
      </c>
      <c r="B296" s="739"/>
      <c r="C296" s="746"/>
      <c r="D296" s="19" t="s">
        <v>521</v>
      </c>
      <c r="E296" s="25" t="s">
        <v>266</v>
      </c>
      <c r="F296" s="30" t="s">
        <v>288</v>
      </c>
      <c r="G296" s="30" t="s">
        <v>288</v>
      </c>
      <c r="H296" s="25" t="s">
        <v>203</v>
      </c>
      <c r="I296" s="30" t="s">
        <v>1108</v>
      </c>
      <c r="J296" s="44" t="s">
        <v>521</v>
      </c>
      <c r="K296" s="86">
        <f t="shared" si="3478"/>
        <v>5</v>
      </c>
      <c r="L296" s="44" t="s">
        <v>530</v>
      </c>
      <c r="M296" s="186">
        <f t="shared" si="3563"/>
        <v>5</v>
      </c>
      <c r="N296" s="44"/>
      <c r="O296" s="186">
        <f t="shared" si="3564"/>
        <v>0</v>
      </c>
      <c r="P296" s="44"/>
      <c r="Q296" s="186">
        <f t="shared" si="3565"/>
        <v>0</v>
      </c>
      <c r="R296" s="44" t="s">
        <v>1133</v>
      </c>
      <c r="S296" s="186">
        <f t="shared" si="3566"/>
        <v>5</v>
      </c>
      <c r="T296" s="44" t="s">
        <v>523</v>
      </c>
      <c r="U296" s="186">
        <f t="shared" si="3567"/>
        <v>5</v>
      </c>
      <c r="V296" s="44"/>
      <c r="W296" s="186">
        <f t="shared" si="3568"/>
        <v>0</v>
      </c>
      <c r="X296" s="44"/>
      <c r="Y296" s="186">
        <f t="shared" si="3569"/>
        <v>0</v>
      </c>
      <c r="Z296" s="44" t="s">
        <v>522</v>
      </c>
      <c r="AA296" s="186">
        <f t="shared" si="3570"/>
        <v>5</v>
      </c>
      <c r="AB296" s="44" t="s">
        <v>527</v>
      </c>
      <c r="AC296" s="186">
        <f t="shared" si="3571"/>
        <v>5</v>
      </c>
      <c r="AD296" s="44" t="s">
        <v>528</v>
      </c>
      <c r="AE296" s="186">
        <f t="shared" si="3572"/>
        <v>5</v>
      </c>
      <c r="AF296" s="44" t="s">
        <v>931</v>
      </c>
      <c r="AG296" s="186">
        <f t="shared" si="3573"/>
        <v>5</v>
      </c>
      <c r="AH296" s="44" t="s">
        <v>527</v>
      </c>
      <c r="AI296" s="186">
        <f t="shared" si="3574"/>
        <v>5</v>
      </c>
      <c r="AJ296" s="44" t="s">
        <v>524</v>
      </c>
      <c r="AK296" s="186">
        <f t="shared" si="3575"/>
        <v>5</v>
      </c>
      <c r="AL296" s="44" t="s">
        <v>521</v>
      </c>
      <c r="AM296" s="186">
        <f t="shared" si="3576"/>
        <v>5</v>
      </c>
      <c r="AN296" s="44" t="s">
        <v>521</v>
      </c>
      <c r="AO296" s="186">
        <f t="shared" si="3577"/>
        <v>5</v>
      </c>
      <c r="AP296" s="44" t="s">
        <v>521</v>
      </c>
      <c r="AQ296" s="186">
        <f t="shared" si="3578"/>
        <v>5</v>
      </c>
      <c r="AR296" s="44" t="s">
        <v>521</v>
      </c>
      <c r="AS296" s="186">
        <f t="shared" ref="AS296" si="3957">LEN(AR296)</f>
        <v>5</v>
      </c>
      <c r="AT296" s="44"/>
      <c r="AU296" s="186">
        <f t="shared" ref="AU296" si="3958">LEN(AT296)</f>
        <v>0</v>
      </c>
      <c r="AV296" s="44"/>
      <c r="AW296" s="186">
        <f t="shared" ref="AW296" si="3959">LEN(AV296)</f>
        <v>0</v>
      </c>
      <c r="AX296" s="44"/>
      <c r="AY296" s="186">
        <f t="shared" ref="AY296" si="3960">LEN(AX296)</f>
        <v>0</v>
      </c>
      <c r="AZ296" s="44"/>
      <c r="BA296" s="186">
        <f t="shared" ref="BA296" si="3961">LEN(AZ296)</f>
        <v>0</v>
      </c>
      <c r="BB296" s="44"/>
      <c r="BC296" s="186">
        <f t="shared" ref="BC296" si="3962">LEN(BB296)</f>
        <v>0</v>
      </c>
      <c r="BD296" s="44"/>
      <c r="BE296" s="186">
        <f t="shared" ref="BE296" si="3963">LEN(BD296)</f>
        <v>0</v>
      </c>
      <c r="BF296" s="44"/>
      <c r="BG296" s="186">
        <f t="shared" ref="BG296" si="3964">LEN(BF296)</f>
        <v>0</v>
      </c>
      <c r="BH296" s="44"/>
      <c r="BI296" s="186">
        <f t="shared" ref="BI296" si="3965">LEN(BH296)</f>
        <v>0</v>
      </c>
      <c r="BJ296" s="44"/>
      <c r="BK296" s="186">
        <f t="shared" ref="BK296" si="3966">LEN(BJ296)</f>
        <v>0</v>
      </c>
      <c r="BL296" s="44"/>
      <c r="BM296" s="186">
        <f t="shared" ref="BM296" si="3967">LEN(BL296)</f>
        <v>0</v>
      </c>
      <c r="BN296" s="44"/>
      <c r="BO296" s="186">
        <f t="shared" ref="BO296" si="3968">LEN(BN296)</f>
        <v>0</v>
      </c>
      <c r="BP296" s="44"/>
      <c r="BQ296" s="186">
        <f t="shared" ref="BQ296" si="3969">LEN(BP296)</f>
        <v>0</v>
      </c>
      <c r="BR296" s="44"/>
      <c r="BS296" s="186">
        <f t="shared" ref="BS296" si="3970">LEN(BR296)</f>
        <v>0</v>
      </c>
    </row>
    <row r="297" spans="1:71" s="35" customFormat="1">
      <c r="A297" s="203">
        <v>428</v>
      </c>
      <c r="B297" s="732"/>
      <c r="C297" s="734"/>
      <c r="D297" s="19" t="s">
        <v>531</v>
      </c>
      <c r="E297" s="25" t="s">
        <v>187</v>
      </c>
      <c r="F297" s="30"/>
      <c r="G297" s="30"/>
      <c r="H297" s="25" t="s">
        <v>203</v>
      </c>
      <c r="I297" s="30" t="s">
        <v>1108</v>
      </c>
      <c r="J297" s="44" t="s">
        <v>532</v>
      </c>
      <c r="K297" s="86">
        <f t="shared" si="3478"/>
        <v>1</v>
      </c>
      <c r="L297" s="44"/>
      <c r="M297" s="186">
        <f t="shared" si="3563"/>
        <v>0</v>
      </c>
      <c r="N297" s="44"/>
      <c r="O297" s="186">
        <f t="shared" si="3564"/>
        <v>0</v>
      </c>
      <c r="P297" s="44"/>
      <c r="Q297" s="186">
        <f t="shared" si="3565"/>
        <v>0</v>
      </c>
      <c r="R297" s="44" t="s">
        <v>1134</v>
      </c>
      <c r="S297" s="186">
        <f t="shared" si="3566"/>
        <v>1</v>
      </c>
      <c r="T297" s="44" t="s">
        <v>532</v>
      </c>
      <c r="U297" s="186">
        <f t="shared" si="3567"/>
        <v>1</v>
      </c>
      <c r="V297" s="44"/>
      <c r="W297" s="186">
        <f t="shared" si="3568"/>
        <v>0</v>
      </c>
      <c r="X297" s="44"/>
      <c r="Y297" s="186">
        <f t="shared" si="3569"/>
        <v>0</v>
      </c>
      <c r="Z297" s="44" t="s">
        <v>532</v>
      </c>
      <c r="AA297" s="186">
        <f t="shared" si="3570"/>
        <v>1</v>
      </c>
      <c r="AB297" s="44" t="s">
        <v>532</v>
      </c>
      <c r="AC297" s="186">
        <f t="shared" si="3571"/>
        <v>1</v>
      </c>
      <c r="AD297" s="44" t="s">
        <v>532</v>
      </c>
      <c r="AE297" s="186">
        <f t="shared" si="3572"/>
        <v>1</v>
      </c>
      <c r="AF297" s="44"/>
      <c r="AG297" s="186">
        <f t="shared" si="3573"/>
        <v>0</v>
      </c>
      <c r="AH297" s="44" t="s">
        <v>532</v>
      </c>
      <c r="AI297" s="186">
        <f t="shared" si="3574"/>
        <v>1</v>
      </c>
      <c r="AJ297" s="44" t="s">
        <v>532</v>
      </c>
      <c r="AK297" s="186">
        <f t="shared" si="3575"/>
        <v>1</v>
      </c>
      <c r="AL297" s="44" t="s">
        <v>532</v>
      </c>
      <c r="AM297" s="186">
        <f t="shared" si="3576"/>
        <v>1</v>
      </c>
      <c r="AN297" s="44" t="s">
        <v>532</v>
      </c>
      <c r="AO297" s="186">
        <f t="shared" si="3577"/>
        <v>1</v>
      </c>
      <c r="AP297" s="44" t="s">
        <v>532</v>
      </c>
      <c r="AQ297" s="186">
        <f t="shared" si="3578"/>
        <v>1</v>
      </c>
      <c r="AR297" s="44" t="s">
        <v>532</v>
      </c>
      <c r="AS297" s="186">
        <f t="shared" ref="AS297" si="3971">LEN(AR297)</f>
        <v>1</v>
      </c>
      <c r="AT297" s="44"/>
      <c r="AU297" s="186">
        <f t="shared" ref="AU297" si="3972">LEN(AT297)</f>
        <v>0</v>
      </c>
      <c r="AV297" s="44"/>
      <c r="AW297" s="186">
        <f t="shared" ref="AW297" si="3973">LEN(AV297)</f>
        <v>0</v>
      </c>
      <c r="AX297" s="44"/>
      <c r="AY297" s="186">
        <f t="shared" ref="AY297" si="3974">LEN(AX297)</f>
        <v>0</v>
      </c>
      <c r="AZ297" s="44"/>
      <c r="BA297" s="186">
        <f t="shared" ref="BA297" si="3975">LEN(AZ297)</f>
        <v>0</v>
      </c>
      <c r="BB297" s="44"/>
      <c r="BC297" s="186">
        <f t="shared" ref="BC297" si="3976">LEN(BB297)</f>
        <v>0</v>
      </c>
      <c r="BD297" s="44"/>
      <c r="BE297" s="186">
        <f t="shared" ref="BE297" si="3977">LEN(BD297)</f>
        <v>0</v>
      </c>
      <c r="BF297" s="44"/>
      <c r="BG297" s="186">
        <f t="shared" ref="BG297" si="3978">LEN(BF297)</f>
        <v>0</v>
      </c>
      <c r="BH297" s="44"/>
      <c r="BI297" s="186">
        <f t="shared" ref="BI297" si="3979">LEN(BH297)</f>
        <v>0</v>
      </c>
      <c r="BJ297" s="44"/>
      <c r="BK297" s="186">
        <f t="shared" ref="BK297" si="3980">LEN(BJ297)</f>
        <v>0</v>
      </c>
      <c r="BL297" s="44"/>
      <c r="BM297" s="186">
        <f t="shared" ref="BM297" si="3981">LEN(BL297)</f>
        <v>0</v>
      </c>
      <c r="BN297" s="44"/>
      <c r="BO297" s="186">
        <f t="shared" ref="BO297" si="3982">LEN(BN297)</f>
        <v>0</v>
      </c>
      <c r="BP297" s="44"/>
      <c r="BQ297" s="186">
        <f t="shared" ref="BQ297" si="3983">LEN(BP297)</f>
        <v>0</v>
      </c>
      <c r="BR297" s="44"/>
      <c r="BS297" s="186">
        <f t="shared" ref="BS297" si="3984">LEN(BR297)</f>
        <v>0</v>
      </c>
    </row>
    <row r="298" spans="1:71" s="35" customFormat="1">
      <c r="A298" s="203">
        <v>429</v>
      </c>
      <c r="B298" s="731" t="s">
        <v>342</v>
      </c>
      <c r="C298" s="735" t="s">
        <v>665</v>
      </c>
      <c r="D298" s="19" t="s">
        <v>665</v>
      </c>
      <c r="E298" s="25" t="s">
        <v>187</v>
      </c>
      <c r="F298" s="97"/>
      <c r="G298" s="97"/>
      <c r="H298" s="36" t="s">
        <v>188</v>
      </c>
      <c r="I298" s="97"/>
      <c r="J298" s="44" t="s">
        <v>666</v>
      </c>
      <c r="K298" s="86">
        <f t="shared" si="3478"/>
        <v>9</v>
      </c>
      <c r="L298" s="44" t="s">
        <v>675</v>
      </c>
      <c r="M298" s="186">
        <f t="shared" si="3563"/>
        <v>9</v>
      </c>
      <c r="N298" s="44" t="s">
        <v>672</v>
      </c>
      <c r="O298" s="186">
        <f t="shared" si="3564"/>
        <v>9</v>
      </c>
      <c r="P298" s="44" t="s">
        <v>1139</v>
      </c>
      <c r="Q298" s="186">
        <f t="shared" si="3565"/>
        <v>7</v>
      </c>
      <c r="R298" s="44" t="s">
        <v>669</v>
      </c>
      <c r="S298" s="186">
        <f t="shared" si="3566"/>
        <v>9</v>
      </c>
      <c r="T298" s="44" t="s">
        <v>672</v>
      </c>
      <c r="U298" s="186">
        <f t="shared" si="3567"/>
        <v>9</v>
      </c>
      <c r="V298" s="44" t="s">
        <v>670</v>
      </c>
      <c r="W298" s="186">
        <f t="shared" si="3568"/>
        <v>9</v>
      </c>
      <c r="X298" s="44" t="s">
        <v>666</v>
      </c>
      <c r="Y298" s="186">
        <f t="shared" si="3569"/>
        <v>9</v>
      </c>
      <c r="Z298" s="44" t="s">
        <v>667</v>
      </c>
      <c r="AA298" s="186">
        <f t="shared" si="3570"/>
        <v>9</v>
      </c>
      <c r="AB298" s="44" t="s">
        <v>667</v>
      </c>
      <c r="AC298" s="186">
        <f t="shared" si="3571"/>
        <v>9</v>
      </c>
      <c r="AD298" s="44" t="s">
        <v>673</v>
      </c>
      <c r="AE298" s="186">
        <f t="shared" si="3572"/>
        <v>9</v>
      </c>
      <c r="AF298" s="44" t="s">
        <v>675</v>
      </c>
      <c r="AG298" s="186">
        <f t="shared" si="3573"/>
        <v>9</v>
      </c>
      <c r="AH298" s="44" t="s">
        <v>672</v>
      </c>
      <c r="AI298" s="186">
        <f t="shared" si="3574"/>
        <v>9</v>
      </c>
      <c r="AJ298" s="44" t="s">
        <v>669</v>
      </c>
      <c r="AK298" s="186">
        <f t="shared" si="3575"/>
        <v>9</v>
      </c>
      <c r="AL298" s="44" t="s">
        <v>666</v>
      </c>
      <c r="AM298" s="186">
        <f t="shared" si="3576"/>
        <v>9</v>
      </c>
      <c r="AN298" s="44" t="s">
        <v>666</v>
      </c>
      <c r="AO298" s="186">
        <f t="shared" si="3577"/>
        <v>9</v>
      </c>
      <c r="AP298" s="44" t="s">
        <v>666</v>
      </c>
      <c r="AQ298" s="186">
        <f t="shared" si="3578"/>
        <v>9</v>
      </c>
      <c r="AR298" s="44" t="s">
        <v>666</v>
      </c>
      <c r="AS298" s="186">
        <f t="shared" ref="AS298" si="3985">LEN(AR298)</f>
        <v>9</v>
      </c>
      <c r="AT298" s="44"/>
      <c r="AU298" s="186">
        <f t="shared" ref="AU298" si="3986">LEN(AT298)</f>
        <v>0</v>
      </c>
      <c r="AV298" s="44"/>
      <c r="AW298" s="186">
        <f t="shared" ref="AW298" si="3987">LEN(AV298)</f>
        <v>0</v>
      </c>
      <c r="AX298" s="44"/>
      <c r="AY298" s="186">
        <f t="shared" ref="AY298" si="3988">LEN(AX298)</f>
        <v>0</v>
      </c>
      <c r="AZ298" s="44"/>
      <c r="BA298" s="186">
        <f t="shared" ref="BA298" si="3989">LEN(AZ298)</f>
        <v>0</v>
      </c>
      <c r="BB298" s="44"/>
      <c r="BC298" s="186">
        <f t="shared" ref="BC298" si="3990">LEN(BB298)</f>
        <v>0</v>
      </c>
      <c r="BD298" s="44"/>
      <c r="BE298" s="186">
        <f t="shared" ref="BE298" si="3991">LEN(BD298)</f>
        <v>0</v>
      </c>
      <c r="BF298" s="44"/>
      <c r="BG298" s="186">
        <f t="shared" ref="BG298" si="3992">LEN(BF298)</f>
        <v>0</v>
      </c>
      <c r="BH298" s="44"/>
      <c r="BI298" s="186">
        <f t="shared" ref="BI298" si="3993">LEN(BH298)</f>
        <v>0</v>
      </c>
      <c r="BJ298" s="44"/>
      <c r="BK298" s="186">
        <f t="shared" ref="BK298" si="3994">LEN(BJ298)</f>
        <v>0</v>
      </c>
      <c r="BL298" s="44"/>
      <c r="BM298" s="186">
        <f t="shared" ref="BM298" si="3995">LEN(BL298)</f>
        <v>0</v>
      </c>
      <c r="BN298" s="44"/>
      <c r="BO298" s="186">
        <f t="shared" ref="BO298" si="3996">LEN(BN298)</f>
        <v>0</v>
      </c>
      <c r="BP298" s="44"/>
      <c r="BQ298" s="186">
        <f t="shared" ref="BQ298" si="3997">LEN(BP298)</f>
        <v>0</v>
      </c>
      <c r="BR298" s="44"/>
      <c r="BS298" s="186">
        <f t="shared" ref="BS298" si="3998">LEN(BR298)</f>
        <v>0</v>
      </c>
    </row>
    <row r="299" spans="1:71" s="35" customFormat="1">
      <c r="A299" s="203">
        <v>430</v>
      </c>
      <c r="B299" s="739"/>
      <c r="C299" s="736"/>
      <c r="D299" s="19" t="s">
        <v>1140</v>
      </c>
      <c r="E299" s="25" t="s">
        <v>187</v>
      </c>
      <c r="F299" s="97"/>
      <c r="G299" s="97"/>
      <c r="H299" s="36" t="s">
        <v>203</v>
      </c>
      <c r="I299" s="97" t="s">
        <v>1141</v>
      </c>
      <c r="J299" s="44" t="s">
        <v>1140</v>
      </c>
      <c r="K299" s="86">
        <f t="shared" si="3478"/>
        <v>14</v>
      </c>
      <c r="L299" s="44" t="s">
        <v>1142</v>
      </c>
      <c r="M299" s="186">
        <f t="shared" si="3563"/>
        <v>14</v>
      </c>
      <c r="N299" s="44" t="s">
        <v>1143</v>
      </c>
      <c r="O299" s="186">
        <f t="shared" si="3564"/>
        <v>14</v>
      </c>
      <c r="P299" s="44" t="s">
        <v>685</v>
      </c>
      <c r="Q299" s="186">
        <f t="shared" si="3565"/>
        <v>15</v>
      </c>
      <c r="R299" s="44" t="s">
        <v>1144</v>
      </c>
      <c r="S299" s="186">
        <f t="shared" si="3566"/>
        <v>14</v>
      </c>
      <c r="T299" s="44" t="s">
        <v>1145</v>
      </c>
      <c r="U299" s="186">
        <f t="shared" si="3567"/>
        <v>18</v>
      </c>
      <c r="V299" s="44" t="s">
        <v>1146</v>
      </c>
      <c r="W299" s="186">
        <f t="shared" si="3568"/>
        <v>14</v>
      </c>
      <c r="X299" s="44" t="s">
        <v>1140</v>
      </c>
      <c r="Y299" s="186">
        <f t="shared" si="3569"/>
        <v>14</v>
      </c>
      <c r="Z299" s="44" t="s">
        <v>1147</v>
      </c>
      <c r="AA299" s="186">
        <f t="shared" si="3570"/>
        <v>14</v>
      </c>
      <c r="AB299" s="44" t="s">
        <v>1143</v>
      </c>
      <c r="AC299" s="186">
        <f t="shared" si="3571"/>
        <v>14</v>
      </c>
      <c r="AD299" s="44" t="s">
        <v>1148</v>
      </c>
      <c r="AE299" s="186">
        <f t="shared" si="3572"/>
        <v>14</v>
      </c>
      <c r="AF299" s="44" t="s">
        <v>1149</v>
      </c>
      <c r="AG299" s="186">
        <f t="shared" si="3573"/>
        <v>14</v>
      </c>
      <c r="AH299" s="44" t="s">
        <v>1143</v>
      </c>
      <c r="AI299" s="186">
        <f t="shared" si="3574"/>
        <v>14</v>
      </c>
      <c r="AJ299" s="44" t="s">
        <v>1150</v>
      </c>
      <c r="AK299" s="186">
        <f t="shared" si="3575"/>
        <v>14</v>
      </c>
      <c r="AL299" s="44" t="s">
        <v>1151</v>
      </c>
      <c r="AM299" s="186">
        <f t="shared" si="3576"/>
        <v>21</v>
      </c>
      <c r="AN299" s="44" t="s">
        <v>1140</v>
      </c>
      <c r="AO299" s="186">
        <f t="shared" si="3577"/>
        <v>14</v>
      </c>
      <c r="AP299" s="44" t="s">
        <v>1140</v>
      </c>
      <c r="AQ299" s="186">
        <f t="shared" si="3578"/>
        <v>14</v>
      </c>
      <c r="AR299" s="44" t="s">
        <v>1140</v>
      </c>
      <c r="AS299" s="186">
        <f t="shared" ref="AS299" si="3999">LEN(AR299)</f>
        <v>14</v>
      </c>
      <c r="AT299" s="44"/>
      <c r="AU299" s="186">
        <f t="shared" ref="AU299" si="4000">LEN(AT299)</f>
        <v>0</v>
      </c>
      <c r="AV299" s="44"/>
      <c r="AW299" s="186">
        <f t="shared" ref="AW299" si="4001">LEN(AV299)</f>
        <v>0</v>
      </c>
      <c r="AX299" s="44"/>
      <c r="AY299" s="186">
        <f t="shared" ref="AY299" si="4002">LEN(AX299)</f>
        <v>0</v>
      </c>
      <c r="AZ299" s="44"/>
      <c r="BA299" s="186">
        <f t="shared" ref="BA299" si="4003">LEN(AZ299)</f>
        <v>0</v>
      </c>
      <c r="BB299" s="44"/>
      <c r="BC299" s="186">
        <f t="shared" ref="BC299" si="4004">LEN(BB299)</f>
        <v>0</v>
      </c>
      <c r="BD299" s="44"/>
      <c r="BE299" s="186">
        <f t="shared" ref="BE299" si="4005">LEN(BD299)</f>
        <v>0</v>
      </c>
      <c r="BF299" s="44"/>
      <c r="BG299" s="186">
        <f t="shared" ref="BG299" si="4006">LEN(BF299)</f>
        <v>0</v>
      </c>
      <c r="BH299" s="44"/>
      <c r="BI299" s="186">
        <f t="shared" ref="BI299" si="4007">LEN(BH299)</f>
        <v>0</v>
      </c>
      <c r="BJ299" s="44"/>
      <c r="BK299" s="186">
        <f t="shared" ref="BK299" si="4008">LEN(BJ299)</f>
        <v>0</v>
      </c>
      <c r="BL299" s="44"/>
      <c r="BM299" s="186">
        <f t="shared" ref="BM299" si="4009">LEN(BL299)</f>
        <v>0</v>
      </c>
      <c r="BN299" s="44"/>
      <c r="BO299" s="186">
        <f t="shared" ref="BO299" si="4010">LEN(BN299)</f>
        <v>0</v>
      </c>
      <c r="BP299" s="44"/>
      <c r="BQ299" s="186">
        <f t="shared" ref="BQ299" si="4011">LEN(BP299)</f>
        <v>0</v>
      </c>
      <c r="BR299" s="44"/>
      <c r="BS299" s="186">
        <f t="shared" ref="BS299" si="4012">LEN(BR299)</f>
        <v>0</v>
      </c>
    </row>
    <row r="300" spans="1:71" s="35" customFormat="1">
      <c r="A300" s="203">
        <v>431</v>
      </c>
      <c r="B300" s="739"/>
      <c r="C300" s="736"/>
      <c r="D300" s="19" t="s">
        <v>1034</v>
      </c>
      <c r="E300" s="25" t="s">
        <v>187</v>
      </c>
      <c r="F300" s="97"/>
      <c r="G300" s="97"/>
      <c r="H300" s="36" t="s">
        <v>203</v>
      </c>
      <c r="I300" s="25" t="s">
        <v>1152</v>
      </c>
      <c r="J300" s="44" t="s">
        <v>1034</v>
      </c>
      <c r="K300" s="86">
        <f t="shared" si="3478"/>
        <v>6</v>
      </c>
      <c r="L300" s="44" t="s">
        <v>690</v>
      </c>
      <c r="M300" s="186">
        <f t="shared" si="3563"/>
        <v>24</v>
      </c>
      <c r="N300" s="44" t="s">
        <v>1035</v>
      </c>
      <c r="O300" s="186">
        <f t="shared" si="3564"/>
        <v>4</v>
      </c>
      <c r="P300" s="44" t="s">
        <v>697</v>
      </c>
      <c r="Q300" s="186">
        <f t="shared" si="3565"/>
        <v>6</v>
      </c>
      <c r="R300" s="44" t="s">
        <v>1153</v>
      </c>
      <c r="S300" s="186">
        <f t="shared" si="3566"/>
        <v>17</v>
      </c>
      <c r="T300" s="44" t="s">
        <v>1037</v>
      </c>
      <c r="U300" s="186">
        <f t="shared" si="3567"/>
        <v>4</v>
      </c>
      <c r="V300" s="44" t="s">
        <v>1038</v>
      </c>
      <c r="W300" s="186">
        <f t="shared" si="3568"/>
        <v>4</v>
      </c>
      <c r="X300" s="44" t="s">
        <v>1154</v>
      </c>
      <c r="Y300" s="186">
        <f t="shared" si="3569"/>
        <v>16</v>
      </c>
      <c r="Z300" s="44" t="s">
        <v>1039</v>
      </c>
      <c r="AA300" s="186">
        <f t="shared" si="3570"/>
        <v>6</v>
      </c>
      <c r="AB300" s="44" t="s">
        <v>1155</v>
      </c>
      <c r="AC300" s="186">
        <f t="shared" si="3571"/>
        <v>6</v>
      </c>
      <c r="AD300" s="44" t="s">
        <v>1040</v>
      </c>
      <c r="AE300" s="186">
        <f t="shared" si="3572"/>
        <v>4</v>
      </c>
      <c r="AF300" s="44" t="s">
        <v>1041</v>
      </c>
      <c r="AG300" s="186">
        <f t="shared" si="3573"/>
        <v>6</v>
      </c>
      <c r="AH300" s="44" t="s">
        <v>1035</v>
      </c>
      <c r="AI300" s="186">
        <f t="shared" si="3574"/>
        <v>4</v>
      </c>
      <c r="AJ300" s="44" t="s">
        <v>1156</v>
      </c>
      <c r="AK300" s="186">
        <f t="shared" si="3575"/>
        <v>24</v>
      </c>
      <c r="AL300" s="44" t="s">
        <v>1042</v>
      </c>
      <c r="AM300" s="186">
        <f t="shared" si="3576"/>
        <v>6</v>
      </c>
      <c r="AN300" s="44" t="s">
        <v>1043</v>
      </c>
      <c r="AO300" s="186">
        <f t="shared" si="3577"/>
        <v>4</v>
      </c>
      <c r="AP300" s="44" t="s">
        <v>1043</v>
      </c>
      <c r="AQ300" s="186">
        <f t="shared" si="3578"/>
        <v>4</v>
      </c>
      <c r="AR300" s="44" t="s">
        <v>1157</v>
      </c>
      <c r="AS300" s="186">
        <f t="shared" ref="AS300" si="4013">LEN(AR300)</f>
        <v>18</v>
      </c>
      <c r="AT300" s="44"/>
      <c r="AU300" s="186">
        <f t="shared" ref="AU300" si="4014">LEN(AT300)</f>
        <v>0</v>
      </c>
      <c r="AV300" s="44"/>
      <c r="AW300" s="186">
        <f t="shared" ref="AW300" si="4015">LEN(AV300)</f>
        <v>0</v>
      </c>
      <c r="AX300" s="44"/>
      <c r="AY300" s="186">
        <f t="shared" ref="AY300" si="4016">LEN(AX300)</f>
        <v>0</v>
      </c>
      <c r="AZ300" s="44"/>
      <c r="BA300" s="186">
        <f t="shared" ref="BA300" si="4017">LEN(AZ300)</f>
        <v>0</v>
      </c>
      <c r="BB300" s="44"/>
      <c r="BC300" s="186">
        <f t="shared" ref="BC300" si="4018">LEN(BB300)</f>
        <v>0</v>
      </c>
      <c r="BD300" s="44"/>
      <c r="BE300" s="186">
        <f t="shared" ref="BE300" si="4019">LEN(BD300)</f>
        <v>0</v>
      </c>
      <c r="BF300" s="44"/>
      <c r="BG300" s="186">
        <f t="shared" ref="BG300" si="4020">LEN(BF300)</f>
        <v>0</v>
      </c>
      <c r="BH300" s="44"/>
      <c r="BI300" s="186">
        <f t="shared" ref="BI300" si="4021">LEN(BH300)</f>
        <v>0</v>
      </c>
      <c r="BJ300" s="44"/>
      <c r="BK300" s="186">
        <f t="shared" ref="BK300" si="4022">LEN(BJ300)</f>
        <v>0</v>
      </c>
      <c r="BL300" s="44"/>
      <c r="BM300" s="186">
        <f t="shared" ref="BM300" si="4023">LEN(BL300)</f>
        <v>0</v>
      </c>
      <c r="BN300" s="44"/>
      <c r="BO300" s="186">
        <f t="shared" ref="BO300" si="4024">LEN(BN300)</f>
        <v>0</v>
      </c>
      <c r="BP300" s="44"/>
      <c r="BQ300" s="186">
        <f t="shared" ref="BQ300" si="4025">LEN(BP300)</f>
        <v>0</v>
      </c>
      <c r="BR300" s="44"/>
      <c r="BS300" s="186">
        <f t="shared" ref="BS300" si="4026">LEN(BR300)</f>
        <v>0</v>
      </c>
    </row>
    <row r="301" spans="1:71" s="35" customFormat="1">
      <c r="A301" s="203">
        <v>432</v>
      </c>
      <c r="B301" s="739"/>
      <c r="C301" s="736"/>
      <c r="D301" s="19" t="s">
        <v>704</v>
      </c>
      <c r="E301" s="23" t="s">
        <v>187</v>
      </c>
      <c r="F301" s="25"/>
      <c r="G301" s="25"/>
      <c r="H301" s="25" t="s">
        <v>203</v>
      </c>
      <c r="I301" s="25" t="s">
        <v>705</v>
      </c>
      <c r="J301" s="24"/>
      <c r="K301" s="86">
        <f t="shared" si="3478"/>
        <v>0</v>
      </c>
      <c r="L301" s="24"/>
      <c r="M301" s="86">
        <f t="shared" si="3563"/>
        <v>0</v>
      </c>
      <c r="N301" s="24"/>
      <c r="O301" s="86">
        <f t="shared" si="3564"/>
        <v>0</v>
      </c>
      <c r="P301" s="24"/>
      <c r="Q301" s="86">
        <f t="shared" si="3565"/>
        <v>0</v>
      </c>
      <c r="R301" s="24"/>
      <c r="S301" s="86">
        <f t="shared" si="3566"/>
        <v>0</v>
      </c>
      <c r="T301" s="24"/>
      <c r="U301" s="86">
        <f t="shared" si="3567"/>
        <v>0</v>
      </c>
      <c r="V301" s="24"/>
      <c r="W301" s="86">
        <f t="shared" si="3568"/>
        <v>0</v>
      </c>
      <c r="X301" s="24"/>
      <c r="Y301" s="86">
        <f t="shared" si="3569"/>
        <v>0</v>
      </c>
      <c r="Z301" s="24"/>
      <c r="AA301" s="86">
        <f t="shared" si="3570"/>
        <v>0</v>
      </c>
      <c r="AB301" s="24"/>
      <c r="AC301" s="86">
        <f t="shared" si="3571"/>
        <v>0</v>
      </c>
      <c r="AD301" s="24"/>
      <c r="AE301" s="86">
        <f t="shared" si="3572"/>
        <v>0</v>
      </c>
      <c r="AF301" s="24"/>
      <c r="AG301" s="86">
        <f t="shared" si="3573"/>
        <v>0</v>
      </c>
      <c r="AH301" s="24"/>
      <c r="AI301" s="86">
        <f t="shared" si="3574"/>
        <v>0</v>
      </c>
      <c r="AJ301" s="24"/>
      <c r="AK301" s="86">
        <f t="shared" si="3575"/>
        <v>0</v>
      </c>
      <c r="AL301" s="24"/>
      <c r="AM301" s="86">
        <f t="shared" si="3576"/>
        <v>0</v>
      </c>
      <c r="AN301" s="24"/>
      <c r="AO301" s="86">
        <f t="shared" si="3577"/>
        <v>0</v>
      </c>
      <c r="AP301" s="24"/>
      <c r="AQ301" s="86">
        <f t="shared" si="3578"/>
        <v>0</v>
      </c>
      <c r="AR301" s="24"/>
      <c r="AS301" s="86">
        <f t="shared" ref="AS301" si="4027">LEN(AR301)</f>
        <v>0</v>
      </c>
      <c r="AT301" s="24"/>
      <c r="AU301" s="86">
        <f t="shared" ref="AU301" si="4028">LEN(AT301)</f>
        <v>0</v>
      </c>
      <c r="AV301" s="24"/>
      <c r="AW301" s="86">
        <f t="shared" ref="AW301" si="4029">LEN(AV301)</f>
        <v>0</v>
      </c>
      <c r="AX301" s="24"/>
      <c r="AY301" s="86">
        <f t="shared" ref="AY301" si="4030">LEN(AX301)</f>
        <v>0</v>
      </c>
      <c r="AZ301" s="24"/>
      <c r="BA301" s="86">
        <f t="shared" ref="BA301" si="4031">LEN(AZ301)</f>
        <v>0</v>
      </c>
      <c r="BB301" s="24"/>
      <c r="BC301" s="86">
        <f t="shared" ref="BC301" si="4032">LEN(BB301)</f>
        <v>0</v>
      </c>
      <c r="BD301" s="24"/>
      <c r="BE301" s="86">
        <f t="shared" ref="BE301" si="4033">LEN(BD301)</f>
        <v>0</v>
      </c>
      <c r="BF301" s="24"/>
      <c r="BG301" s="86">
        <f t="shared" ref="BG301" si="4034">LEN(BF301)</f>
        <v>0</v>
      </c>
      <c r="BH301" s="24"/>
      <c r="BI301" s="86">
        <f t="shared" ref="BI301" si="4035">LEN(BH301)</f>
        <v>0</v>
      </c>
      <c r="BJ301" s="24"/>
      <c r="BK301" s="86">
        <f t="shared" ref="BK301" si="4036">LEN(BJ301)</f>
        <v>0</v>
      </c>
      <c r="BL301" s="24"/>
      <c r="BM301" s="86">
        <f t="shared" ref="BM301" si="4037">LEN(BL301)</f>
        <v>0</v>
      </c>
      <c r="BN301" s="24"/>
      <c r="BO301" s="86">
        <f t="shared" ref="BO301" si="4038">LEN(BN301)</f>
        <v>0</v>
      </c>
      <c r="BP301" s="24"/>
      <c r="BQ301" s="86">
        <f t="shared" ref="BQ301" si="4039">LEN(BP301)</f>
        <v>0</v>
      </c>
      <c r="BR301" s="24"/>
      <c r="BS301" s="86">
        <f t="shared" ref="BS301" si="4040">LEN(BR301)</f>
        <v>0</v>
      </c>
    </row>
    <row r="302" spans="1:71" s="35" customFormat="1">
      <c r="A302" s="203">
        <v>433</v>
      </c>
      <c r="B302" s="739"/>
      <c r="C302" s="736"/>
      <c r="D302" s="19" t="s">
        <v>706</v>
      </c>
      <c r="E302" s="23" t="s">
        <v>187</v>
      </c>
      <c r="F302" s="25"/>
      <c r="G302" s="25"/>
      <c r="H302" s="25" t="s">
        <v>203</v>
      </c>
      <c r="I302" s="25" t="s">
        <v>705</v>
      </c>
      <c r="J302" s="24"/>
      <c r="K302" s="86">
        <f t="shared" si="3478"/>
        <v>0</v>
      </c>
      <c r="L302" s="24"/>
      <c r="M302" s="86">
        <f t="shared" si="3563"/>
        <v>0</v>
      </c>
      <c r="N302" s="24"/>
      <c r="O302" s="86">
        <f t="shared" si="3564"/>
        <v>0</v>
      </c>
      <c r="P302" s="24"/>
      <c r="Q302" s="86">
        <f t="shared" si="3565"/>
        <v>0</v>
      </c>
      <c r="R302" s="24"/>
      <c r="S302" s="86">
        <f t="shared" si="3566"/>
        <v>0</v>
      </c>
      <c r="T302" s="24"/>
      <c r="U302" s="86">
        <f t="shared" si="3567"/>
        <v>0</v>
      </c>
      <c r="V302" s="24"/>
      <c r="W302" s="86">
        <f t="shared" si="3568"/>
        <v>0</v>
      </c>
      <c r="X302" s="24"/>
      <c r="Y302" s="86">
        <f t="shared" si="3569"/>
        <v>0</v>
      </c>
      <c r="Z302" s="24"/>
      <c r="AA302" s="86">
        <f t="shared" si="3570"/>
        <v>0</v>
      </c>
      <c r="AB302" s="24"/>
      <c r="AC302" s="86">
        <f t="shared" si="3571"/>
        <v>0</v>
      </c>
      <c r="AD302" s="24"/>
      <c r="AE302" s="86">
        <f t="shared" si="3572"/>
        <v>0</v>
      </c>
      <c r="AF302" s="24"/>
      <c r="AG302" s="86">
        <f t="shared" si="3573"/>
        <v>0</v>
      </c>
      <c r="AH302" s="24"/>
      <c r="AI302" s="86">
        <f t="shared" si="3574"/>
        <v>0</v>
      </c>
      <c r="AJ302" s="24"/>
      <c r="AK302" s="86">
        <f t="shared" si="3575"/>
        <v>0</v>
      </c>
      <c r="AL302" s="24"/>
      <c r="AM302" s="86">
        <f t="shared" si="3576"/>
        <v>0</v>
      </c>
      <c r="AN302" s="24"/>
      <c r="AO302" s="86">
        <f t="shared" si="3577"/>
        <v>0</v>
      </c>
      <c r="AP302" s="24"/>
      <c r="AQ302" s="86">
        <f t="shared" si="3578"/>
        <v>0</v>
      </c>
      <c r="AR302" s="24"/>
      <c r="AS302" s="86">
        <f t="shared" ref="AS302" si="4041">LEN(AR302)</f>
        <v>0</v>
      </c>
      <c r="AT302" s="24"/>
      <c r="AU302" s="86">
        <f t="shared" ref="AU302" si="4042">LEN(AT302)</f>
        <v>0</v>
      </c>
      <c r="AV302" s="24"/>
      <c r="AW302" s="86">
        <f t="shared" ref="AW302" si="4043">LEN(AV302)</f>
        <v>0</v>
      </c>
      <c r="AX302" s="24"/>
      <c r="AY302" s="86">
        <f t="shared" ref="AY302" si="4044">LEN(AX302)</f>
        <v>0</v>
      </c>
      <c r="AZ302" s="24"/>
      <c r="BA302" s="86">
        <f t="shared" ref="BA302" si="4045">LEN(AZ302)</f>
        <v>0</v>
      </c>
      <c r="BB302" s="24"/>
      <c r="BC302" s="86">
        <f t="shared" ref="BC302" si="4046">LEN(BB302)</f>
        <v>0</v>
      </c>
      <c r="BD302" s="24"/>
      <c r="BE302" s="86">
        <f t="shared" ref="BE302" si="4047">LEN(BD302)</f>
        <v>0</v>
      </c>
      <c r="BF302" s="24"/>
      <c r="BG302" s="86">
        <f t="shared" ref="BG302" si="4048">LEN(BF302)</f>
        <v>0</v>
      </c>
      <c r="BH302" s="24"/>
      <c r="BI302" s="86">
        <f t="shared" ref="BI302" si="4049">LEN(BH302)</f>
        <v>0</v>
      </c>
      <c r="BJ302" s="24"/>
      <c r="BK302" s="86">
        <f t="shared" ref="BK302" si="4050">LEN(BJ302)</f>
        <v>0</v>
      </c>
      <c r="BL302" s="24"/>
      <c r="BM302" s="86">
        <f t="shared" ref="BM302" si="4051">LEN(BL302)</f>
        <v>0</v>
      </c>
      <c r="BN302" s="24"/>
      <c r="BO302" s="86">
        <f t="shared" ref="BO302" si="4052">LEN(BN302)</f>
        <v>0</v>
      </c>
      <c r="BP302" s="24"/>
      <c r="BQ302" s="86">
        <f t="shared" ref="BQ302" si="4053">LEN(BP302)</f>
        <v>0</v>
      </c>
      <c r="BR302" s="24"/>
      <c r="BS302" s="86">
        <f t="shared" ref="BS302" si="4054">LEN(BR302)</f>
        <v>0</v>
      </c>
    </row>
    <row r="303" spans="1:71" s="35" customFormat="1">
      <c r="A303" s="203">
        <v>434</v>
      </c>
      <c r="B303" s="739"/>
      <c r="C303" s="736"/>
      <c r="D303" s="19" t="s">
        <v>708</v>
      </c>
      <c r="E303" s="23" t="s">
        <v>187</v>
      </c>
      <c r="F303" s="25"/>
      <c r="G303" s="25"/>
      <c r="H303" s="25" t="s">
        <v>203</v>
      </c>
      <c r="I303" s="25" t="s">
        <v>705</v>
      </c>
      <c r="J303" s="24"/>
      <c r="K303" s="86">
        <f t="shared" si="3478"/>
        <v>0</v>
      </c>
      <c r="L303" s="24"/>
      <c r="M303" s="86">
        <f t="shared" si="3563"/>
        <v>0</v>
      </c>
      <c r="N303" s="24"/>
      <c r="O303" s="86">
        <f t="shared" si="3564"/>
        <v>0</v>
      </c>
      <c r="P303" s="24"/>
      <c r="Q303" s="86">
        <f t="shared" si="3565"/>
        <v>0</v>
      </c>
      <c r="R303" s="24"/>
      <c r="S303" s="86">
        <f t="shared" si="3566"/>
        <v>0</v>
      </c>
      <c r="T303" s="24"/>
      <c r="U303" s="86">
        <f t="shared" si="3567"/>
        <v>0</v>
      </c>
      <c r="V303" s="24"/>
      <c r="W303" s="86">
        <f t="shared" si="3568"/>
        <v>0</v>
      </c>
      <c r="X303" s="24"/>
      <c r="Y303" s="86">
        <f t="shared" si="3569"/>
        <v>0</v>
      </c>
      <c r="Z303" s="24"/>
      <c r="AA303" s="86">
        <f t="shared" si="3570"/>
        <v>0</v>
      </c>
      <c r="AB303" s="24"/>
      <c r="AC303" s="86">
        <f t="shared" si="3571"/>
        <v>0</v>
      </c>
      <c r="AD303" s="24"/>
      <c r="AE303" s="86">
        <f t="shared" si="3572"/>
        <v>0</v>
      </c>
      <c r="AF303" s="24"/>
      <c r="AG303" s="86">
        <f t="shared" si="3573"/>
        <v>0</v>
      </c>
      <c r="AH303" s="24"/>
      <c r="AI303" s="86">
        <f t="shared" si="3574"/>
        <v>0</v>
      </c>
      <c r="AJ303" s="24"/>
      <c r="AK303" s="86">
        <f t="shared" si="3575"/>
        <v>0</v>
      </c>
      <c r="AL303" s="24"/>
      <c r="AM303" s="86">
        <f t="shared" si="3576"/>
        <v>0</v>
      </c>
      <c r="AN303" s="24"/>
      <c r="AO303" s="86">
        <f t="shared" si="3577"/>
        <v>0</v>
      </c>
      <c r="AP303" s="24"/>
      <c r="AQ303" s="86">
        <f t="shared" si="3578"/>
        <v>0</v>
      </c>
      <c r="AR303" s="24"/>
      <c r="AS303" s="86">
        <f t="shared" ref="AS303" si="4055">LEN(AR303)</f>
        <v>0</v>
      </c>
      <c r="AT303" s="24"/>
      <c r="AU303" s="86">
        <f t="shared" ref="AU303" si="4056">LEN(AT303)</f>
        <v>0</v>
      </c>
      <c r="AV303" s="24"/>
      <c r="AW303" s="86">
        <f t="shared" ref="AW303" si="4057">LEN(AV303)</f>
        <v>0</v>
      </c>
      <c r="AX303" s="24"/>
      <c r="AY303" s="86">
        <f t="shared" ref="AY303" si="4058">LEN(AX303)</f>
        <v>0</v>
      </c>
      <c r="AZ303" s="24"/>
      <c r="BA303" s="86">
        <f t="shared" ref="BA303" si="4059">LEN(AZ303)</f>
        <v>0</v>
      </c>
      <c r="BB303" s="24"/>
      <c r="BC303" s="86">
        <f t="shared" ref="BC303" si="4060">LEN(BB303)</f>
        <v>0</v>
      </c>
      <c r="BD303" s="24"/>
      <c r="BE303" s="86">
        <f t="shared" ref="BE303" si="4061">LEN(BD303)</f>
        <v>0</v>
      </c>
      <c r="BF303" s="24"/>
      <c r="BG303" s="86">
        <f t="shared" ref="BG303" si="4062">LEN(BF303)</f>
        <v>0</v>
      </c>
      <c r="BH303" s="24"/>
      <c r="BI303" s="86">
        <f t="shared" ref="BI303" si="4063">LEN(BH303)</f>
        <v>0</v>
      </c>
      <c r="BJ303" s="24"/>
      <c r="BK303" s="86">
        <f t="shared" ref="BK303" si="4064">LEN(BJ303)</f>
        <v>0</v>
      </c>
      <c r="BL303" s="24"/>
      <c r="BM303" s="86">
        <f t="shared" ref="BM303" si="4065">LEN(BL303)</f>
        <v>0</v>
      </c>
      <c r="BN303" s="24"/>
      <c r="BO303" s="86">
        <f t="shared" ref="BO303" si="4066">LEN(BN303)</f>
        <v>0</v>
      </c>
      <c r="BP303" s="24"/>
      <c r="BQ303" s="86">
        <f t="shared" ref="BQ303" si="4067">LEN(BP303)</f>
        <v>0</v>
      </c>
      <c r="BR303" s="24"/>
      <c r="BS303" s="86">
        <f t="shared" ref="BS303" si="4068">LEN(BR303)</f>
        <v>0</v>
      </c>
    </row>
    <row r="304" spans="1:71" s="35" customFormat="1">
      <c r="A304" s="203">
        <v>435</v>
      </c>
      <c r="B304" s="739"/>
      <c r="C304" s="736"/>
      <c r="D304" s="19" t="s">
        <v>710</v>
      </c>
      <c r="E304" s="23" t="s">
        <v>187</v>
      </c>
      <c r="F304" s="25"/>
      <c r="G304" s="25"/>
      <c r="H304" s="25" t="s">
        <v>203</v>
      </c>
      <c r="I304" s="25" t="s">
        <v>705</v>
      </c>
      <c r="J304" s="24" t="s">
        <v>711</v>
      </c>
      <c r="K304" s="86">
        <f t="shared" si="3478"/>
        <v>5</v>
      </c>
      <c r="L304" s="24"/>
      <c r="M304" s="86">
        <f t="shared" si="3563"/>
        <v>0</v>
      </c>
      <c r="N304" s="24"/>
      <c r="O304" s="86">
        <f t="shared" si="3564"/>
        <v>0</v>
      </c>
      <c r="P304" s="24"/>
      <c r="Q304" s="86">
        <f t="shared" si="3565"/>
        <v>0</v>
      </c>
      <c r="R304" s="24"/>
      <c r="S304" s="86">
        <f t="shared" si="3566"/>
        <v>0</v>
      </c>
      <c r="T304" s="24" t="s">
        <v>721</v>
      </c>
      <c r="U304" s="86">
        <f t="shared" si="3567"/>
        <v>5</v>
      </c>
      <c r="V304" s="24" t="s">
        <v>1044</v>
      </c>
      <c r="W304" s="86">
        <f t="shared" si="3568"/>
        <v>20</v>
      </c>
      <c r="X304" s="24"/>
      <c r="Y304" s="86">
        <f t="shared" si="3569"/>
        <v>0</v>
      </c>
      <c r="Z304" s="24" t="s">
        <v>880</v>
      </c>
      <c r="AA304" s="86">
        <f t="shared" si="3570"/>
        <v>5</v>
      </c>
      <c r="AB304" s="24" t="s">
        <v>1158</v>
      </c>
      <c r="AC304" s="86">
        <f t="shared" si="3571"/>
        <v>3</v>
      </c>
      <c r="AD304" s="24" t="s">
        <v>716</v>
      </c>
      <c r="AE304" s="86">
        <f t="shared" si="3572"/>
        <v>3</v>
      </c>
      <c r="AF304" s="24" t="s">
        <v>1046</v>
      </c>
      <c r="AG304" s="86">
        <f t="shared" si="3573"/>
        <v>5</v>
      </c>
      <c r="AH304" s="24" t="s">
        <v>1047</v>
      </c>
      <c r="AI304" s="86">
        <f t="shared" si="3574"/>
        <v>3</v>
      </c>
      <c r="AJ304" s="24" t="s">
        <v>1048</v>
      </c>
      <c r="AK304" s="86">
        <f t="shared" si="3575"/>
        <v>5</v>
      </c>
      <c r="AL304" s="24" t="s">
        <v>720</v>
      </c>
      <c r="AM304" s="86">
        <f t="shared" si="3576"/>
        <v>4</v>
      </c>
      <c r="AN304" s="24" t="s">
        <v>711</v>
      </c>
      <c r="AO304" s="86">
        <f t="shared" si="3577"/>
        <v>5</v>
      </c>
      <c r="AP304" s="24" t="s">
        <v>711</v>
      </c>
      <c r="AQ304" s="86">
        <f t="shared" si="3578"/>
        <v>5</v>
      </c>
      <c r="AR304" s="24"/>
      <c r="AS304" s="86">
        <f t="shared" ref="AS304" si="4069">LEN(AR304)</f>
        <v>0</v>
      </c>
      <c r="AT304" s="24"/>
      <c r="AU304" s="86">
        <f t="shared" ref="AU304" si="4070">LEN(AT304)</f>
        <v>0</v>
      </c>
      <c r="AV304" s="24"/>
      <c r="AW304" s="86">
        <f t="shared" ref="AW304" si="4071">LEN(AV304)</f>
        <v>0</v>
      </c>
      <c r="AX304" s="24"/>
      <c r="AY304" s="86">
        <f t="shared" ref="AY304" si="4072">LEN(AX304)</f>
        <v>0</v>
      </c>
      <c r="AZ304" s="24"/>
      <c r="BA304" s="86">
        <f t="shared" ref="BA304" si="4073">LEN(AZ304)</f>
        <v>0</v>
      </c>
      <c r="BB304" s="24"/>
      <c r="BC304" s="86">
        <f t="shared" ref="BC304" si="4074">LEN(BB304)</f>
        <v>0</v>
      </c>
      <c r="BD304" s="24"/>
      <c r="BE304" s="86">
        <f t="shared" ref="BE304" si="4075">LEN(BD304)</f>
        <v>0</v>
      </c>
      <c r="BF304" s="24"/>
      <c r="BG304" s="86">
        <f t="shared" ref="BG304" si="4076">LEN(BF304)</f>
        <v>0</v>
      </c>
      <c r="BH304" s="24"/>
      <c r="BI304" s="86">
        <f t="shared" ref="BI304" si="4077">LEN(BH304)</f>
        <v>0</v>
      </c>
      <c r="BJ304" s="24"/>
      <c r="BK304" s="86">
        <f t="shared" ref="BK304" si="4078">LEN(BJ304)</f>
        <v>0</v>
      </c>
      <c r="BL304" s="24"/>
      <c r="BM304" s="86">
        <f t="shared" ref="BM304" si="4079">LEN(BL304)</f>
        <v>0</v>
      </c>
      <c r="BN304" s="24"/>
      <c r="BO304" s="86">
        <f t="shared" ref="BO304" si="4080">LEN(BN304)</f>
        <v>0</v>
      </c>
      <c r="BP304" s="24"/>
      <c r="BQ304" s="86">
        <f t="shared" ref="BQ304" si="4081">LEN(BP304)</f>
        <v>0</v>
      </c>
      <c r="BR304" s="24"/>
      <c r="BS304" s="86">
        <f t="shared" ref="BS304" si="4082">LEN(BR304)</f>
        <v>0</v>
      </c>
    </row>
    <row r="305" spans="1:71" s="35" customFormat="1">
      <c r="A305" s="203">
        <v>436</v>
      </c>
      <c r="B305" s="739"/>
      <c r="C305" s="736"/>
      <c r="D305" s="19" t="s">
        <v>723</v>
      </c>
      <c r="E305" s="23" t="s">
        <v>187</v>
      </c>
      <c r="F305" s="25"/>
      <c r="G305" s="25"/>
      <c r="H305" s="25" t="s">
        <v>203</v>
      </c>
      <c r="I305" s="25" t="s">
        <v>705</v>
      </c>
      <c r="J305" s="24" t="s">
        <v>724</v>
      </c>
      <c r="K305" s="86">
        <f t="shared" si="3478"/>
        <v>16</v>
      </c>
      <c r="L305" s="24"/>
      <c r="M305" s="86">
        <f t="shared" si="3563"/>
        <v>0</v>
      </c>
      <c r="N305" s="24"/>
      <c r="O305" s="86">
        <f t="shared" si="3564"/>
        <v>0</v>
      </c>
      <c r="P305" s="24"/>
      <c r="Q305" s="86">
        <f t="shared" si="3565"/>
        <v>0</v>
      </c>
      <c r="R305" s="24"/>
      <c r="S305" s="86">
        <f t="shared" si="3566"/>
        <v>0</v>
      </c>
      <c r="T305" s="24" t="s">
        <v>724</v>
      </c>
      <c r="U305" s="86">
        <f t="shared" si="3567"/>
        <v>16</v>
      </c>
      <c r="V305" s="24"/>
      <c r="W305" s="86">
        <f t="shared" si="3568"/>
        <v>0</v>
      </c>
      <c r="X305" s="24"/>
      <c r="Y305" s="86">
        <f t="shared" si="3569"/>
        <v>0</v>
      </c>
      <c r="Z305" s="24" t="s">
        <v>724</v>
      </c>
      <c r="AA305" s="86">
        <f t="shared" si="3570"/>
        <v>16</v>
      </c>
      <c r="AB305" s="24" t="s">
        <v>724</v>
      </c>
      <c r="AC305" s="86">
        <f t="shared" si="3571"/>
        <v>16</v>
      </c>
      <c r="AD305" s="24" t="s">
        <v>724</v>
      </c>
      <c r="AE305" s="86">
        <f t="shared" si="3572"/>
        <v>16</v>
      </c>
      <c r="AF305" s="24" t="s">
        <v>724</v>
      </c>
      <c r="AG305" s="86">
        <f t="shared" si="3573"/>
        <v>16</v>
      </c>
      <c r="AH305" s="24" t="s">
        <v>724</v>
      </c>
      <c r="AI305" s="86">
        <f t="shared" si="3574"/>
        <v>16</v>
      </c>
      <c r="AJ305" s="24" t="s">
        <v>724</v>
      </c>
      <c r="AK305" s="86">
        <f t="shared" si="3575"/>
        <v>16</v>
      </c>
      <c r="AL305" s="24" t="s">
        <v>724</v>
      </c>
      <c r="AM305" s="86">
        <f t="shared" si="3576"/>
        <v>16</v>
      </c>
      <c r="AN305" s="24" t="s">
        <v>724</v>
      </c>
      <c r="AO305" s="86">
        <f t="shared" si="3577"/>
        <v>16</v>
      </c>
      <c r="AP305" s="24" t="s">
        <v>724</v>
      </c>
      <c r="AQ305" s="86">
        <f t="shared" si="3578"/>
        <v>16</v>
      </c>
      <c r="AR305" s="24"/>
      <c r="AS305" s="86">
        <f t="shared" ref="AS305" si="4083">LEN(AR305)</f>
        <v>0</v>
      </c>
      <c r="AT305" s="24"/>
      <c r="AU305" s="86">
        <f t="shared" ref="AU305" si="4084">LEN(AT305)</f>
        <v>0</v>
      </c>
      <c r="AV305" s="24"/>
      <c r="AW305" s="86">
        <f t="shared" ref="AW305" si="4085">LEN(AV305)</f>
        <v>0</v>
      </c>
      <c r="AX305" s="24"/>
      <c r="AY305" s="86">
        <f t="shared" ref="AY305" si="4086">LEN(AX305)</f>
        <v>0</v>
      </c>
      <c r="AZ305" s="24"/>
      <c r="BA305" s="86">
        <f t="shared" ref="BA305" si="4087">LEN(AZ305)</f>
        <v>0</v>
      </c>
      <c r="BB305" s="24"/>
      <c r="BC305" s="86">
        <f t="shared" ref="BC305" si="4088">LEN(BB305)</f>
        <v>0</v>
      </c>
      <c r="BD305" s="24"/>
      <c r="BE305" s="86">
        <f t="shared" ref="BE305" si="4089">LEN(BD305)</f>
        <v>0</v>
      </c>
      <c r="BF305" s="24"/>
      <c r="BG305" s="86">
        <f t="shared" ref="BG305" si="4090">LEN(BF305)</f>
        <v>0</v>
      </c>
      <c r="BH305" s="24"/>
      <c r="BI305" s="86">
        <f t="shared" ref="BI305" si="4091">LEN(BH305)</f>
        <v>0</v>
      </c>
      <c r="BJ305" s="24"/>
      <c r="BK305" s="86">
        <f t="shared" ref="BK305" si="4092">LEN(BJ305)</f>
        <v>0</v>
      </c>
      <c r="BL305" s="24"/>
      <c r="BM305" s="86">
        <f t="shared" ref="BM305" si="4093">LEN(BL305)</f>
        <v>0</v>
      </c>
      <c r="BN305" s="24"/>
      <c r="BO305" s="86">
        <f t="shared" ref="BO305" si="4094">LEN(BN305)</f>
        <v>0</v>
      </c>
      <c r="BP305" s="24"/>
      <c r="BQ305" s="86">
        <f t="shared" ref="BQ305" si="4095">LEN(BP305)</f>
        <v>0</v>
      </c>
      <c r="BR305" s="24"/>
      <c r="BS305" s="86">
        <f t="shared" ref="BS305" si="4096">LEN(BR305)</f>
        <v>0</v>
      </c>
    </row>
    <row r="306" spans="1:71" s="35" customFormat="1">
      <c r="A306" s="203">
        <v>437</v>
      </c>
      <c r="B306" s="739"/>
      <c r="C306" s="736"/>
      <c r="D306" s="19" t="s">
        <v>725</v>
      </c>
      <c r="E306" s="23" t="s">
        <v>187</v>
      </c>
      <c r="F306" s="25"/>
      <c r="G306" s="25"/>
      <c r="H306" s="25" t="s">
        <v>203</v>
      </c>
      <c r="I306" s="25" t="s">
        <v>705</v>
      </c>
      <c r="J306" s="24"/>
      <c r="K306" s="86">
        <f t="shared" si="3478"/>
        <v>0</v>
      </c>
      <c r="L306" s="24"/>
      <c r="M306" s="86">
        <f t="shared" si="3563"/>
        <v>0</v>
      </c>
      <c r="N306" s="24"/>
      <c r="O306" s="86">
        <f t="shared" si="3564"/>
        <v>0</v>
      </c>
      <c r="P306" s="24" t="s">
        <v>726</v>
      </c>
      <c r="Q306" s="86">
        <f t="shared" si="3565"/>
        <v>4</v>
      </c>
      <c r="R306" s="24"/>
      <c r="S306" s="86">
        <f t="shared" si="3566"/>
        <v>0</v>
      </c>
      <c r="T306" s="24"/>
      <c r="U306" s="86">
        <f t="shared" si="3567"/>
        <v>0</v>
      </c>
      <c r="V306" s="24"/>
      <c r="W306" s="86">
        <f t="shared" si="3568"/>
        <v>0</v>
      </c>
      <c r="X306" s="24"/>
      <c r="Y306" s="86">
        <f t="shared" si="3569"/>
        <v>0</v>
      </c>
      <c r="Z306" s="24"/>
      <c r="AA306" s="86">
        <f t="shared" si="3570"/>
        <v>0</v>
      </c>
      <c r="AB306" s="24"/>
      <c r="AC306" s="86">
        <f t="shared" si="3571"/>
        <v>0</v>
      </c>
      <c r="AD306" s="24"/>
      <c r="AE306" s="86">
        <f t="shared" si="3572"/>
        <v>0</v>
      </c>
      <c r="AF306" s="24"/>
      <c r="AG306" s="86">
        <f t="shared" si="3573"/>
        <v>0</v>
      </c>
      <c r="AH306" s="24"/>
      <c r="AI306" s="86">
        <f t="shared" si="3574"/>
        <v>0</v>
      </c>
      <c r="AJ306" s="24" t="s">
        <v>1159</v>
      </c>
      <c r="AK306" s="86">
        <f t="shared" si="3575"/>
        <v>21</v>
      </c>
      <c r="AL306" s="24"/>
      <c r="AM306" s="86">
        <f t="shared" si="3576"/>
        <v>0</v>
      </c>
      <c r="AN306" s="24"/>
      <c r="AO306" s="86">
        <f t="shared" si="3577"/>
        <v>0</v>
      </c>
      <c r="AP306" s="24"/>
      <c r="AQ306" s="86">
        <f t="shared" si="3578"/>
        <v>0</v>
      </c>
      <c r="AR306" s="24"/>
      <c r="AS306" s="86">
        <f t="shared" ref="AS306" si="4097">LEN(AR306)</f>
        <v>0</v>
      </c>
      <c r="AT306" s="24"/>
      <c r="AU306" s="86">
        <f t="shared" ref="AU306" si="4098">LEN(AT306)</f>
        <v>0</v>
      </c>
      <c r="AV306" s="24"/>
      <c r="AW306" s="86">
        <f t="shared" ref="AW306" si="4099">LEN(AV306)</f>
        <v>0</v>
      </c>
      <c r="AX306" s="24"/>
      <c r="AY306" s="86">
        <f t="shared" ref="AY306" si="4100">LEN(AX306)</f>
        <v>0</v>
      </c>
      <c r="AZ306" s="24"/>
      <c r="BA306" s="86">
        <f t="shared" ref="BA306" si="4101">LEN(AZ306)</f>
        <v>0</v>
      </c>
      <c r="BB306" s="24"/>
      <c r="BC306" s="86">
        <f t="shared" ref="BC306" si="4102">LEN(BB306)</f>
        <v>0</v>
      </c>
      <c r="BD306" s="24"/>
      <c r="BE306" s="86">
        <f t="shared" ref="BE306" si="4103">LEN(BD306)</f>
        <v>0</v>
      </c>
      <c r="BF306" s="24"/>
      <c r="BG306" s="86">
        <f t="shared" ref="BG306" si="4104">LEN(BF306)</f>
        <v>0</v>
      </c>
      <c r="BH306" s="24"/>
      <c r="BI306" s="86">
        <f t="shared" ref="BI306" si="4105">LEN(BH306)</f>
        <v>0</v>
      </c>
      <c r="BJ306" s="24"/>
      <c r="BK306" s="86">
        <f t="shared" ref="BK306" si="4106">LEN(BJ306)</f>
        <v>0</v>
      </c>
      <c r="BL306" s="24"/>
      <c r="BM306" s="86">
        <f t="shared" ref="BM306" si="4107">LEN(BL306)</f>
        <v>0</v>
      </c>
      <c r="BN306" s="24"/>
      <c r="BO306" s="86">
        <f t="shared" ref="BO306" si="4108">LEN(BN306)</f>
        <v>0</v>
      </c>
      <c r="BP306" s="24"/>
      <c r="BQ306" s="86">
        <f t="shared" ref="BQ306" si="4109">LEN(BP306)</f>
        <v>0</v>
      </c>
      <c r="BR306" s="24"/>
      <c r="BS306" s="86">
        <f t="shared" ref="BS306" si="4110">LEN(BR306)</f>
        <v>0</v>
      </c>
    </row>
    <row r="307" spans="1:71" s="35" customFormat="1">
      <c r="A307" s="203">
        <v>438</v>
      </c>
      <c r="B307" s="739"/>
      <c r="C307" s="736"/>
      <c r="D307" s="19" t="s">
        <v>728</v>
      </c>
      <c r="E307" s="23" t="s">
        <v>187</v>
      </c>
      <c r="F307" s="25"/>
      <c r="G307" s="25"/>
      <c r="H307" s="25" t="s">
        <v>203</v>
      </c>
      <c r="I307" s="25" t="s">
        <v>705</v>
      </c>
      <c r="J307" s="24"/>
      <c r="K307" s="86">
        <f t="shared" si="3478"/>
        <v>0</v>
      </c>
      <c r="L307" s="24"/>
      <c r="M307" s="86">
        <f t="shared" si="3563"/>
        <v>0</v>
      </c>
      <c r="N307" s="24"/>
      <c r="O307" s="86">
        <f t="shared" si="3564"/>
        <v>0</v>
      </c>
      <c r="P307" s="24"/>
      <c r="Q307" s="86">
        <f t="shared" si="3565"/>
        <v>0</v>
      </c>
      <c r="R307" s="24"/>
      <c r="S307" s="86">
        <f t="shared" si="3566"/>
        <v>0</v>
      </c>
      <c r="T307" s="24"/>
      <c r="U307" s="86">
        <f t="shared" si="3567"/>
        <v>0</v>
      </c>
      <c r="V307" s="24"/>
      <c r="W307" s="86">
        <f t="shared" si="3568"/>
        <v>0</v>
      </c>
      <c r="X307" s="24"/>
      <c r="Y307" s="86">
        <f t="shared" si="3569"/>
        <v>0</v>
      </c>
      <c r="Z307" s="24"/>
      <c r="AA307" s="86">
        <f t="shared" si="3570"/>
        <v>0</v>
      </c>
      <c r="AB307" s="24"/>
      <c r="AC307" s="86">
        <f t="shared" si="3571"/>
        <v>0</v>
      </c>
      <c r="AD307" s="24"/>
      <c r="AE307" s="86">
        <f t="shared" si="3572"/>
        <v>0</v>
      </c>
      <c r="AF307" s="24"/>
      <c r="AG307" s="86">
        <f t="shared" si="3573"/>
        <v>0</v>
      </c>
      <c r="AH307" s="24"/>
      <c r="AI307" s="86">
        <f t="shared" si="3574"/>
        <v>0</v>
      </c>
      <c r="AJ307" s="24"/>
      <c r="AK307" s="86">
        <f t="shared" si="3575"/>
        <v>0</v>
      </c>
      <c r="AL307" s="24"/>
      <c r="AM307" s="86">
        <f t="shared" si="3576"/>
        <v>0</v>
      </c>
      <c r="AN307" s="24"/>
      <c r="AO307" s="86">
        <f t="shared" si="3577"/>
        <v>0</v>
      </c>
      <c r="AP307" s="24"/>
      <c r="AQ307" s="86">
        <f t="shared" si="3578"/>
        <v>0</v>
      </c>
      <c r="AR307" s="24"/>
      <c r="AS307" s="86">
        <f t="shared" ref="AS307" si="4111">LEN(AR307)</f>
        <v>0</v>
      </c>
      <c r="AT307" s="24"/>
      <c r="AU307" s="86">
        <f t="shared" ref="AU307" si="4112">LEN(AT307)</f>
        <v>0</v>
      </c>
      <c r="AV307" s="24"/>
      <c r="AW307" s="86">
        <f t="shared" ref="AW307" si="4113">LEN(AV307)</f>
        <v>0</v>
      </c>
      <c r="AX307" s="24"/>
      <c r="AY307" s="86">
        <f t="shared" ref="AY307" si="4114">LEN(AX307)</f>
        <v>0</v>
      </c>
      <c r="AZ307" s="24"/>
      <c r="BA307" s="86">
        <f t="shared" ref="BA307" si="4115">LEN(AZ307)</f>
        <v>0</v>
      </c>
      <c r="BB307" s="24"/>
      <c r="BC307" s="86">
        <f t="shared" ref="BC307" si="4116">LEN(BB307)</f>
        <v>0</v>
      </c>
      <c r="BD307" s="24"/>
      <c r="BE307" s="86">
        <f t="shared" ref="BE307" si="4117">LEN(BD307)</f>
        <v>0</v>
      </c>
      <c r="BF307" s="24"/>
      <c r="BG307" s="86">
        <f t="shared" ref="BG307" si="4118">LEN(BF307)</f>
        <v>0</v>
      </c>
      <c r="BH307" s="24"/>
      <c r="BI307" s="86">
        <f t="shared" ref="BI307" si="4119">LEN(BH307)</f>
        <v>0</v>
      </c>
      <c r="BJ307" s="24"/>
      <c r="BK307" s="86">
        <f t="shared" ref="BK307" si="4120">LEN(BJ307)</f>
        <v>0</v>
      </c>
      <c r="BL307" s="24"/>
      <c r="BM307" s="86">
        <f t="shared" ref="BM307" si="4121">LEN(BL307)</f>
        <v>0</v>
      </c>
      <c r="BN307" s="24"/>
      <c r="BO307" s="86">
        <f t="shared" ref="BO307" si="4122">LEN(BN307)</f>
        <v>0</v>
      </c>
      <c r="BP307" s="24"/>
      <c r="BQ307" s="86">
        <f t="shared" ref="BQ307" si="4123">LEN(BP307)</f>
        <v>0</v>
      </c>
      <c r="BR307" s="24"/>
      <c r="BS307" s="86">
        <f t="shared" ref="BS307" si="4124">LEN(BR307)</f>
        <v>0</v>
      </c>
    </row>
    <row r="308" spans="1:71" s="35" customFormat="1">
      <c r="A308" s="203">
        <v>439</v>
      </c>
      <c r="B308" s="739"/>
      <c r="C308" s="736"/>
      <c r="D308" s="19" t="s">
        <v>731</v>
      </c>
      <c r="E308" s="23" t="s">
        <v>187</v>
      </c>
      <c r="F308" s="25"/>
      <c r="G308" s="25"/>
      <c r="H308" s="25" t="s">
        <v>203</v>
      </c>
      <c r="I308" s="25" t="s">
        <v>705</v>
      </c>
      <c r="J308" s="24"/>
      <c r="K308" s="86">
        <f t="shared" si="3478"/>
        <v>0</v>
      </c>
      <c r="L308" s="24"/>
      <c r="M308" s="86">
        <f t="shared" si="3563"/>
        <v>0</v>
      </c>
      <c r="N308" s="24"/>
      <c r="O308" s="86">
        <f t="shared" si="3564"/>
        <v>0</v>
      </c>
      <c r="P308" s="24"/>
      <c r="Q308" s="86">
        <f t="shared" si="3565"/>
        <v>0</v>
      </c>
      <c r="R308" s="24"/>
      <c r="S308" s="86">
        <f t="shared" si="3566"/>
        <v>0</v>
      </c>
      <c r="T308" s="24"/>
      <c r="U308" s="86">
        <f t="shared" si="3567"/>
        <v>0</v>
      </c>
      <c r="V308" s="24"/>
      <c r="W308" s="86">
        <f t="shared" si="3568"/>
        <v>0</v>
      </c>
      <c r="X308" s="24"/>
      <c r="Y308" s="86">
        <f t="shared" si="3569"/>
        <v>0</v>
      </c>
      <c r="Z308" s="24"/>
      <c r="AA308" s="86">
        <f t="shared" si="3570"/>
        <v>0</v>
      </c>
      <c r="AB308" s="24"/>
      <c r="AC308" s="86">
        <f t="shared" si="3571"/>
        <v>0</v>
      </c>
      <c r="AD308" s="24"/>
      <c r="AE308" s="86">
        <f t="shared" si="3572"/>
        <v>0</v>
      </c>
      <c r="AF308" s="24"/>
      <c r="AG308" s="86">
        <f t="shared" si="3573"/>
        <v>0</v>
      </c>
      <c r="AH308" s="24"/>
      <c r="AI308" s="86">
        <f t="shared" si="3574"/>
        <v>0</v>
      </c>
      <c r="AJ308" s="24"/>
      <c r="AK308" s="86">
        <f t="shared" si="3575"/>
        <v>0</v>
      </c>
      <c r="AL308" s="24"/>
      <c r="AM308" s="86">
        <f t="shared" si="3576"/>
        <v>0</v>
      </c>
      <c r="AN308" s="24"/>
      <c r="AO308" s="86">
        <f t="shared" si="3577"/>
        <v>0</v>
      </c>
      <c r="AP308" s="24"/>
      <c r="AQ308" s="86">
        <f t="shared" si="3578"/>
        <v>0</v>
      </c>
      <c r="AR308" s="24"/>
      <c r="AS308" s="86">
        <f t="shared" ref="AS308" si="4125">LEN(AR308)</f>
        <v>0</v>
      </c>
      <c r="AT308" s="24"/>
      <c r="AU308" s="86">
        <f t="shared" ref="AU308" si="4126">LEN(AT308)</f>
        <v>0</v>
      </c>
      <c r="AV308" s="24"/>
      <c r="AW308" s="86">
        <f t="shared" ref="AW308" si="4127">LEN(AV308)</f>
        <v>0</v>
      </c>
      <c r="AX308" s="24"/>
      <c r="AY308" s="86">
        <f t="shared" ref="AY308" si="4128">LEN(AX308)</f>
        <v>0</v>
      </c>
      <c r="AZ308" s="24"/>
      <c r="BA308" s="86">
        <f t="shared" ref="BA308" si="4129">LEN(AZ308)</f>
        <v>0</v>
      </c>
      <c r="BB308" s="24"/>
      <c r="BC308" s="86">
        <f t="shared" ref="BC308" si="4130">LEN(BB308)</f>
        <v>0</v>
      </c>
      <c r="BD308" s="24"/>
      <c r="BE308" s="86">
        <f t="shared" ref="BE308" si="4131">LEN(BD308)</f>
        <v>0</v>
      </c>
      <c r="BF308" s="24"/>
      <c r="BG308" s="86">
        <f t="shared" ref="BG308" si="4132">LEN(BF308)</f>
        <v>0</v>
      </c>
      <c r="BH308" s="24"/>
      <c r="BI308" s="86">
        <f t="shared" ref="BI308" si="4133">LEN(BH308)</f>
        <v>0</v>
      </c>
      <c r="BJ308" s="24"/>
      <c r="BK308" s="86">
        <f t="shared" ref="BK308" si="4134">LEN(BJ308)</f>
        <v>0</v>
      </c>
      <c r="BL308" s="24"/>
      <c r="BM308" s="86">
        <f t="shared" ref="BM308" si="4135">LEN(BL308)</f>
        <v>0</v>
      </c>
      <c r="BN308" s="24"/>
      <c r="BO308" s="86">
        <f t="shared" ref="BO308" si="4136">LEN(BN308)</f>
        <v>0</v>
      </c>
      <c r="BP308" s="24"/>
      <c r="BQ308" s="86">
        <f t="shared" ref="BQ308" si="4137">LEN(BP308)</f>
        <v>0</v>
      </c>
      <c r="BR308" s="24"/>
      <c r="BS308" s="86">
        <f t="shared" ref="BS308" si="4138">LEN(BR308)</f>
        <v>0</v>
      </c>
    </row>
    <row r="309" spans="1:71" s="35" customFormat="1">
      <c r="A309" s="203">
        <v>440</v>
      </c>
      <c r="B309" s="739"/>
      <c r="C309" s="736"/>
      <c r="D309" s="19" t="s">
        <v>733</v>
      </c>
      <c r="E309" s="23" t="s">
        <v>187</v>
      </c>
      <c r="F309" s="25"/>
      <c r="G309" s="25"/>
      <c r="H309" s="25" t="s">
        <v>203</v>
      </c>
      <c r="I309" s="25" t="s">
        <v>705</v>
      </c>
      <c r="J309" s="24" t="s">
        <v>734</v>
      </c>
      <c r="K309" s="86">
        <f t="shared" si="3478"/>
        <v>10</v>
      </c>
      <c r="L309" s="24"/>
      <c r="M309" s="86">
        <f t="shared" si="3563"/>
        <v>0</v>
      </c>
      <c r="N309" s="24"/>
      <c r="O309" s="86">
        <f t="shared" si="3564"/>
        <v>0</v>
      </c>
      <c r="P309" s="24"/>
      <c r="Q309" s="86">
        <f t="shared" si="3565"/>
        <v>0</v>
      </c>
      <c r="R309" s="24"/>
      <c r="S309" s="86">
        <f t="shared" si="3566"/>
        <v>0</v>
      </c>
      <c r="T309" s="24" t="s">
        <v>734</v>
      </c>
      <c r="U309" s="86">
        <f t="shared" si="3567"/>
        <v>10</v>
      </c>
      <c r="V309" s="24" t="s">
        <v>1050</v>
      </c>
      <c r="W309" s="86">
        <f t="shared" si="3568"/>
        <v>12</v>
      </c>
      <c r="X309" s="24"/>
      <c r="Y309" s="86">
        <f t="shared" si="3569"/>
        <v>0</v>
      </c>
      <c r="Z309" s="24" t="s">
        <v>734</v>
      </c>
      <c r="AA309" s="86">
        <f t="shared" si="3570"/>
        <v>10</v>
      </c>
      <c r="AB309" s="24" t="s">
        <v>734</v>
      </c>
      <c r="AC309" s="86">
        <f t="shared" si="3571"/>
        <v>10</v>
      </c>
      <c r="AD309" s="24" t="s">
        <v>734</v>
      </c>
      <c r="AE309" s="86">
        <f t="shared" si="3572"/>
        <v>10</v>
      </c>
      <c r="AF309" s="24" t="s">
        <v>734</v>
      </c>
      <c r="AG309" s="86">
        <f t="shared" si="3573"/>
        <v>10</v>
      </c>
      <c r="AH309" s="24" t="s">
        <v>734</v>
      </c>
      <c r="AI309" s="86">
        <f t="shared" si="3574"/>
        <v>10</v>
      </c>
      <c r="AJ309" s="24" t="s">
        <v>734</v>
      </c>
      <c r="AK309" s="86">
        <f t="shared" si="3575"/>
        <v>10</v>
      </c>
      <c r="AL309" s="24" t="s">
        <v>734</v>
      </c>
      <c r="AM309" s="86">
        <f t="shared" si="3576"/>
        <v>10</v>
      </c>
      <c r="AN309" s="24" t="s">
        <v>734</v>
      </c>
      <c r="AO309" s="86">
        <f t="shared" si="3577"/>
        <v>10</v>
      </c>
      <c r="AP309" s="24" t="s">
        <v>734</v>
      </c>
      <c r="AQ309" s="86">
        <f t="shared" si="3578"/>
        <v>10</v>
      </c>
      <c r="AR309" s="24" t="s">
        <v>734</v>
      </c>
      <c r="AS309" s="86">
        <f t="shared" ref="AS309" si="4139">LEN(AR309)</f>
        <v>10</v>
      </c>
      <c r="AT309" s="24"/>
      <c r="AU309" s="86">
        <f t="shared" ref="AU309" si="4140">LEN(AT309)</f>
        <v>0</v>
      </c>
      <c r="AV309" s="24"/>
      <c r="AW309" s="86">
        <f t="shared" ref="AW309" si="4141">LEN(AV309)</f>
        <v>0</v>
      </c>
      <c r="AX309" s="24"/>
      <c r="AY309" s="86">
        <f t="shared" ref="AY309" si="4142">LEN(AX309)</f>
        <v>0</v>
      </c>
      <c r="AZ309" s="24"/>
      <c r="BA309" s="86">
        <f t="shared" ref="BA309" si="4143">LEN(AZ309)</f>
        <v>0</v>
      </c>
      <c r="BB309" s="24"/>
      <c r="BC309" s="86">
        <f t="shared" ref="BC309" si="4144">LEN(BB309)</f>
        <v>0</v>
      </c>
      <c r="BD309" s="24"/>
      <c r="BE309" s="86">
        <f t="shared" ref="BE309" si="4145">LEN(BD309)</f>
        <v>0</v>
      </c>
      <c r="BF309" s="24"/>
      <c r="BG309" s="86">
        <f t="shared" ref="BG309" si="4146">LEN(BF309)</f>
        <v>0</v>
      </c>
      <c r="BH309" s="24"/>
      <c r="BI309" s="86">
        <f t="shared" ref="BI309" si="4147">LEN(BH309)</f>
        <v>0</v>
      </c>
      <c r="BJ309" s="24"/>
      <c r="BK309" s="86">
        <f t="shared" ref="BK309" si="4148">LEN(BJ309)</f>
        <v>0</v>
      </c>
      <c r="BL309" s="24"/>
      <c r="BM309" s="86">
        <f t="shared" ref="BM309" si="4149">LEN(BL309)</f>
        <v>0</v>
      </c>
      <c r="BN309" s="24"/>
      <c r="BO309" s="86">
        <f t="shared" ref="BO309" si="4150">LEN(BN309)</f>
        <v>0</v>
      </c>
      <c r="BP309" s="24"/>
      <c r="BQ309" s="86">
        <f t="shared" ref="BQ309" si="4151">LEN(BP309)</f>
        <v>0</v>
      </c>
      <c r="BR309" s="24"/>
      <c r="BS309" s="86">
        <f t="shared" ref="BS309" si="4152">LEN(BR309)</f>
        <v>0</v>
      </c>
    </row>
    <row r="310" spans="1:71" s="35" customFormat="1">
      <c r="A310" s="203">
        <v>441</v>
      </c>
      <c r="B310" s="739"/>
      <c r="C310" s="736"/>
      <c r="D310" s="19" t="s">
        <v>736</v>
      </c>
      <c r="E310" s="23" t="s">
        <v>187</v>
      </c>
      <c r="F310" s="25"/>
      <c r="G310" s="25"/>
      <c r="H310" s="25" t="s">
        <v>203</v>
      </c>
      <c r="I310" s="25" t="s">
        <v>705</v>
      </c>
      <c r="J310" s="24" t="s">
        <v>724</v>
      </c>
      <c r="K310" s="86">
        <f t="shared" si="3478"/>
        <v>16</v>
      </c>
      <c r="L310" s="24"/>
      <c r="M310" s="86">
        <f t="shared" si="3563"/>
        <v>0</v>
      </c>
      <c r="N310" s="24"/>
      <c r="O310" s="86">
        <f t="shared" si="3564"/>
        <v>0</v>
      </c>
      <c r="P310" s="24"/>
      <c r="Q310" s="86">
        <f t="shared" si="3565"/>
        <v>0</v>
      </c>
      <c r="R310" s="24"/>
      <c r="S310" s="86">
        <f t="shared" si="3566"/>
        <v>0</v>
      </c>
      <c r="T310" s="24" t="s">
        <v>724</v>
      </c>
      <c r="U310" s="86">
        <f t="shared" si="3567"/>
        <v>16</v>
      </c>
      <c r="V310" s="24"/>
      <c r="W310" s="86">
        <f t="shared" si="3568"/>
        <v>0</v>
      </c>
      <c r="X310" s="24"/>
      <c r="Y310" s="86">
        <f t="shared" si="3569"/>
        <v>0</v>
      </c>
      <c r="Z310" s="24" t="s">
        <v>724</v>
      </c>
      <c r="AA310" s="86">
        <f t="shared" si="3570"/>
        <v>16</v>
      </c>
      <c r="AB310" s="24" t="s">
        <v>724</v>
      </c>
      <c r="AC310" s="86">
        <f t="shared" si="3571"/>
        <v>16</v>
      </c>
      <c r="AD310" s="24" t="s">
        <v>724</v>
      </c>
      <c r="AE310" s="86">
        <f t="shared" si="3572"/>
        <v>16</v>
      </c>
      <c r="AF310" s="24" t="s">
        <v>724</v>
      </c>
      <c r="AG310" s="86">
        <f t="shared" si="3573"/>
        <v>16</v>
      </c>
      <c r="AH310" s="24" t="s">
        <v>724</v>
      </c>
      <c r="AI310" s="86">
        <f t="shared" si="3574"/>
        <v>16</v>
      </c>
      <c r="AJ310" s="24" t="s">
        <v>724</v>
      </c>
      <c r="AK310" s="86">
        <f t="shared" si="3575"/>
        <v>16</v>
      </c>
      <c r="AL310" s="24" t="s">
        <v>724</v>
      </c>
      <c r="AM310" s="86">
        <f t="shared" si="3576"/>
        <v>16</v>
      </c>
      <c r="AN310" s="24" t="s">
        <v>724</v>
      </c>
      <c r="AO310" s="86">
        <f t="shared" si="3577"/>
        <v>16</v>
      </c>
      <c r="AP310" s="24" t="s">
        <v>724</v>
      </c>
      <c r="AQ310" s="86">
        <f t="shared" si="3578"/>
        <v>16</v>
      </c>
      <c r="AR310" s="24"/>
      <c r="AS310" s="86">
        <f t="shared" ref="AS310" si="4153">LEN(AR310)</f>
        <v>0</v>
      </c>
      <c r="AT310" s="24"/>
      <c r="AU310" s="86">
        <f t="shared" ref="AU310" si="4154">LEN(AT310)</f>
        <v>0</v>
      </c>
      <c r="AV310" s="24"/>
      <c r="AW310" s="86">
        <f t="shared" ref="AW310" si="4155">LEN(AV310)</f>
        <v>0</v>
      </c>
      <c r="AX310" s="24"/>
      <c r="AY310" s="86">
        <f t="shared" ref="AY310" si="4156">LEN(AX310)</f>
        <v>0</v>
      </c>
      <c r="AZ310" s="24"/>
      <c r="BA310" s="86">
        <f t="shared" ref="BA310" si="4157">LEN(AZ310)</f>
        <v>0</v>
      </c>
      <c r="BB310" s="24"/>
      <c r="BC310" s="86">
        <f t="shared" ref="BC310" si="4158">LEN(BB310)</f>
        <v>0</v>
      </c>
      <c r="BD310" s="24"/>
      <c r="BE310" s="86">
        <f t="shared" ref="BE310" si="4159">LEN(BD310)</f>
        <v>0</v>
      </c>
      <c r="BF310" s="24"/>
      <c r="BG310" s="86">
        <f t="shared" ref="BG310" si="4160">LEN(BF310)</f>
        <v>0</v>
      </c>
      <c r="BH310" s="24"/>
      <c r="BI310" s="86">
        <f t="shared" ref="BI310" si="4161">LEN(BH310)</f>
        <v>0</v>
      </c>
      <c r="BJ310" s="24"/>
      <c r="BK310" s="86">
        <f t="shared" ref="BK310" si="4162">LEN(BJ310)</f>
        <v>0</v>
      </c>
      <c r="BL310" s="24"/>
      <c r="BM310" s="86">
        <f t="shared" ref="BM310" si="4163">LEN(BL310)</f>
        <v>0</v>
      </c>
      <c r="BN310" s="24"/>
      <c r="BO310" s="86">
        <f t="shared" ref="BO310" si="4164">LEN(BN310)</f>
        <v>0</v>
      </c>
      <c r="BP310" s="24"/>
      <c r="BQ310" s="86">
        <f t="shared" ref="BQ310" si="4165">LEN(BP310)</f>
        <v>0</v>
      </c>
      <c r="BR310" s="24"/>
      <c r="BS310" s="86">
        <f t="shared" ref="BS310" si="4166">LEN(BR310)</f>
        <v>0</v>
      </c>
    </row>
    <row r="311" spans="1:71" s="35" customFormat="1">
      <c r="A311" s="203">
        <v>442</v>
      </c>
      <c r="B311" s="739"/>
      <c r="C311" s="736"/>
      <c r="D311" s="19" t="s">
        <v>737</v>
      </c>
      <c r="E311" s="23" t="s">
        <v>187</v>
      </c>
      <c r="F311" s="25"/>
      <c r="G311" s="25"/>
      <c r="H311" s="25" t="s">
        <v>203</v>
      </c>
      <c r="I311" s="25" t="s">
        <v>705</v>
      </c>
      <c r="J311" s="24"/>
      <c r="K311" s="86">
        <f t="shared" si="3478"/>
        <v>0</v>
      </c>
      <c r="L311" s="24"/>
      <c r="M311" s="86">
        <f t="shared" si="3563"/>
        <v>0</v>
      </c>
      <c r="N311" s="24"/>
      <c r="O311" s="86">
        <f t="shared" si="3564"/>
        <v>0</v>
      </c>
      <c r="P311" s="24" t="str">
        <f>質権消滅届出書!$K$7&amp;"　　　　　　　　　　　　　　　　号"</f>
        <v>　　　　　　　　　　　　　　　　号</v>
      </c>
      <c r="Q311" s="86">
        <f t="shared" si="3565"/>
        <v>17</v>
      </c>
      <c r="R311" s="24"/>
      <c r="S311" s="86">
        <f t="shared" si="3566"/>
        <v>0</v>
      </c>
      <c r="T311" s="24"/>
      <c r="U311" s="86">
        <f t="shared" si="3567"/>
        <v>0</v>
      </c>
      <c r="V311" s="24"/>
      <c r="W311" s="86">
        <f t="shared" si="3568"/>
        <v>0</v>
      </c>
      <c r="X311" s="24"/>
      <c r="Y311" s="86">
        <f t="shared" si="3569"/>
        <v>0</v>
      </c>
      <c r="Z311" s="24"/>
      <c r="AA311" s="86">
        <f t="shared" si="3570"/>
        <v>0</v>
      </c>
      <c r="AB311" s="24"/>
      <c r="AC311" s="86">
        <f t="shared" si="3571"/>
        <v>0</v>
      </c>
      <c r="AD311" s="24"/>
      <c r="AE311" s="86">
        <f t="shared" si="3572"/>
        <v>0</v>
      </c>
      <c r="AF311" s="24"/>
      <c r="AG311" s="86">
        <f t="shared" si="3573"/>
        <v>0</v>
      </c>
      <c r="AH311" s="24"/>
      <c r="AI311" s="86">
        <f t="shared" si="3574"/>
        <v>0</v>
      </c>
      <c r="AJ311" s="24" t="s">
        <v>1160</v>
      </c>
      <c r="AK311" s="86">
        <f t="shared" si="3575"/>
        <v>20</v>
      </c>
      <c r="AL311" s="24"/>
      <c r="AM311" s="86">
        <f t="shared" si="3576"/>
        <v>0</v>
      </c>
      <c r="AN311" s="24"/>
      <c r="AO311" s="86">
        <f t="shared" si="3577"/>
        <v>0</v>
      </c>
      <c r="AP311" s="24"/>
      <c r="AQ311" s="86">
        <f t="shared" si="3578"/>
        <v>0</v>
      </c>
      <c r="AR311" s="24"/>
      <c r="AS311" s="86">
        <f t="shared" ref="AS311" si="4167">LEN(AR311)</f>
        <v>0</v>
      </c>
      <c r="AT311" s="24"/>
      <c r="AU311" s="86">
        <f t="shared" ref="AU311" si="4168">LEN(AT311)</f>
        <v>0</v>
      </c>
      <c r="AV311" s="24"/>
      <c r="AW311" s="86">
        <f t="shared" ref="AW311" si="4169">LEN(AV311)</f>
        <v>0</v>
      </c>
      <c r="AX311" s="24"/>
      <c r="AY311" s="86">
        <f t="shared" ref="AY311" si="4170">LEN(AX311)</f>
        <v>0</v>
      </c>
      <c r="AZ311" s="24"/>
      <c r="BA311" s="86">
        <f t="shared" ref="BA311" si="4171">LEN(AZ311)</f>
        <v>0</v>
      </c>
      <c r="BB311" s="24"/>
      <c r="BC311" s="86">
        <f t="shared" ref="BC311" si="4172">LEN(BB311)</f>
        <v>0</v>
      </c>
      <c r="BD311" s="24"/>
      <c r="BE311" s="86">
        <f t="shared" ref="BE311" si="4173">LEN(BD311)</f>
        <v>0</v>
      </c>
      <c r="BF311" s="24"/>
      <c r="BG311" s="86">
        <f t="shared" ref="BG311" si="4174">LEN(BF311)</f>
        <v>0</v>
      </c>
      <c r="BH311" s="24"/>
      <c r="BI311" s="86">
        <f t="shared" ref="BI311" si="4175">LEN(BH311)</f>
        <v>0</v>
      </c>
      <c r="BJ311" s="24"/>
      <c r="BK311" s="86">
        <f t="shared" ref="BK311" si="4176">LEN(BJ311)</f>
        <v>0</v>
      </c>
      <c r="BL311" s="24"/>
      <c r="BM311" s="86">
        <f t="shared" ref="BM311" si="4177">LEN(BL311)</f>
        <v>0</v>
      </c>
      <c r="BN311" s="24"/>
      <c r="BO311" s="86">
        <f t="shared" ref="BO311" si="4178">LEN(BN311)</f>
        <v>0</v>
      </c>
      <c r="BP311" s="24"/>
      <c r="BQ311" s="86">
        <f t="shared" ref="BQ311" si="4179">LEN(BP311)</f>
        <v>0</v>
      </c>
      <c r="BR311" s="24"/>
      <c r="BS311" s="86">
        <f t="shared" ref="BS311" si="4180">LEN(BR311)</f>
        <v>0</v>
      </c>
    </row>
    <row r="312" spans="1:71" s="35" customFormat="1">
      <c r="A312" s="203">
        <v>443</v>
      </c>
      <c r="B312" s="739"/>
      <c r="C312" s="736"/>
      <c r="D312" s="19" t="s">
        <v>740</v>
      </c>
      <c r="E312" s="23" t="s">
        <v>187</v>
      </c>
      <c r="F312" s="25"/>
      <c r="G312" s="25"/>
      <c r="H312" s="25" t="s">
        <v>203</v>
      </c>
      <c r="I312" s="25" t="s">
        <v>705</v>
      </c>
      <c r="J312" s="24"/>
      <c r="K312" s="86">
        <f t="shared" si="3478"/>
        <v>0</v>
      </c>
      <c r="L312" s="24" t="s">
        <v>719</v>
      </c>
      <c r="M312" s="86">
        <f t="shared" si="3563"/>
        <v>5</v>
      </c>
      <c r="N312" s="24"/>
      <c r="O312" s="86">
        <f t="shared" si="3564"/>
        <v>0</v>
      </c>
      <c r="P312" s="24" t="s">
        <v>1161</v>
      </c>
      <c r="Q312" s="86">
        <f t="shared" si="3565"/>
        <v>6</v>
      </c>
      <c r="R312" s="24" t="s">
        <v>1162</v>
      </c>
      <c r="S312" s="86">
        <f t="shared" si="3566"/>
        <v>5</v>
      </c>
      <c r="T312" s="24"/>
      <c r="U312" s="86">
        <f t="shared" si="3567"/>
        <v>0</v>
      </c>
      <c r="V312" s="24"/>
      <c r="W312" s="86">
        <f t="shared" si="3568"/>
        <v>0</v>
      </c>
      <c r="X312" s="24" t="s">
        <v>1163</v>
      </c>
      <c r="Y312" s="86">
        <f t="shared" si="3569"/>
        <v>4</v>
      </c>
      <c r="Z312" s="24"/>
      <c r="AA312" s="86">
        <f t="shared" si="3570"/>
        <v>0</v>
      </c>
      <c r="AB312" s="24"/>
      <c r="AC312" s="86">
        <f t="shared" si="3571"/>
        <v>0</v>
      </c>
      <c r="AD312" s="24"/>
      <c r="AE312" s="86">
        <f t="shared" si="3572"/>
        <v>0</v>
      </c>
      <c r="AF312" s="24"/>
      <c r="AG312" s="86">
        <f t="shared" si="3573"/>
        <v>0</v>
      </c>
      <c r="AH312" s="24"/>
      <c r="AI312" s="86">
        <f t="shared" si="3574"/>
        <v>0</v>
      </c>
      <c r="AJ312" s="24"/>
      <c r="AK312" s="86">
        <f t="shared" si="3575"/>
        <v>0</v>
      </c>
      <c r="AL312" s="24"/>
      <c r="AM312" s="86">
        <f t="shared" si="3576"/>
        <v>0</v>
      </c>
      <c r="AN312" s="24"/>
      <c r="AO312" s="86">
        <f t="shared" si="3577"/>
        <v>0</v>
      </c>
      <c r="AP312" s="24"/>
      <c r="AQ312" s="86">
        <f t="shared" si="3578"/>
        <v>0</v>
      </c>
      <c r="AR312" s="24"/>
      <c r="AS312" s="86">
        <f t="shared" ref="AS312" si="4181">LEN(AR312)</f>
        <v>0</v>
      </c>
      <c r="AT312" s="24"/>
      <c r="AU312" s="86">
        <f t="shared" ref="AU312" si="4182">LEN(AT312)</f>
        <v>0</v>
      </c>
      <c r="AV312" s="24"/>
      <c r="AW312" s="86">
        <f t="shared" ref="AW312" si="4183">LEN(AV312)</f>
        <v>0</v>
      </c>
      <c r="AX312" s="24"/>
      <c r="AY312" s="86">
        <f t="shared" ref="AY312" si="4184">LEN(AX312)</f>
        <v>0</v>
      </c>
      <c r="AZ312" s="24"/>
      <c r="BA312" s="86">
        <f t="shared" ref="BA312" si="4185">LEN(AZ312)</f>
        <v>0</v>
      </c>
      <c r="BB312" s="24"/>
      <c r="BC312" s="86">
        <f t="shared" ref="BC312" si="4186">LEN(BB312)</f>
        <v>0</v>
      </c>
      <c r="BD312" s="24"/>
      <c r="BE312" s="86">
        <f t="shared" ref="BE312" si="4187">LEN(BD312)</f>
        <v>0</v>
      </c>
      <c r="BF312" s="24"/>
      <c r="BG312" s="86">
        <f t="shared" ref="BG312" si="4188">LEN(BF312)</f>
        <v>0</v>
      </c>
      <c r="BH312" s="24"/>
      <c r="BI312" s="86">
        <f t="shared" ref="BI312" si="4189">LEN(BH312)</f>
        <v>0</v>
      </c>
      <c r="BJ312" s="24"/>
      <c r="BK312" s="86">
        <f t="shared" ref="BK312" si="4190">LEN(BJ312)</f>
        <v>0</v>
      </c>
      <c r="BL312" s="24"/>
      <c r="BM312" s="86">
        <f t="shared" ref="BM312" si="4191">LEN(BL312)</f>
        <v>0</v>
      </c>
      <c r="BN312" s="24"/>
      <c r="BO312" s="86">
        <f t="shared" ref="BO312" si="4192">LEN(BN312)</f>
        <v>0</v>
      </c>
      <c r="BP312" s="24"/>
      <c r="BQ312" s="86">
        <f t="shared" ref="BQ312" si="4193">LEN(BP312)</f>
        <v>0</v>
      </c>
      <c r="BR312" s="24"/>
      <c r="BS312" s="86">
        <f t="shared" ref="BS312" si="4194">LEN(BR312)</f>
        <v>0</v>
      </c>
    </row>
    <row r="313" spans="1:71" s="35" customFormat="1">
      <c r="A313" s="203">
        <v>444</v>
      </c>
      <c r="B313" s="739"/>
      <c r="C313" s="736"/>
      <c r="D313" s="19" t="s">
        <v>747</v>
      </c>
      <c r="E313" s="23" t="s">
        <v>187</v>
      </c>
      <c r="F313" s="25"/>
      <c r="G313" s="25"/>
      <c r="H313" s="25" t="s">
        <v>203</v>
      </c>
      <c r="I313" s="25" t="s">
        <v>705</v>
      </c>
      <c r="J313" s="24"/>
      <c r="K313" s="86">
        <f t="shared" si="3478"/>
        <v>0</v>
      </c>
      <c r="L313" s="24" t="s">
        <v>724</v>
      </c>
      <c r="M313" s="86">
        <f t="shared" si="3563"/>
        <v>16</v>
      </c>
      <c r="N313" s="24"/>
      <c r="O313" s="86">
        <f t="shared" si="3564"/>
        <v>0</v>
      </c>
      <c r="P313" s="24"/>
      <c r="Q313" s="86">
        <f t="shared" si="3565"/>
        <v>0</v>
      </c>
      <c r="R313" s="24"/>
      <c r="S313" s="86">
        <f t="shared" si="3566"/>
        <v>0</v>
      </c>
      <c r="T313" s="24"/>
      <c r="U313" s="86">
        <f t="shared" si="3567"/>
        <v>0</v>
      </c>
      <c r="V313" s="24"/>
      <c r="W313" s="86">
        <f t="shared" si="3568"/>
        <v>0</v>
      </c>
      <c r="X313" s="24" t="s">
        <v>1164</v>
      </c>
      <c r="Y313" s="86">
        <f t="shared" si="3569"/>
        <v>17</v>
      </c>
      <c r="Z313" s="24"/>
      <c r="AA313" s="86">
        <f t="shared" si="3570"/>
        <v>0</v>
      </c>
      <c r="AB313" s="24"/>
      <c r="AC313" s="86">
        <f t="shared" si="3571"/>
        <v>0</v>
      </c>
      <c r="AD313" s="24"/>
      <c r="AE313" s="86">
        <f t="shared" si="3572"/>
        <v>0</v>
      </c>
      <c r="AF313" s="24"/>
      <c r="AG313" s="86">
        <f t="shared" si="3573"/>
        <v>0</v>
      </c>
      <c r="AH313" s="24"/>
      <c r="AI313" s="86">
        <f t="shared" si="3574"/>
        <v>0</v>
      </c>
      <c r="AJ313" s="24"/>
      <c r="AK313" s="86">
        <f t="shared" si="3575"/>
        <v>0</v>
      </c>
      <c r="AL313" s="24"/>
      <c r="AM313" s="86">
        <f t="shared" si="3576"/>
        <v>0</v>
      </c>
      <c r="AN313" s="24"/>
      <c r="AO313" s="86">
        <f t="shared" si="3577"/>
        <v>0</v>
      </c>
      <c r="AP313" s="24"/>
      <c r="AQ313" s="86">
        <f t="shared" si="3578"/>
        <v>0</v>
      </c>
      <c r="AR313" s="24"/>
      <c r="AS313" s="86">
        <f t="shared" ref="AS313" si="4195">LEN(AR313)</f>
        <v>0</v>
      </c>
      <c r="AT313" s="24"/>
      <c r="AU313" s="86">
        <f t="shared" ref="AU313" si="4196">LEN(AT313)</f>
        <v>0</v>
      </c>
      <c r="AV313" s="24"/>
      <c r="AW313" s="86">
        <f t="shared" ref="AW313" si="4197">LEN(AV313)</f>
        <v>0</v>
      </c>
      <c r="AX313" s="24"/>
      <c r="AY313" s="86">
        <f t="shared" ref="AY313" si="4198">LEN(AX313)</f>
        <v>0</v>
      </c>
      <c r="AZ313" s="24"/>
      <c r="BA313" s="86">
        <f t="shared" ref="BA313" si="4199">LEN(AZ313)</f>
        <v>0</v>
      </c>
      <c r="BB313" s="24"/>
      <c r="BC313" s="86">
        <f t="shared" ref="BC313" si="4200">LEN(BB313)</f>
        <v>0</v>
      </c>
      <c r="BD313" s="24"/>
      <c r="BE313" s="86">
        <f t="shared" ref="BE313" si="4201">LEN(BD313)</f>
        <v>0</v>
      </c>
      <c r="BF313" s="24"/>
      <c r="BG313" s="86">
        <f t="shared" ref="BG313" si="4202">LEN(BF313)</f>
        <v>0</v>
      </c>
      <c r="BH313" s="24"/>
      <c r="BI313" s="86">
        <f t="shared" ref="BI313" si="4203">LEN(BH313)</f>
        <v>0</v>
      </c>
      <c r="BJ313" s="24"/>
      <c r="BK313" s="86">
        <f t="shared" ref="BK313" si="4204">LEN(BJ313)</f>
        <v>0</v>
      </c>
      <c r="BL313" s="24"/>
      <c r="BM313" s="86">
        <f t="shared" ref="BM313" si="4205">LEN(BL313)</f>
        <v>0</v>
      </c>
      <c r="BN313" s="24"/>
      <c r="BO313" s="86">
        <f t="shared" ref="BO313" si="4206">LEN(BN313)</f>
        <v>0</v>
      </c>
      <c r="BP313" s="24"/>
      <c r="BQ313" s="86">
        <f t="shared" ref="BQ313" si="4207">LEN(BP313)</f>
        <v>0</v>
      </c>
      <c r="BR313" s="24"/>
      <c r="BS313" s="86">
        <f t="shared" ref="BS313" si="4208">LEN(BR313)</f>
        <v>0</v>
      </c>
    </row>
    <row r="314" spans="1:71" s="35" customFormat="1">
      <c r="A314" s="203">
        <v>445</v>
      </c>
      <c r="B314" s="739"/>
      <c r="C314" s="736"/>
      <c r="D314" s="19" t="s">
        <v>749</v>
      </c>
      <c r="E314" s="23" t="s">
        <v>187</v>
      </c>
      <c r="F314" s="25"/>
      <c r="G314" s="25"/>
      <c r="H314" s="25" t="s">
        <v>203</v>
      </c>
      <c r="I314" s="25" t="s">
        <v>705</v>
      </c>
      <c r="J314" s="24" t="s">
        <v>750</v>
      </c>
      <c r="K314" s="86">
        <f t="shared" si="3478"/>
        <v>3</v>
      </c>
      <c r="L314" s="24" t="s">
        <v>734</v>
      </c>
      <c r="M314" s="86">
        <f t="shared" si="3563"/>
        <v>10</v>
      </c>
      <c r="N314" s="24"/>
      <c r="O314" s="86">
        <f t="shared" si="3564"/>
        <v>0</v>
      </c>
      <c r="P314" s="24"/>
      <c r="Q314" s="86">
        <f t="shared" si="3565"/>
        <v>0</v>
      </c>
      <c r="R314" s="24"/>
      <c r="S314" s="86">
        <f t="shared" si="3566"/>
        <v>0</v>
      </c>
      <c r="T314" s="24"/>
      <c r="U314" s="86">
        <f t="shared" si="3567"/>
        <v>0</v>
      </c>
      <c r="V314" s="24"/>
      <c r="W314" s="86">
        <f t="shared" si="3568"/>
        <v>0</v>
      </c>
      <c r="X314" s="24"/>
      <c r="Y314" s="86">
        <f t="shared" si="3569"/>
        <v>0</v>
      </c>
      <c r="Z314" s="24" t="s">
        <v>1053</v>
      </c>
      <c r="AA314" s="86">
        <f t="shared" si="3570"/>
        <v>3</v>
      </c>
      <c r="AB314" s="24"/>
      <c r="AC314" s="86">
        <f t="shared" si="3571"/>
        <v>0</v>
      </c>
      <c r="AD314" s="24" t="s">
        <v>754</v>
      </c>
      <c r="AE314" s="86">
        <f t="shared" si="3572"/>
        <v>3</v>
      </c>
      <c r="AF314" s="24" t="s">
        <v>755</v>
      </c>
      <c r="AG314" s="86">
        <f t="shared" si="3573"/>
        <v>3</v>
      </c>
      <c r="AH314" s="24" t="s">
        <v>752</v>
      </c>
      <c r="AI314" s="86">
        <f t="shared" si="3574"/>
        <v>3</v>
      </c>
      <c r="AJ314" s="24" t="s">
        <v>1054</v>
      </c>
      <c r="AK314" s="86">
        <f t="shared" si="3575"/>
        <v>3</v>
      </c>
      <c r="AL314" s="24" t="s">
        <v>752</v>
      </c>
      <c r="AM314" s="86">
        <f t="shared" si="3576"/>
        <v>3</v>
      </c>
      <c r="AN314" s="24" t="s">
        <v>750</v>
      </c>
      <c r="AO314" s="86">
        <f t="shared" si="3577"/>
        <v>3</v>
      </c>
      <c r="AP314" s="24" t="s">
        <v>750</v>
      </c>
      <c r="AQ314" s="86">
        <f t="shared" si="3578"/>
        <v>3</v>
      </c>
      <c r="AR314" s="24" t="s">
        <v>750</v>
      </c>
      <c r="AS314" s="86">
        <f t="shared" ref="AS314" si="4209">LEN(AR314)</f>
        <v>3</v>
      </c>
      <c r="AT314" s="24"/>
      <c r="AU314" s="86">
        <f t="shared" ref="AU314" si="4210">LEN(AT314)</f>
        <v>0</v>
      </c>
      <c r="AV314" s="24"/>
      <c r="AW314" s="86">
        <f t="shared" ref="AW314" si="4211">LEN(AV314)</f>
        <v>0</v>
      </c>
      <c r="AX314" s="24"/>
      <c r="AY314" s="86">
        <f t="shared" ref="AY314" si="4212">LEN(AX314)</f>
        <v>0</v>
      </c>
      <c r="AZ314" s="24"/>
      <c r="BA314" s="86">
        <f t="shared" ref="BA314" si="4213">LEN(AZ314)</f>
        <v>0</v>
      </c>
      <c r="BB314" s="24"/>
      <c r="BC314" s="86">
        <f t="shared" ref="BC314" si="4214">LEN(BB314)</f>
        <v>0</v>
      </c>
      <c r="BD314" s="24"/>
      <c r="BE314" s="86">
        <f t="shared" ref="BE314" si="4215">LEN(BD314)</f>
        <v>0</v>
      </c>
      <c r="BF314" s="24"/>
      <c r="BG314" s="86">
        <f t="shared" ref="BG314" si="4216">LEN(BF314)</f>
        <v>0</v>
      </c>
      <c r="BH314" s="24"/>
      <c r="BI314" s="86">
        <f t="shared" ref="BI314" si="4217">LEN(BH314)</f>
        <v>0</v>
      </c>
      <c r="BJ314" s="24"/>
      <c r="BK314" s="86">
        <f t="shared" ref="BK314" si="4218">LEN(BJ314)</f>
        <v>0</v>
      </c>
      <c r="BL314" s="24"/>
      <c r="BM314" s="86">
        <f t="shared" ref="BM314" si="4219">LEN(BL314)</f>
        <v>0</v>
      </c>
      <c r="BN314" s="24"/>
      <c r="BO314" s="86">
        <f t="shared" ref="BO314" si="4220">LEN(BN314)</f>
        <v>0</v>
      </c>
      <c r="BP314" s="24"/>
      <c r="BQ314" s="86">
        <f t="shared" ref="BQ314" si="4221">LEN(BP314)</f>
        <v>0</v>
      </c>
      <c r="BR314" s="24"/>
      <c r="BS314" s="86">
        <f t="shared" ref="BS314" si="4222">LEN(BR314)</f>
        <v>0</v>
      </c>
    </row>
    <row r="315" spans="1:71" s="35" customFormat="1">
      <c r="A315" s="203">
        <v>446</v>
      </c>
      <c r="B315" s="732"/>
      <c r="C315" s="740"/>
      <c r="D315" s="19" t="s">
        <v>758</v>
      </c>
      <c r="E315" s="23" t="s">
        <v>187</v>
      </c>
      <c r="F315" s="25"/>
      <c r="G315" s="25"/>
      <c r="H315" s="25" t="s">
        <v>203</v>
      </c>
      <c r="I315" s="25" t="s">
        <v>705</v>
      </c>
      <c r="J315" s="24" t="s">
        <v>724</v>
      </c>
      <c r="K315" s="86">
        <f t="shared" si="3478"/>
        <v>16</v>
      </c>
      <c r="L315" s="24" t="s">
        <v>724</v>
      </c>
      <c r="M315" s="86">
        <f t="shared" si="3563"/>
        <v>16</v>
      </c>
      <c r="N315" s="24"/>
      <c r="O315" s="86">
        <f t="shared" si="3564"/>
        <v>0</v>
      </c>
      <c r="P315" s="24"/>
      <c r="Q315" s="86">
        <f t="shared" si="3565"/>
        <v>0</v>
      </c>
      <c r="R315" s="24" t="s">
        <v>724</v>
      </c>
      <c r="S315" s="86">
        <f t="shared" si="3566"/>
        <v>16</v>
      </c>
      <c r="T315" s="24"/>
      <c r="U315" s="86">
        <f t="shared" si="3567"/>
        <v>0</v>
      </c>
      <c r="V315" s="24"/>
      <c r="W315" s="86">
        <f t="shared" si="3568"/>
        <v>0</v>
      </c>
      <c r="X315" s="24"/>
      <c r="Y315" s="86">
        <f t="shared" si="3569"/>
        <v>0</v>
      </c>
      <c r="Z315" s="24" t="s">
        <v>724</v>
      </c>
      <c r="AA315" s="86">
        <f t="shared" si="3570"/>
        <v>16</v>
      </c>
      <c r="AB315" s="24"/>
      <c r="AC315" s="86">
        <f t="shared" si="3571"/>
        <v>0</v>
      </c>
      <c r="AD315" s="24" t="s">
        <v>724</v>
      </c>
      <c r="AE315" s="86">
        <f t="shared" si="3572"/>
        <v>16</v>
      </c>
      <c r="AF315" s="24" t="s">
        <v>724</v>
      </c>
      <c r="AG315" s="86">
        <f t="shared" si="3573"/>
        <v>16</v>
      </c>
      <c r="AH315" s="24" t="s">
        <v>724</v>
      </c>
      <c r="AI315" s="86">
        <f t="shared" si="3574"/>
        <v>16</v>
      </c>
      <c r="AJ315" s="24" t="s">
        <v>724</v>
      </c>
      <c r="AK315" s="86">
        <f t="shared" si="3575"/>
        <v>16</v>
      </c>
      <c r="AL315" s="24" t="s">
        <v>724</v>
      </c>
      <c r="AM315" s="86">
        <f t="shared" si="3576"/>
        <v>16</v>
      </c>
      <c r="AN315" s="24" t="s">
        <v>724</v>
      </c>
      <c r="AO315" s="86">
        <f t="shared" si="3577"/>
        <v>16</v>
      </c>
      <c r="AP315" s="24" t="s">
        <v>724</v>
      </c>
      <c r="AQ315" s="86">
        <f t="shared" si="3578"/>
        <v>16</v>
      </c>
      <c r="AR315" s="24" t="s">
        <v>724</v>
      </c>
      <c r="AS315" s="86">
        <f t="shared" ref="AS315" si="4223">LEN(AR315)</f>
        <v>16</v>
      </c>
      <c r="AT315" s="24"/>
      <c r="AU315" s="86">
        <f t="shared" ref="AU315" si="4224">LEN(AT315)</f>
        <v>0</v>
      </c>
      <c r="AV315" s="24"/>
      <c r="AW315" s="86">
        <f t="shared" ref="AW315" si="4225">LEN(AV315)</f>
        <v>0</v>
      </c>
      <c r="AX315" s="24"/>
      <c r="AY315" s="86">
        <f t="shared" ref="AY315" si="4226">LEN(AX315)</f>
        <v>0</v>
      </c>
      <c r="AZ315" s="24"/>
      <c r="BA315" s="86">
        <f t="shared" ref="BA315" si="4227">LEN(AZ315)</f>
        <v>0</v>
      </c>
      <c r="BB315" s="24"/>
      <c r="BC315" s="86">
        <f t="shared" ref="BC315" si="4228">LEN(BB315)</f>
        <v>0</v>
      </c>
      <c r="BD315" s="24"/>
      <c r="BE315" s="86">
        <f t="shared" ref="BE315" si="4229">LEN(BD315)</f>
        <v>0</v>
      </c>
      <c r="BF315" s="24"/>
      <c r="BG315" s="86">
        <f t="shared" ref="BG315" si="4230">LEN(BF315)</f>
        <v>0</v>
      </c>
      <c r="BH315" s="24"/>
      <c r="BI315" s="86">
        <f t="shared" ref="BI315" si="4231">LEN(BH315)</f>
        <v>0</v>
      </c>
      <c r="BJ315" s="24"/>
      <c r="BK315" s="86">
        <f t="shared" ref="BK315" si="4232">LEN(BJ315)</f>
        <v>0</v>
      </c>
      <c r="BL315" s="24"/>
      <c r="BM315" s="86">
        <f t="shared" ref="BM315" si="4233">LEN(BL315)</f>
        <v>0</v>
      </c>
      <c r="BN315" s="24"/>
      <c r="BO315" s="86">
        <f t="shared" ref="BO315" si="4234">LEN(BN315)</f>
        <v>0</v>
      </c>
      <c r="BP315" s="24"/>
      <c r="BQ315" s="86">
        <f t="shared" ref="BQ315" si="4235">LEN(BP315)</f>
        <v>0</v>
      </c>
      <c r="BR315" s="24"/>
      <c r="BS315" s="86">
        <f t="shared" ref="BS315" si="4236">LEN(BR315)</f>
        <v>0</v>
      </c>
    </row>
    <row r="316" spans="1:71" s="35" customFormat="1">
      <c r="A316" s="203">
        <v>447</v>
      </c>
      <c r="B316" s="731" t="s">
        <v>1165</v>
      </c>
      <c r="C316" s="733" t="s">
        <v>777</v>
      </c>
      <c r="D316" s="38" t="s">
        <v>778</v>
      </c>
      <c r="E316" s="96" t="s">
        <v>779</v>
      </c>
      <c r="F316" s="36"/>
      <c r="G316" s="36"/>
      <c r="H316" s="36" t="s">
        <v>203</v>
      </c>
      <c r="I316" s="36"/>
      <c r="J316" s="37" t="s">
        <v>780</v>
      </c>
      <c r="K316" s="86">
        <f t="shared" si="3478"/>
        <v>7</v>
      </c>
      <c r="L316" s="37" t="s">
        <v>780</v>
      </c>
      <c r="M316" s="186">
        <f t="shared" si="3563"/>
        <v>7</v>
      </c>
      <c r="N316" s="37" t="s">
        <v>780</v>
      </c>
      <c r="O316" s="186">
        <f t="shared" si="3564"/>
        <v>7</v>
      </c>
      <c r="P316" s="37" t="s">
        <v>780</v>
      </c>
      <c r="Q316" s="186">
        <f t="shared" si="3565"/>
        <v>7</v>
      </c>
      <c r="R316" s="37" t="s">
        <v>780</v>
      </c>
      <c r="S316" s="186">
        <f t="shared" si="3566"/>
        <v>7</v>
      </c>
      <c r="T316" s="37" t="s">
        <v>780</v>
      </c>
      <c r="U316" s="186">
        <f t="shared" si="3567"/>
        <v>7</v>
      </c>
      <c r="V316" s="37" t="s">
        <v>780</v>
      </c>
      <c r="W316" s="186">
        <f t="shared" si="3568"/>
        <v>7</v>
      </c>
      <c r="X316" s="37" t="s">
        <v>780</v>
      </c>
      <c r="Y316" s="186">
        <f t="shared" si="3569"/>
        <v>7</v>
      </c>
      <c r="Z316" s="37" t="s">
        <v>780</v>
      </c>
      <c r="AA316" s="186">
        <f t="shared" si="3570"/>
        <v>7</v>
      </c>
      <c r="AB316" s="37" t="s">
        <v>780</v>
      </c>
      <c r="AC316" s="186">
        <f t="shared" si="3571"/>
        <v>7</v>
      </c>
      <c r="AD316" s="37" t="s">
        <v>780</v>
      </c>
      <c r="AE316" s="186">
        <f t="shared" si="3572"/>
        <v>7</v>
      </c>
      <c r="AF316" s="37" t="s">
        <v>780</v>
      </c>
      <c r="AG316" s="186">
        <f t="shared" si="3573"/>
        <v>7</v>
      </c>
      <c r="AH316" s="37" t="s">
        <v>780</v>
      </c>
      <c r="AI316" s="186">
        <f t="shared" si="3574"/>
        <v>7</v>
      </c>
      <c r="AJ316" s="37" t="s">
        <v>780</v>
      </c>
      <c r="AK316" s="186">
        <f t="shared" si="3575"/>
        <v>7</v>
      </c>
      <c r="AL316" s="37" t="s">
        <v>780</v>
      </c>
      <c r="AM316" s="186">
        <f t="shared" si="3576"/>
        <v>7</v>
      </c>
      <c r="AN316" s="37" t="s">
        <v>780</v>
      </c>
      <c r="AO316" s="186">
        <f t="shared" si="3577"/>
        <v>7</v>
      </c>
      <c r="AP316" s="37" t="s">
        <v>780</v>
      </c>
      <c r="AQ316" s="186">
        <f t="shared" si="3578"/>
        <v>7</v>
      </c>
      <c r="AR316" s="37" t="s">
        <v>780</v>
      </c>
      <c r="AS316" s="186">
        <f t="shared" ref="AS316" si="4237">LEN(AR316)</f>
        <v>7</v>
      </c>
      <c r="AT316" s="37"/>
      <c r="AU316" s="186">
        <f t="shared" ref="AU316" si="4238">LEN(AT316)</f>
        <v>0</v>
      </c>
      <c r="AV316" s="37"/>
      <c r="AW316" s="186">
        <f t="shared" ref="AW316" si="4239">LEN(AV316)</f>
        <v>0</v>
      </c>
      <c r="AX316" s="37"/>
      <c r="AY316" s="186">
        <f t="shared" ref="AY316" si="4240">LEN(AX316)</f>
        <v>0</v>
      </c>
      <c r="AZ316" s="37"/>
      <c r="BA316" s="186">
        <f t="shared" ref="BA316" si="4241">LEN(AZ316)</f>
        <v>0</v>
      </c>
      <c r="BB316" s="37"/>
      <c r="BC316" s="186">
        <f t="shared" ref="BC316" si="4242">LEN(BB316)</f>
        <v>0</v>
      </c>
      <c r="BD316" s="37"/>
      <c r="BE316" s="186">
        <f t="shared" ref="BE316" si="4243">LEN(BD316)</f>
        <v>0</v>
      </c>
      <c r="BF316" s="37"/>
      <c r="BG316" s="186">
        <f t="shared" ref="BG316" si="4244">LEN(BF316)</f>
        <v>0</v>
      </c>
      <c r="BH316" s="37"/>
      <c r="BI316" s="186">
        <f t="shared" ref="BI316" si="4245">LEN(BH316)</f>
        <v>0</v>
      </c>
      <c r="BJ316" s="37"/>
      <c r="BK316" s="186">
        <f t="shared" ref="BK316" si="4246">LEN(BJ316)</f>
        <v>0</v>
      </c>
      <c r="BL316" s="37"/>
      <c r="BM316" s="186">
        <f t="shared" ref="BM316" si="4247">LEN(BL316)</f>
        <v>0</v>
      </c>
      <c r="BN316" s="37"/>
      <c r="BO316" s="186">
        <f t="shared" ref="BO316" si="4248">LEN(BN316)</f>
        <v>0</v>
      </c>
      <c r="BP316" s="37"/>
      <c r="BQ316" s="186">
        <f t="shared" ref="BQ316" si="4249">LEN(BP316)</f>
        <v>0</v>
      </c>
      <c r="BR316" s="37"/>
      <c r="BS316" s="186">
        <f t="shared" ref="BS316" si="4250">LEN(BR316)</f>
        <v>0</v>
      </c>
    </row>
    <row r="317" spans="1:71" s="35" customFormat="1" ht="27">
      <c r="A317" s="203">
        <v>448</v>
      </c>
      <c r="B317" s="739"/>
      <c r="C317" s="746"/>
      <c r="D317" s="38" t="s">
        <v>781</v>
      </c>
      <c r="E317" s="96" t="s">
        <v>779</v>
      </c>
      <c r="F317" s="36"/>
      <c r="G317" s="36"/>
      <c r="H317" s="36" t="s">
        <v>188</v>
      </c>
      <c r="I317" s="36"/>
      <c r="J317" s="293" t="s">
        <v>782</v>
      </c>
      <c r="K317" s="86">
        <f t="shared" si="3478"/>
        <v>8</v>
      </c>
      <c r="L317" s="37" t="s">
        <v>782</v>
      </c>
      <c r="M317" s="186">
        <f t="shared" si="3563"/>
        <v>8</v>
      </c>
      <c r="N317" s="37" t="s">
        <v>783</v>
      </c>
      <c r="O317" s="186">
        <f t="shared" si="3564"/>
        <v>8</v>
      </c>
      <c r="P317" s="37" t="s">
        <v>783</v>
      </c>
      <c r="Q317" s="186">
        <f t="shared" si="3565"/>
        <v>8</v>
      </c>
      <c r="R317" s="37" t="s">
        <v>783</v>
      </c>
      <c r="S317" s="186">
        <f t="shared" si="3566"/>
        <v>8</v>
      </c>
      <c r="T317" s="37" t="s">
        <v>783</v>
      </c>
      <c r="U317" s="186">
        <f t="shared" si="3567"/>
        <v>8</v>
      </c>
      <c r="V317" s="37" t="s">
        <v>783</v>
      </c>
      <c r="W317" s="186">
        <f t="shared" si="3568"/>
        <v>8</v>
      </c>
      <c r="X317" s="37" t="s">
        <v>1166</v>
      </c>
      <c r="Y317" s="186">
        <f t="shared" si="3569"/>
        <v>45</v>
      </c>
      <c r="Z317" s="37" t="s">
        <v>783</v>
      </c>
      <c r="AA317" s="186">
        <f t="shared" si="3570"/>
        <v>8</v>
      </c>
      <c r="AB317" s="37" t="s">
        <v>783</v>
      </c>
      <c r="AC317" s="186">
        <f t="shared" si="3571"/>
        <v>8</v>
      </c>
      <c r="AD317" s="37" t="s">
        <v>783</v>
      </c>
      <c r="AE317" s="186">
        <f t="shared" si="3572"/>
        <v>8</v>
      </c>
      <c r="AF317" s="37" t="s">
        <v>783</v>
      </c>
      <c r="AG317" s="186">
        <f t="shared" si="3573"/>
        <v>8</v>
      </c>
      <c r="AH317" s="37" t="s">
        <v>783</v>
      </c>
      <c r="AI317" s="186">
        <f t="shared" si="3574"/>
        <v>8</v>
      </c>
      <c r="AJ317" s="37" t="s">
        <v>783</v>
      </c>
      <c r="AK317" s="186">
        <f t="shared" si="3575"/>
        <v>8</v>
      </c>
      <c r="AL317" s="37" t="s">
        <v>783</v>
      </c>
      <c r="AM317" s="186">
        <f t="shared" si="3576"/>
        <v>8</v>
      </c>
      <c r="AN317" s="37" t="s">
        <v>783</v>
      </c>
      <c r="AO317" s="186">
        <f t="shared" si="3577"/>
        <v>8</v>
      </c>
      <c r="AP317" s="37" t="s">
        <v>783</v>
      </c>
      <c r="AQ317" s="186">
        <f t="shared" si="3578"/>
        <v>8</v>
      </c>
      <c r="AR317" s="37" t="s">
        <v>783</v>
      </c>
      <c r="AS317" s="186">
        <f t="shared" ref="AS317" si="4251">LEN(AR317)</f>
        <v>8</v>
      </c>
      <c r="AT317" s="37"/>
      <c r="AU317" s="186">
        <f t="shared" ref="AU317" si="4252">LEN(AT317)</f>
        <v>0</v>
      </c>
      <c r="AV317" s="37"/>
      <c r="AW317" s="186">
        <f t="shared" ref="AW317" si="4253">LEN(AV317)</f>
        <v>0</v>
      </c>
      <c r="AX317" s="37"/>
      <c r="AY317" s="186">
        <f t="shared" ref="AY317" si="4254">LEN(AX317)</f>
        <v>0</v>
      </c>
      <c r="AZ317" s="37"/>
      <c r="BA317" s="186">
        <f t="shared" ref="BA317" si="4255">LEN(AZ317)</f>
        <v>0</v>
      </c>
      <c r="BB317" s="37"/>
      <c r="BC317" s="186">
        <f t="shared" ref="BC317" si="4256">LEN(BB317)</f>
        <v>0</v>
      </c>
      <c r="BD317" s="37"/>
      <c r="BE317" s="186">
        <f t="shared" ref="BE317" si="4257">LEN(BD317)</f>
        <v>0</v>
      </c>
      <c r="BF317" s="37"/>
      <c r="BG317" s="186">
        <f t="shared" ref="BG317" si="4258">LEN(BF317)</f>
        <v>0</v>
      </c>
      <c r="BH317" s="37"/>
      <c r="BI317" s="186">
        <f t="shared" ref="BI317" si="4259">LEN(BH317)</f>
        <v>0</v>
      </c>
      <c r="BJ317" s="37"/>
      <c r="BK317" s="186">
        <f t="shared" ref="BK317" si="4260">LEN(BJ317)</f>
        <v>0</v>
      </c>
      <c r="BL317" s="37"/>
      <c r="BM317" s="186">
        <f t="shared" ref="BM317" si="4261">LEN(BL317)</f>
        <v>0</v>
      </c>
      <c r="BN317" s="37"/>
      <c r="BO317" s="186">
        <f t="shared" ref="BO317" si="4262">LEN(BN317)</f>
        <v>0</v>
      </c>
      <c r="BP317" s="37"/>
      <c r="BQ317" s="186">
        <f t="shared" ref="BQ317" si="4263">LEN(BP317)</f>
        <v>0</v>
      </c>
      <c r="BR317" s="37"/>
      <c r="BS317" s="186">
        <f t="shared" ref="BS317" si="4264">LEN(BR317)</f>
        <v>0</v>
      </c>
    </row>
    <row r="318" spans="1:71" s="35" customFormat="1" ht="27">
      <c r="A318" s="203">
        <v>449</v>
      </c>
      <c r="B318" s="732"/>
      <c r="C318" s="734"/>
      <c r="D318" s="19" t="s">
        <v>785</v>
      </c>
      <c r="E318" s="96" t="s">
        <v>779</v>
      </c>
      <c r="F318" s="36"/>
      <c r="G318" s="36"/>
      <c r="H318" s="36" t="s">
        <v>203</v>
      </c>
      <c r="I318" s="36" t="s">
        <v>786</v>
      </c>
      <c r="J318" s="37" t="s">
        <v>787</v>
      </c>
      <c r="K318" s="86">
        <f t="shared" si="3478"/>
        <v>11</v>
      </c>
      <c r="L318" s="37" t="s">
        <v>1167</v>
      </c>
      <c r="M318" s="186">
        <f t="shared" si="3563"/>
        <v>14</v>
      </c>
      <c r="N318" s="37" t="s">
        <v>1168</v>
      </c>
      <c r="O318" s="186">
        <f t="shared" si="3564"/>
        <v>7</v>
      </c>
      <c r="P318" s="37" t="s">
        <v>790</v>
      </c>
      <c r="Q318" s="186">
        <f t="shared" si="3565"/>
        <v>8</v>
      </c>
      <c r="R318" s="37" t="s">
        <v>791</v>
      </c>
      <c r="S318" s="186">
        <f t="shared" si="3566"/>
        <v>9</v>
      </c>
      <c r="T318" s="37" t="s">
        <v>1169</v>
      </c>
      <c r="U318" s="186">
        <f t="shared" si="3567"/>
        <v>16</v>
      </c>
      <c r="V318" s="37" t="s">
        <v>793</v>
      </c>
      <c r="W318" s="186">
        <f t="shared" si="3568"/>
        <v>5</v>
      </c>
      <c r="X318" s="37"/>
      <c r="Y318" s="186">
        <f t="shared" si="3569"/>
        <v>0</v>
      </c>
      <c r="Z318" s="37"/>
      <c r="AA318" s="186">
        <f t="shared" si="3570"/>
        <v>0</v>
      </c>
      <c r="AB318" s="37" t="s">
        <v>1170</v>
      </c>
      <c r="AC318" s="186">
        <f t="shared" si="3571"/>
        <v>18</v>
      </c>
      <c r="AD318" s="37" t="s">
        <v>795</v>
      </c>
      <c r="AE318" s="186">
        <f t="shared" si="3572"/>
        <v>17</v>
      </c>
      <c r="AF318" s="37" t="s">
        <v>1171</v>
      </c>
      <c r="AG318" s="186">
        <f t="shared" si="3573"/>
        <v>19</v>
      </c>
      <c r="AH318" s="37" t="s">
        <v>1172</v>
      </c>
      <c r="AI318" s="186">
        <f t="shared" si="3574"/>
        <v>13</v>
      </c>
      <c r="AJ318" s="37" t="s">
        <v>798</v>
      </c>
      <c r="AK318" s="186">
        <f t="shared" si="3575"/>
        <v>9</v>
      </c>
      <c r="AL318" s="37" t="s">
        <v>1173</v>
      </c>
      <c r="AM318" s="186">
        <f t="shared" si="3576"/>
        <v>10</v>
      </c>
      <c r="AN318" s="37" t="s">
        <v>1174</v>
      </c>
      <c r="AO318" s="186">
        <f t="shared" si="3577"/>
        <v>5</v>
      </c>
      <c r="AP318" s="37"/>
      <c r="AQ318" s="186">
        <f t="shared" si="3578"/>
        <v>0</v>
      </c>
      <c r="AR318" s="37">
        <v>202407</v>
      </c>
      <c r="AS318" s="186">
        <f t="shared" ref="AS318" si="4265">LEN(AR318)</f>
        <v>6</v>
      </c>
      <c r="AT318" s="37"/>
      <c r="AU318" s="186">
        <f t="shared" ref="AU318" si="4266">LEN(AT318)</f>
        <v>0</v>
      </c>
      <c r="AV318" s="37"/>
      <c r="AW318" s="186">
        <f t="shared" ref="AW318" si="4267">LEN(AV318)</f>
        <v>0</v>
      </c>
      <c r="AX318" s="37"/>
      <c r="AY318" s="186">
        <f t="shared" ref="AY318" si="4268">LEN(AX318)</f>
        <v>0</v>
      </c>
      <c r="AZ318" s="37"/>
      <c r="BA318" s="186">
        <f t="shared" ref="BA318" si="4269">LEN(AZ318)</f>
        <v>0</v>
      </c>
      <c r="BB318" s="37"/>
      <c r="BC318" s="186">
        <f t="shared" ref="BC318" si="4270">LEN(BB318)</f>
        <v>0</v>
      </c>
      <c r="BD318" s="37"/>
      <c r="BE318" s="186">
        <f t="shared" ref="BE318" si="4271">LEN(BD318)</f>
        <v>0</v>
      </c>
      <c r="BF318" s="37"/>
      <c r="BG318" s="186">
        <f t="shared" ref="BG318" si="4272">LEN(BF318)</f>
        <v>0</v>
      </c>
      <c r="BH318" s="37"/>
      <c r="BI318" s="186">
        <f t="shared" ref="BI318" si="4273">LEN(BH318)</f>
        <v>0</v>
      </c>
      <c r="BJ318" s="37"/>
      <c r="BK318" s="186">
        <f t="shared" ref="BK318" si="4274">LEN(BJ318)</f>
        <v>0</v>
      </c>
      <c r="BL318" s="37"/>
      <c r="BM318" s="186">
        <f t="shared" ref="BM318" si="4275">LEN(BL318)</f>
        <v>0</v>
      </c>
      <c r="BN318" s="37"/>
      <c r="BO318" s="186">
        <f t="shared" ref="BO318" si="4276">LEN(BN318)</f>
        <v>0</v>
      </c>
      <c r="BP318" s="37"/>
      <c r="BQ318" s="186">
        <f t="shared" ref="BQ318" si="4277">LEN(BP318)</f>
        <v>0</v>
      </c>
      <c r="BR318" s="37"/>
      <c r="BS318" s="186">
        <f t="shared" ref="BS318" si="4278">LEN(BR318)</f>
        <v>0</v>
      </c>
    </row>
    <row r="319" spans="1:71" s="35" customFormat="1" ht="18.75" customHeight="1">
      <c r="A319" s="203">
        <v>450</v>
      </c>
      <c r="B319" s="731" t="s">
        <v>373</v>
      </c>
      <c r="C319" s="733" t="s">
        <v>771</v>
      </c>
      <c r="D319" s="103" t="s">
        <v>772</v>
      </c>
      <c r="E319" s="96"/>
      <c r="F319" s="36"/>
      <c r="G319" s="36"/>
      <c r="H319" s="36"/>
      <c r="I319" s="36"/>
      <c r="J319" s="24" t="s">
        <v>22</v>
      </c>
      <c r="K319" s="86">
        <f t="shared" si="3478"/>
        <v>1</v>
      </c>
      <c r="L319" s="24" t="s">
        <v>22</v>
      </c>
      <c r="M319" s="86">
        <f t="shared" si="3563"/>
        <v>1</v>
      </c>
      <c r="N319" s="24" t="s">
        <v>22</v>
      </c>
      <c r="O319" s="86">
        <f t="shared" si="3564"/>
        <v>1</v>
      </c>
      <c r="P319" s="24" t="s">
        <v>22</v>
      </c>
      <c r="Q319" s="86">
        <f t="shared" si="3565"/>
        <v>1</v>
      </c>
      <c r="R319" s="24" t="s">
        <v>22</v>
      </c>
      <c r="S319" s="86">
        <f t="shared" si="3566"/>
        <v>1</v>
      </c>
      <c r="T319" s="24" t="s">
        <v>22</v>
      </c>
      <c r="U319" s="86">
        <f t="shared" si="3567"/>
        <v>1</v>
      </c>
      <c r="V319" s="24" t="s">
        <v>22</v>
      </c>
      <c r="W319" s="86">
        <f t="shared" si="3568"/>
        <v>1</v>
      </c>
      <c r="X319" s="24" t="s">
        <v>22</v>
      </c>
      <c r="Y319" s="86">
        <f t="shared" si="3569"/>
        <v>1</v>
      </c>
      <c r="Z319" s="24" t="s">
        <v>22</v>
      </c>
      <c r="AA319" s="86">
        <f t="shared" si="3570"/>
        <v>1</v>
      </c>
      <c r="AB319" s="24" t="s">
        <v>22</v>
      </c>
      <c r="AC319" s="86">
        <f t="shared" si="3571"/>
        <v>1</v>
      </c>
      <c r="AD319" s="24" t="s">
        <v>22</v>
      </c>
      <c r="AE319" s="86">
        <f t="shared" si="3572"/>
        <v>1</v>
      </c>
      <c r="AF319" s="24" t="s">
        <v>22</v>
      </c>
      <c r="AG319" s="86">
        <f t="shared" si="3573"/>
        <v>1</v>
      </c>
      <c r="AH319" s="24" t="s">
        <v>22</v>
      </c>
      <c r="AI319" s="86">
        <f t="shared" si="3574"/>
        <v>1</v>
      </c>
      <c r="AJ319" s="24" t="s">
        <v>22</v>
      </c>
      <c r="AK319" s="86">
        <f t="shared" si="3575"/>
        <v>1</v>
      </c>
      <c r="AL319" s="24" t="s">
        <v>22</v>
      </c>
      <c r="AM319" s="86">
        <f t="shared" si="3576"/>
        <v>1</v>
      </c>
      <c r="AN319" s="24" t="s">
        <v>22</v>
      </c>
      <c r="AO319" s="86">
        <f t="shared" si="3577"/>
        <v>1</v>
      </c>
      <c r="AP319" s="24" t="s">
        <v>22</v>
      </c>
      <c r="AQ319" s="86">
        <f t="shared" si="3578"/>
        <v>1</v>
      </c>
      <c r="AR319" s="24" t="s">
        <v>22</v>
      </c>
      <c r="AS319" s="86">
        <f t="shared" ref="AS319" si="4279">LEN(AR319)</f>
        <v>1</v>
      </c>
      <c r="AT319" s="24"/>
      <c r="AU319" s="86">
        <f t="shared" ref="AU319" si="4280">LEN(AT319)</f>
        <v>0</v>
      </c>
      <c r="AV319" s="24"/>
      <c r="AW319" s="86">
        <f t="shared" ref="AW319" si="4281">LEN(AV319)</f>
        <v>0</v>
      </c>
      <c r="AX319" s="24"/>
      <c r="AY319" s="86">
        <f t="shared" ref="AY319" si="4282">LEN(AX319)</f>
        <v>0</v>
      </c>
      <c r="AZ319" s="24"/>
      <c r="BA319" s="86">
        <f t="shared" ref="BA319" si="4283">LEN(AZ319)</f>
        <v>0</v>
      </c>
      <c r="BB319" s="24"/>
      <c r="BC319" s="86">
        <f t="shared" ref="BC319" si="4284">LEN(BB319)</f>
        <v>0</v>
      </c>
      <c r="BD319" s="24"/>
      <c r="BE319" s="86">
        <f t="shared" ref="BE319" si="4285">LEN(BD319)</f>
        <v>0</v>
      </c>
      <c r="BF319" s="24"/>
      <c r="BG319" s="86">
        <f t="shared" ref="BG319" si="4286">LEN(BF319)</f>
        <v>0</v>
      </c>
      <c r="BH319" s="24"/>
      <c r="BI319" s="86">
        <f t="shared" ref="BI319" si="4287">LEN(BH319)</f>
        <v>0</v>
      </c>
      <c r="BJ319" s="24"/>
      <c r="BK319" s="86">
        <f t="shared" ref="BK319" si="4288">LEN(BJ319)</f>
        <v>0</v>
      </c>
      <c r="BL319" s="24"/>
      <c r="BM319" s="86">
        <f t="shared" ref="BM319" si="4289">LEN(BL319)</f>
        <v>0</v>
      </c>
      <c r="BN319" s="24"/>
      <c r="BO319" s="86">
        <f t="shared" ref="BO319" si="4290">LEN(BN319)</f>
        <v>0</v>
      </c>
      <c r="BP319" s="24"/>
      <c r="BQ319" s="86">
        <f t="shared" ref="BQ319" si="4291">LEN(BP319)</f>
        <v>0</v>
      </c>
      <c r="BR319" s="24"/>
      <c r="BS319" s="86">
        <f t="shared" ref="BS319" si="4292">LEN(BR319)</f>
        <v>0</v>
      </c>
    </row>
    <row r="320" spans="1:71" s="35" customFormat="1" ht="252" customHeight="1">
      <c r="A320" s="203">
        <v>451</v>
      </c>
      <c r="B320" s="732"/>
      <c r="C320" s="734"/>
      <c r="D320" s="102" t="s">
        <v>1175</v>
      </c>
      <c r="E320" s="25" t="s">
        <v>187</v>
      </c>
      <c r="F320" s="30"/>
      <c r="G320" s="30"/>
      <c r="H320" s="30" t="s">
        <v>203</v>
      </c>
      <c r="I320" s="25" t="s">
        <v>773</v>
      </c>
      <c r="J320" s="31"/>
      <c r="K320" s="86">
        <f t="shared" si="3478"/>
        <v>0</v>
      </c>
      <c r="L320" s="31"/>
      <c r="M320" s="86">
        <f t="shared" si="3563"/>
        <v>0</v>
      </c>
      <c r="N320" s="31"/>
      <c r="O320" s="86">
        <f t="shared" si="3564"/>
        <v>0</v>
      </c>
      <c r="P320" s="31"/>
      <c r="Q320" s="86">
        <f t="shared" si="3565"/>
        <v>0</v>
      </c>
      <c r="R320" s="31"/>
      <c r="S320" s="86">
        <f t="shared" si="3566"/>
        <v>0</v>
      </c>
      <c r="T320" s="31"/>
      <c r="U320" s="86">
        <f t="shared" si="3567"/>
        <v>0</v>
      </c>
      <c r="V320" s="31"/>
      <c r="W320" s="86">
        <f t="shared" si="3568"/>
        <v>0</v>
      </c>
      <c r="X320" s="31"/>
      <c r="Y320" s="86">
        <f t="shared" si="3569"/>
        <v>0</v>
      </c>
      <c r="Z320" s="31"/>
      <c r="AA320" s="86">
        <f t="shared" si="3570"/>
        <v>0</v>
      </c>
      <c r="AB320" s="31"/>
      <c r="AC320" s="86">
        <f t="shared" si="3571"/>
        <v>0</v>
      </c>
      <c r="AD320" s="31"/>
      <c r="AE320" s="86">
        <f t="shared" si="3572"/>
        <v>0</v>
      </c>
      <c r="AF320" s="31"/>
      <c r="AG320" s="86">
        <f t="shared" si="3573"/>
        <v>0</v>
      </c>
      <c r="AH320" s="31"/>
      <c r="AI320" s="86">
        <f t="shared" si="3574"/>
        <v>0</v>
      </c>
      <c r="AJ320" s="31"/>
      <c r="AK320" s="86">
        <f t="shared" si="3575"/>
        <v>0</v>
      </c>
      <c r="AL320" s="31"/>
      <c r="AM320" s="86">
        <f t="shared" si="3576"/>
        <v>0</v>
      </c>
      <c r="AN320" s="31"/>
      <c r="AO320" s="86">
        <f t="shared" si="3577"/>
        <v>0</v>
      </c>
      <c r="AP320" s="31"/>
      <c r="AQ320" s="86">
        <f t="shared" si="3578"/>
        <v>0</v>
      </c>
      <c r="AR320" s="31"/>
      <c r="AS320" s="86">
        <f t="shared" ref="AS320" si="4293">LEN(AR320)</f>
        <v>0</v>
      </c>
      <c r="AT320" s="31"/>
      <c r="AU320" s="86">
        <f t="shared" ref="AU320" si="4294">LEN(AT320)</f>
        <v>0</v>
      </c>
      <c r="AV320" s="31"/>
      <c r="AW320" s="86">
        <f t="shared" ref="AW320" si="4295">LEN(AV320)</f>
        <v>0</v>
      </c>
      <c r="AX320" s="31"/>
      <c r="AY320" s="86">
        <f t="shared" ref="AY320" si="4296">LEN(AX320)</f>
        <v>0</v>
      </c>
      <c r="AZ320" s="31"/>
      <c r="BA320" s="86">
        <f t="shared" ref="BA320" si="4297">LEN(AZ320)</f>
        <v>0</v>
      </c>
      <c r="BB320" s="31"/>
      <c r="BC320" s="86">
        <f t="shared" ref="BC320" si="4298">LEN(BB320)</f>
        <v>0</v>
      </c>
      <c r="BD320" s="31"/>
      <c r="BE320" s="86">
        <f t="shared" ref="BE320" si="4299">LEN(BD320)</f>
        <v>0</v>
      </c>
      <c r="BF320" s="31"/>
      <c r="BG320" s="86">
        <f t="shared" ref="BG320" si="4300">LEN(BF320)</f>
        <v>0</v>
      </c>
      <c r="BH320" s="31"/>
      <c r="BI320" s="86">
        <f t="shared" ref="BI320" si="4301">LEN(BH320)</f>
        <v>0</v>
      </c>
      <c r="BJ320" s="31"/>
      <c r="BK320" s="86">
        <f t="shared" ref="BK320" si="4302">LEN(BJ320)</f>
        <v>0</v>
      </c>
      <c r="BL320" s="31"/>
      <c r="BM320" s="86">
        <f t="shared" ref="BM320" si="4303">LEN(BL320)</f>
        <v>0</v>
      </c>
      <c r="BN320" s="31"/>
      <c r="BO320" s="86">
        <f t="shared" ref="BO320" si="4304">LEN(BN320)</f>
        <v>0</v>
      </c>
      <c r="BP320" s="31"/>
      <c r="BQ320" s="86">
        <f t="shared" ref="BQ320" si="4305">LEN(BP320)</f>
        <v>0</v>
      </c>
      <c r="BR320" s="31"/>
      <c r="BS320" s="86">
        <f t="shared" ref="BS320" si="4306">LEN(BR320)</f>
        <v>0</v>
      </c>
    </row>
    <row r="321" spans="1:71" s="35" customFormat="1" ht="18.75" customHeight="1">
      <c r="A321" s="203">
        <v>452</v>
      </c>
      <c r="B321" s="731" t="s">
        <v>1176</v>
      </c>
      <c r="C321" s="733" t="s">
        <v>1177</v>
      </c>
      <c r="D321" s="103" t="s">
        <v>1178</v>
      </c>
      <c r="E321" s="96"/>
      <c r="F321" s="36"/>
      <c r="G321" s="36"/>
      <c r="H321" s="36"/>
      <c r="I321" s="36"/>
      <c r="J321" s="24"/>
      <c r="K321" s="86">
        <f t="shared" si="3478"/>
        <v>0</v>
      </c>
      <c r="L321" s="24"/>
      <c r="M321" s="185">
        <f t="shared" si="3563"/>
        <v>0</v>
      </c>
      <c r="N321" s="24"/>
      <c r="O321" s="185">
        <f t="shared" si="3564"/>
        <v>0</v>
      </c>
      <c r="P321" s="24"/>
      <c r="Q321" s="185">
        <f t="shared" si="3565"/>
        <v>0</v>
      </c>
      <c r="R321" s="24"/>
      <c r="S321" s="185">
        <f t="shared" si="3566"/>
        <v>0</v>
      </c>
      <c r="T321" s="24"/>
      <c r="U321" s="185">
        <f t="shared" si="3567"/>
        <v>0</v>
      </c>
      <c r="V321" s="24"/>
      <c r="W321" s="185">
        <f t="shared" si="3568"/>
        <v>0</v>
      </c>
      <c r="X321" s="24" t="s">
        <v>22</v>
      </c>
      <c r="Y321" s="185">
        <f t="shared" si="3569"/>
        <v>1</v>
      </c>
      <c r="Z321" s="24"/>
      <c r="AA321" s="185">
        <f t="shared" si="3570"/>
        <v>0</v>
      </c>
      <c r="AB321" s="24"/>
      <c r="AC321" s="185">
        <f t="shared" si="3571"/>
        <v>0</v>
      </c>
      <c r="AD321" s="24"/>
      <c r="AE321" s="185">
        <f t="shared" si="3572"/>
        <v>0</v>
      </c>
      <c r="AF321" s="24"/>
      <c r="AG321" s="185">
        <f t="shared" si="3573"/>
        <v>0</v>
      </c>
      <c r="AH321" s="24"/>
      <c r="AI321" s="185">
        <f t="shared" si="3574"/>
        <v>0</v>
      </c>
      <c r="AJ321" s="24"/>
      <c r="AK321" s="185">
        <f t="shared" si="3575"/>
        <v>0</v>
      </c>
      <c r="AL321" s="24"/>
      <c r="AM321" s="185">
        <f t="shared" si="3576"/>
        <v>0</v>
      </c>
      <c r="AN321" s="24"/>
      <c r="AO321" s="185">
        <f t="shared" si="3577"/>
        <v>0</v>
      </c>
      <c r="AP321" s="24"/>
      <c r="AQ321" s="185">
        <f t="shared" si="3578"/>
        <v>0</v>
      </c>
      <c r="AR321" s="24"/>
      <c r="AS321" s="185">
        <f t="shared" ref="AS321" si="4307">LEN(AR321)</f>
        <v>0</v>
      </c>
      <c r="AT321" s="24"/>
      <c r="AU321" s="185">
        <f t="shared" ref="AU321" si="4308">LEN(AT321)</f>
        <v>0</v>
      </c>
      <c r="AV321" s="24"/>
      <c r="AW321" s="185">
        <f t="shared" ref="AW321" si="4309">LEN(AV321)</f>
        <v>0</v>
      </c>
      <c r="AX321" s="24"/>
      <c r="AY321" s="185">
        <f t="shared" ref="AY321" si="4310">LEN(AX321)</f>
        <v>0</v>
      </c>
      <c r="AZ321" s="24"/>
      <c r="BA321" s="185">
        <f t="shared" ref="BA321" si="4311">LEN(AZ321)</f>
        <v>0</v>
      </c>
      <c r="BB321" s="24"/>
      <c r="BC321" s="185">
        <f t="shared" ref="BC321" si="4312">LEN(BB321)</f>
        <v>0</v>
      </c>
      <c r="BD321" s="24"/>
      <c r="BE321" s="185">
        <f t="shared" ref="BE321" si="4313">LEN(BD321)</f>
        <v>0</v>
      </c>
      <c r="BF321" s="24"/>
      <c r="BG321" s="185">
        <f t="shared" ref="BG321" si="4314">LEN(BF321)</f>
        <v>0</v>
      </c>
      <c r="BH321" s="24"/>
      <c r="BI321" s="185">
        <f t="shared" ref="BI321" si="4315">LEN(BH321)</f>
        <v>0</v>
      </c>
      <c r="BJ321" s="24"/>
      <c r="BK321" s="185">
        <f t="shared" ref="BK321" si="4316">LEN(BJ321)</f>
        <v>0</v>
      </c>
      <c r="BL321" s="24"/>
      <c r="BM321" s="185">
        <f t="shared" ref="BM321" si="4317">LEN(BL321)</f>
        <v>0</v>
      </c>
      <c r="BN321" s="24"/>
      <c r="BO321" s="185">
        <f t="shared" ref="BO321" si="4318">LEN(BN321)</f>
        <v>0</v>
      </c>
      <c r="BP321" s="24"/>
      <c r="BQ321" s="185">
        <f t="shared" ref="BQ321" si="4319">LEN(BP321)</f>
        <v>0</v>
      </c>
      <c r="BR321" s="24"/>
      <c r="BS321" s="185">
        <f t="shared" ref="BS321" si="4320">LEN(BR321)</f>
        <v>0</v>
      </c>
    </row>
    <row r="322" spans="1:71" s="35" customFormat="1" ht="28.5" customHeight="1">
      <c r="A322" s="203">
        <v>453</v>
      </c>
      <c r="B322" s="732"/>
      <c r="C322" s="734"/>
      <c r="D322" s="27" t="s">
        <v>1179</v>
      </c>
      <c r="E322" s="25" t="s">
        <v>779</v>
      </c>
      <c r="F322" s="98"/>
      <c r="G322" s="98"/>
      <c r="H322" s="98" t="s">
        <v>203</v>
      </c>
      <c r="I322" s="41" t="s">
        <v>1180</v>
      </c>
      <c r="J322" s="20" t="s">
        <v>1181</v>
      </c>
      <c r="K322" s="86">
        <f t="shared" si="3478"/>
        <v>14</v>
      </c>
      <c r="L322" s="20" t="s">
        <v>1181</v>
      </c>
      <c r="M322" s="185">
        <f t="shared" si="3563"/>
        <v>14</v>
      </c>
      <c r="N322" s="20" t="s">
        <v>1181</v>
      </c>
      <c r="O322" s="185">
        <f t="shared" si="3564"/>
        <v>14</v>
      </c>
      <c r="P322" s="20" t="s">
        <v>1181</v>
      </c>
      <c r="Q322" s="185">
        <f t="shared" si="3565"/>
        <v>14</v>
      </c>
      <c r="R322" s="20" t="s">
        <v>1181</v>
      </c>
      <c r="S322" s="185">
        <f t="shared" si="3566"/>
        <v>14</v>
      </c>
      <c r="T322" s="20" t="s">
        <v>1181</v>
      </c>
      <c r="U322" s="185">
        <f t="shared" si="3567"/>
        <v>14</v>
      </c>
      <c r="V322" s="20" t="s">
        <v>1181</v>
      </c>
      <c r="W322" s="185">
        <f t="shared" si="3568"/>
        <v>14</v>
      </c>
      <c r="X322" s="20"/>
      <c r="Y322" s="185">
        <f t="shared" si="3569"/>
        <v>0</v>
      </c>
      <c r="Z322" s="20" t="s">
        <v>1181</v>
      </c>
      <c r="AA322" s="185">
        <f t="shared" si="3570"/>
        <v>14</v>
      </c>
      <c r="AB322" s="20" t="s">
        <v>1181</v>
      </c>
      <c r="AC322" s="185">
        <f t="shared" si="3571"/>
        <v>14</v>
      </c>
      <c r="AD322" s="20" t="s">
        <v>1181</v>
      </c>
      <c r="AE322" s="185">
        <f t="shared" si="3572"/>
        <v>14</v>
      </c>
      <c r="AF322" s="20" t="s">
        <v>1181</v>
      </c>
      <c r="AG322" s="185">
        <f t="shared" si="3573"/>
        <v>14</v>
      </c>
      <c r="AH322" s="20" t="s">
        <v>1181</v>
      </c>
      <c r="AI322" s="185">
        <f t="shared" si="3574"/>
        <v>14</v>
      </c>
      <c r="AJ322" s="20" t="s">
        <v>1181</v>
      </c>
      <c r="AK322" s="185">
        <f t="shared" si="3575"/>
        <v>14</v>
      </c>
      <c r="AL322" s="20" t="s">
        <v>1181</v>
      </c>
      <c r="AM322" s="185">
        <f t="shared" si="3576"/>
        <v>14</v>
      </c>
      <c r="AN322" s="20" t="s">
        <v>1181</v>
      </c>
      <c r="AO322" s="185">
        <f t="shared" si="3577"/>
        <v>14</v>
      </c>
      <c r="AP322" s="20" t="s">
        <v>1181</v>
      </c>
      <c r="AQ322" s="185">
        <f t="shared" si="3578"/>
        <v>14</v>
      </c>
      <c r="AR322" s="20" t="s">
        <v>1181</v>
      </c>
      <c r="AS322" s="185">
        <f t="shared" ref="AS322" si="4321">LEN(AR322)</f>
        <v>14</v>
      </c>
      <c r="AT322" s="20"/>
      <c r="AU322" s="185">
        <f t="shared" ref="AU322" si="4322">LEN(AT322)</f>
        <v>0</v>
      </c>
      <c r="AV322" s="20"/>
      <c r="AW322" s="185">
        <f t="shared" ref="AW322" si="4323">LEN(AV322)</f>
        <v>0</v>
      </c>
      <c r="AX322" s="20"/>
      <c r="AY322" s="185">
        <f t="shared" ref="AY322" si="4324">LEN(AX322)</f>
        <v>0</v>
      </c>
      <c r="AZ322" s="20"/>
      <c r="BA322" s="185">
        <f t="shared" ref="BA322" si="4325">LEN(AZ322)</f>
        <v>0</v>
      </c>
      <c r="BB322" s="20"/>
      <c r="BC322" s="185">
        <f t="shared" ref="BC322" si="4326">LEN(BB322)</f>
        <v>0</v>
      </c>
      <c r="BD322" s="20"/>
      <c r="BE322" s="185">
        <f t="shared" ref="BE322" si="4327">LEN(BD322)</f>
        <v>0</v>
      </c>
      <c r="BF322" s="20"/>
      <c r="BG322" s="185">
        <f t="shared" ref="BG322" si="4328">LEN(BF322)</f>
        <v>0</v>
      </c>
      <c r="BH322" s="20"/>
      <c r="BI322" s="185">
        <f t="shared" ref="BI322" si="4329">LEN(BH322)</f>
        <v>0</v>
      </c>
      <c r="BJ322" s="20"/>
      <c r="BK322" s="185">
        <f t="shared" ref="BK322" si="4330">LEN(BJ322)</f>
        <v>0</v>
      </c>
      <c r="BL322" s="20"/>
      <c r="BM322" s="185">
        <f t="shared" ref="BM322" si="4331">LEN(BL322)</f>
        <v>0</v>
      </c>
      <c r="BN322" s="20"/>
      <c r="BO322" s="185">
        <f t="shared" ref="BO322" si="4332">LEN(BN322)</f>
        <v>0</v>
      </c>
      <c r="BP322" s="20"/>
      <c r="BQ322" s="185">
        <f t="shared" ref="BQ322" si="4333">LEN(BP322)</f>
        <v>0</v>
      </c>
      <c r="BR322" s="20"/>
      <c r="BS322" s="185">
        <f t="shared" ref="BS322" si="4334">LEN(BR322)</f>
        <v>0</v>
      </c>
    </row>
    <row r="323" spans="1:71" s="35" customFormat="1" ht="27">
      <c r="A323" s="203">
        <v>454</v>
      </c>
      <c r="B323" s="90" t="s">
        <v>938</v>
      </c>
      <c r="C323" s="24" t="s">
        <v>1182</v>
      </c>
      <c r="D323" s="19" t="s">
        <v>824</v>
      </c>
      <c r="E323" s="25" t="s">
        <v>187</v>
      </c>
      <c r="F323" s="25"/>
      <c r="G323" s="25"/>
      <c r="H323" s="25" t="s">
        <v>203</v>
      </c>
      <c r="I323" s="25" t="s">
        <v>215</v>
      </c>
      <c r="J323" s="20" t="s">
        <v>1183</v>
      </c>
      <c r="K323" s="86">
        <f t="shared" si="3478"/>
        <v>13</v>
      </c>
      <c r="L323" s="20" t="s">
        <v>1184</v>
      </c>
      <c r="M323" s="185">
        <f t="shared" si="3563"/>
        <v>18</v>
      </c>
      <c r="N323" s="20" t="s">
        <v>1185</v>
      </c>
      <c r="O323" s="185">
        <f t="shared" si="3564"/>
        <v>11</v>
      </c>
      <c r="P323" s="20" t="s">
        <v>1186</v>
      </c>
      <c r="Q323" s="185">
        <f t="shared" si="3565"/>
        <v>12</v>
      </c>
      <c r="R323" s="20" t="s">
        <v>830</v>
      </c>
      <c r="S323" s="185">
        <f t="shared" si="3566"/>
        <v>15</v>
      </c>
      <c r="T323" s="20" t="s">
        <v>1187</v>
      </c>
      <c r="U323" s="185">
        <f t="shared" si="3567"/>
        <v>11</v>
      </c>
      <c r="V323" s="20" t="s">
        <v>1188</v>
      </c>
      <c r="W323" s="185">
        <f t="shared" si="3568"/>
        <v>12</v>
      </c>
      <c r="X323" s="20"/>
      <c r="Y323" s="185">
        <f t="shared" si="3569"/>
        <v>0</v>
      </c>
      <c r="Z323" s="20" t="s">
        <v>833</v>
      </c>
      <c r="AA323" s="185">
        <f t="shared" si="3570"/>
        <v>10</v>
      </c>
      <c r="AB323" s="20" t="s">
        <v>1189</v>
      </c>
      <c r="AC323" s="185">
        <f t="shared" si="3571"/>
        <v>14</v>
      </c>
      <c r="AD323" s="20" t="s">
        <v>835</v>
      </c>
      <c r="AE323" s="185">
        <f t="shared" si="3572"/>
        <v>12</v>
      </c>
      <c r="AF323" s="20" t="s">
        <v>1190</v>
      </c>
      <c r="AG323" s="185">
        <f t="shared" si="3573"/>
        <v>14</v>
      </c>
      <c r="AH323" s="20" t="s">
        <v>837</v>
      </c>
      <c r="AI323" s="185">
        <f t="shared" si="3574"/>
        <v>12</v>
      </c>
      <c r="AJ323" s="20" t="s">
        <v>838</v>
      </c>
      <c r="AK323" s="185">
        <f t="shared" si="3575"/>
        <v>10</v>
      </c>
      <c r="AL323" s="20" t="s">
        <v>1191</v>
      </c>
      <c r="AM323" s="185">
        <f t="shared" si="3576"/>
        <v>13</v>
      </c>
      <c r="AN323" s="20" t="s">
        <v>1192</v>
      </c>
      <c r="AO323" s="185">
        <f t="shared" si="3577"/>
        <v>12</v>
      </c>
      <c r="AP323" s="20" t="s">
        <v>841</v>
      </c>
      <c r="AQ323" s="185">
        <f t="shared" si="3578"/>
        <v>31</v>
      </c>
      <c r="AR323" s="20" t="s">
        <v>233</v>
      </c>
      <c r="AS323" s="185">
        <f t="shared" ref="AS323" si="4335">LEN(AR323)</f>
        <v>23</v>
      </c>
      <c r="AT323" s="20"/>
      <c r="AU323" s="185">
        <f t="shared" ref="AU323" si="4336">LEN(AT323)</f>
        <v>0</v>
      </c>
      <c r="AV323" s="20"/>
      <c r="AW323" s="185">
        <f t="shared" ref="AW323" si="4337">LEN(AV323)</f>
        <v>0</v>
      </c>
      <c r="AX323" s="20"/>
      <c r="AY323" s="185">
        <f t="shared" ref="AY323" si="4338">LEN(AX323)</f>
        <v>0</v>
      </c>
      <c r="AZ323" s="20"/>
      <c r="BA323" s="185">
        <f t="shared" ref="BA323" si="4339">LEN(AZ323)</f>
        <v>0</v>
      </c>
      <c r="BB323" s="20"/>
      <c r="BC323" s="185">
        <f t="shared" ref="BC323" si="4340">LEN(BB323)</f>
        <v>0</v>
      </c>
      <c r="BD323" s="20"/>
      <c r="BE323" s="185">
        <f t="shared" ref="BE323" si="4341">LEN(BD323)</f>
        <v>0</v>
      </c>
      <c r="BF323" s="20"/>
      <c r="BG323" s="185">
        <f t="shared" ref="BG323" si="4342">LEN(BF323)</f>
        <v>0</v>
      </c>
      <c r="BH323" s="20"/>
      <c r="BI323" s="185">
        <f t="shared" ref="BI323" si="4343">LEN(BH323)</f>
        <v>0</v>
      </c>
      <c r="BJ323" s="20"/>
      <c r="BK323" s="185">
        <f t="shared" ref="BK323" si="4344">LEN(BJ323)</f>
        <v>0</v>
      </c>
      <c r="BL323" s="20"/>
      <c r="BM323" s="185">
        <f t="shared" ref="BM323" si="4345">LEN(BL323)</f>
        <v>0</v>
      </c>
      <c r="BN323" s="20"/>
      <c r="BO323" s="185">
        <f t="shared" ref="BO323" si="4346">LEN(BN323)</f>
        <v>0</v>
      </c>
      <c r="BP323" s="20"/>
      <c r="BQ323" s="185">
        <f t="shared" ref="BQ323" si="4347">LEN(BP323)</f>
        <v>0</v>
      </c>
      <c r="BR323" s="20"/>
      <c r="BS323" s="185">
        <f t="shared" ref="BS323" si="4348">LEN(BR323)</f>
        <v>0</v>
      </c>
    </row>
    <row r="324" spans="1:71" s="35" customFormat="1" ht="135">
      <c r="A324" s="203">
        <v>455</v>
      </c>
      <c r="B324" s="90" t="s">
        <v>1193</v>
      </c>
      <c r="C324" s="749" t="s">
        <v>1194</v>
      </c>
      <c r="D324" s="750"/>
      <c r="E324" s="25" t="s">
        <v>187</v>
      </c>
      <c r="F324" s="97"/>
      <c r="G324" s="97"/>
      <c r="H324" s="97" t="s">
        <v>203</v>
      </c>
      <c r="I324" s="36" t="s">
        <v>235</v>
      </c>
      <c r="J324" s="20" t="s">
        <v>1195</v>
      </c>
      <c r="K324" s="86">
        <f t="shared" si="3478"/>
        <v>168</v>
      </c>
      <c r="L324" s="20" t="s">
        <v>1088</v>
      </c>
      <c r="M324" s="86">
        <f t="shared" si="3563"/>
        <v>158</v>
      </c>
      <c r="N324" s="20" t="s">
        <v>1196</v>
      </c>
      <c r="O324" s="86">
        <f t="shared" si="3564"/>
        <v>110</v>
      </c>
      <c r="P324" s="20" t="s">
        <v>1197</v>
      </c>
      <c r="Q324" s="86">
        <f t="shared" si="3565"/>
        <v>211</v>
      </c>
      <c r="R324" s="20" t="s">
        <v>1091</v>
      </c>
      <c r="S324" s="86">
        <f t="shared" si="3566"/>
        <v>167</v>
      </c>
      <c r="T324" s="20" t="s">
        <v>1198</v>
      </c>
      <c r="U324" s="86">
        <f t="shared" si="3567"/>
        <v>185</v>
      </c>
      <c r="V324" s="20" t="s">
        <v>1199</v>
      </c>
      <c r="W324" s="86">
        <f t="shared" si="3568"/>
        <v>163</v>
      </c>
      <c r="X324" s="20"/>
      <c r="Y324" s="86">
        <f t="shared" si="3569"/>
        <v>0</v>
      </c>
      <c r="Z324" s="20" t="s">
        <v>1200</v>
      </c>
      <c r="AA324" s="86">
        <f t="shared" si="3570"/>
        <v>168</v>
      </c>
      <c r="AB324" s="20" t="s">
        <v>1201</v>
      </c>
      <c r="AC324" s="86">
        <f t="shared" si="3571"/>
        <v>188</v>
      </c>
      <c r="AD324" s="20" t="s">
        <v>1097</v>
      </c>
      <c r="AE324" s="86">
        <f t="shared" si="3572"/>
        <v>167</v>
      </c>
      <c r="AF324" s="20" t="s">
        <v>1098</v>
      </c>
      <c r="AG324" s="86">
        <f t="shared" si="3573"/>
        <v>167</v>
      </c>
      <c r="AH324" s="20" t="s">
        <v>1202</v>
      </c>
      <c r="AI324" s="86">
        <f t="shared" si="3574"/>
        <v>59</v>
      </c>
      <c r="AJ324" s="20" t="s">
        <v>1203</v>
      </c>
      <c r="AK324" s="86">
        <f t="shared" si="3575"/>
        <v>168</v>
      </c>
      <c r="AL324" s="20" t="s">
        <v>1204</v>
      </c>
      <c r="AM324" s="86">
        <f t="shared" si="3576"/>
        <v>168</v>
      </c>
      <c r="AN324" s="20" t="s">
        <v>1205</v>
      </c>
      <c r="AO324" s="86">
        <f t="shared" si="3577"/>
        <v>159</v>
      </c>
      <c r="AP324" s="20" t="s">
        <v>1203</v>
      </c>
      <c r="AQ324" s="86">
        <f t="shared" si="3578"/>
        <v>168</v>
      </c>
      <c r="AR324" s="20" t="s">
        <v>1195</v>
      </c>
      <c r="AS324" s="86">
        <f t="shared" ref="AS324" si="4349">LEN(AR324)</f>
        <v>168</v>
      </c>
      <c r="AT324" s="20"/>
      <c r="AU324" s="86">
        <f t="shared" ref="AU324" si="4350">LEN(AT324)</f>
        <v>0</v>
      </c>
      <c r="AV324" s="20"/>
      <c r="AW324" s="86">
        <f t="shared" ref="AW324" si="4351">LEN(AV324)</f>
        <v>0</v>
      </c>
      <c r="AX324" s="20"/>
      <c r="AY324" s="86">
        <f t="shared" ref="AY324" si="4352">LEN(AX324)</f>
        <v>0</v>
      </c>
      <c r="AZ324" s="20"/>
      <c r="BA324" s="86">
        <f t="shared" ref="BA324" si="4353">LEN(AZ324)</f>
        <v>0</v>
      </c>
      <c r="BB324" s="20"/>
      <c r="BC324" s="86">
        <f t="shared" ref="BC324" si="4354">LEN(BB324)</f>
        <v>0</v>
      </c>
      <c r="BD324" s="20"/>
      <c r="BE324" s="86">
        <f t="shared" ref="BE324" si="4355">LEN(BD324)</f>
        <v>0</v>
      </c>
      <c r="BF324" s="20"/>
      <c r="BG324" s="86">
        <f t="shared" ref="BG324" si="4356">LEN(BF324)</f>
        <v>0</v>
      </c>
      <c r="BH324" s="20"/>
      <c r="BI324" s="86">
        <f t="shared" ref="BI324" si="4357">LEN(BH324)</f>
        <v>0</v>
      </c>
      <c r="BJ324" s="20"/>
      <c r="BK324" s="86">
        <f t="shared" ref="BK324" si="4358">LEN(BJ324)</f>
        <v>0</v>
      </c>
      <c r="BL324" s="20"/>
      <c r="BM324" s="86">
        <f t="shared" ref="BM324" si="4359">LEN(BL324)</f>
        <v>0</v>
      </c>
      <c r="BN324" s="20"/>
      <c r="BO324" s="86">
        <f t="shared" ref="BO324" si="4360">LEN(BN324)</f>
        <v>0</v>
      </c>
      <c r="BP324" s="20"/>
      <c r="BQ324" s="86">
        <f t="shared" ref="BQ324" si="4361">LEN(BP324)</f>
        <v>0</v>
      </c>
      <c r="BR324" s="20"/>
      <c r="BS324" s="86">
        <f t="shared" ref="BS324" si="4362">LEN(BR324)</f>
        <v>0</v>
      </c>
    </row>
    <row r="325" spans="1:71" s="99" customFormat="1" ht="16.5">
      <c r="A325" s="203">
        <v>456</v>
      </c>
      <c r="B325" s="731" t="s">
        <v>1206</v>
      </c>
      <c r="C325" s="751" t="s">
        <v>1207</v>
      </c>
      <c r="D325" s="157" t="s">
        <v>1208</v>
      </c>
      <c r="E325" s="96"/>
      <c r="F325" s="36"/>
      <c r="G325" s="36"/>
      <c r="H325" s="36"/>
      <c r="I325" s="36"/>
      <c r="J325" s="24"/>
      <c r="K325" s="86">
        <f t="shared" si="3478"/>
        <v>0</v>
      </c>
      <c r="L325" s="24"/>
      <c r="M325" s="185">
        <f t="shared" si="3563"/>
        <v>0</v>
      </c>
      <c r="N325" s="24"/>
      <c r="O325" s="185">
        <f t="shared" si="3564"/>
        <v>0</v>
      </c>
      <c r="P325" s="24"/>
      <c r="Q325" s="185">
        <f t="shared" si="3565"/>
        <v>0</v>
      </c>
      <c r="R325" s="24"/>
      <c r="S325" s="185">
        <f t="shared" si="3566"/>
        <v>0</v>
      </c>
      <c r="T325" s="24"/>
      <c r="U325" s="185">
        <f t="shared" si="3567"/>
        <v>0</v>
      </c>
      <c r="V325" s="24"/>
      <c r="W325" s="185">
        <f t="shared" si="3568"/>
        <v>0</v>
      </c>
      <c r="X325" s="24"/>
      <c r="Y325" s="185">
        <f t="shared" si="3569"/>
        <v>0</v>
      </c>
      <c r="Z325" s="24"/>
      <c r="AA325" s="185">
        <f t="shared" si="3570"/>
        <v>0</v>
      </c>
      <c r="AB325" s="24"/>
      <c r="AC325" s="185">
        <f t="shared" si="3571"/>
        <v>0</v>
      </c>
      <c r="AD325" s="24"/>
      <c r="AE325" s="185">
        <f t="shared" si="3572"/>
        <v>0</v>
      </c>
      <c r="AF325" s="24"/>
      <c r="AG325" s="185">
        <f t="shared" si="3573"/>
        <v>0</v>
      </c>
      <c r="AH325" s="24"/>
      <c r="AI325" s="185">
        <f t="shared" si="3574"/>
        <v>0</v>
      </c>
      <c r="AJ325" s="24"/>
      <c r="AK325" s="185">
        <f t="shared" si="3575"/>
        <v>0</v>
      </c>
      <c r="AL325" s="24"/>
      <c r="AM325" s="185">
        <f t="shared" si="3576"/>
        <v>0</v>
      </c>
      <c r="AN325" s="24"/>
      <c r="AO325" s="185">
        <f t="shared" si="3577"/>
        <v>0</v>
      </c>
      <c r="AP325" s="24"/>
      <c r="AQ325" s="185">
        <f t="shared" si="3578"/>
        <v>0</v>
      </c>
      <c r="AR325" s="24"/>
      <c r="AS325" s="185">
        <f t="shared" ref="AS325" si="4363">LEN(AR325)</f>
        <v>0</v>
      </c>
      <c r="AT325" s="24"/>
      <c r="AU325" s="185">
        <f t="shared" ref="AU325" si="4364">LEN(AT325)</f>
        <v>0</v>
      </c>
      <c r="AV325" s="24"/>
      <c r="AW325" s="185">
        <f t="shared" ref="AW325" si="4365">LEN(AV325)</f>
        <v>0</v>
      </c>
      <c r="AX325" s="24"/>
      <c r="AY325" s="185">
        <f t="shared" ref="AY325" si="4366">LEN(AX325)</f>
        <v>0</v>
      </c>
      <c r="AZ325" s="24"/>
      <c r="BA325" s="185">
        <f t="shared" ref="BA325" si="4367">LEN(AZ325)</f>
        <v>0</v>
      </c>
      <c r="BB325" s="24"/>
      <c r="BC325" s="185">
        <f t="shared" ref="BC325" si="4368">LEN(BB325)</f>
        <v>0</v>
      </c>
      <c r="BD325" s="24"/>
      <c r="BE325" s="185">
        <f t="shared" ref="BE325" si="4369">LEN(BD325)</f>
        <v>0</v>
      </c>
      <c r="BF325" s="24"/>
      <c r="BG325" s="185">
        <f t="shared" ref="BG325" si="4370">LEN(BF325)</f>
        <v>0</v>
      </c>
      <c r="BH325" s="24"/>
      <c r="BI325" s="185">
        <f t="shared" ref="BI325" si="4371">LEN(BH325)</f>
        <v>0</v>
      </c>
      <c r="BJ325" s="24"/>
      <c r="BK325" s="185">
        <f t="shared" ref="BK325" si="4372">LEN(BJ325)</f>
        <v>0</v>
      </c>
      <c r="BL325" s="24"/>
      <c r="BM325" s="185">
        <f t="shared" ref="BM325" si="4373">LEN(BL325)</f>
        <v>0</v>
      </c>
      <c r="BN325" s="24"/>
      <c r="BO325" s="185">
        <f t="shared" ref="BO325" si="4374">LEN(BN325)</f>
        <v>0</v>
      </c>
      <c r="BP325" s="24"/>
      <c r="BQ325" s="185">
        <f t="shared" ref="BQ325" si="4375">LEN(BP325)</f>
        <v>0</v>
      </c>
      <c r="BR325" s="24"/>
      <c r="BS325" s="185">
        <f t="shared" ref="BS325" si="4376">LEN(BR325)</f>
        <v>0</v>
      </c>
    </row>
    <row r="326" spans="1:71" s="99" customFormat="1" ht="16.5">
      <c r="A326" s="203">
        <v>457</v>
      </c>
      <c r="B326" s="732"/>
      <c r="C326" s="752"/>
      <c r="D326" s="47" t="s">
        <v>858</v>
      </c>
      <c r="E326" s="96" t="s">
        <v>779</v>
      </c>
      <c r="F326" s="97"/>
      <c r="G326" s="97"/>
      <c r="H326" s="97" t="s">
        <v>1209</v>
      </c>
      <c r="I326" s="25"/>
      <c r="J326" s="31" t="s">
        <v>859</v>
      </c>
      <c r="K326" s="86">
        <f t="shared" ref="K326:K390" si="4377">LEN(J326)</f>
        <v>1</v>
      </c>
      <c r="L326" s="31" t="s">
        <v>1210</v>
      </c>
      <c r="M326" s="86">
        <f t="shared" si="3563"/>
        <v>1</v>
      </c>
      <c r="N326" s="31" t="s">
        <v>863</v>
      </c>
      <c r="O326" s="86">
        <f t="shared" si="3564"/>
        <v>1</v>
      </c>
      <c r="P326" s="31" t="s">
        <v>863</v>
      </c>
      <c r="Q326" s="86">
        <f t="shared" si="3565"/>
        <v>1</v>
      </c>
      <c r="R326" s="31" t="s">
        <v>1211</v>
      </c>
      <c r="S326" s="86">
        <f t="shared" si="3566"/>
        <v>1</v>
      </c>
      <c r="T326" s="31" t="s">
        <v>867</v>
      </c>
      <c r="U326" s="86">
        <f t="shared" si="3567"/>
        <v>1</v>
      </c>
      <c r="V326" s="31" t="s">
        <v>864</v>
      </c>
      <c r="W326" s="86">
        <f t="shared" si="3568"/>
        <v>1</v>
      </c>
      <c r="X326" s="31"/>
      <c r="Y326" s="86">
        <f t="shared" si="3569"/>
        <v>0</v>
      </c>
      <c r="Z326" s="31" t="s">
        <v>859</v>
      </c>
      <c r="AA326" s="86">
        <f t="shared" si="3570"/>
        <v>1</v>
      </c>
      <c r="AB326" s="31" t="s">
        <v>863</v>
      </c>
      <c r="AC326" s="86">
        <f t="shared" si="3571"/>
        <v>1</v>
      </c>
      <c r="AD326" s="31" t="s">
        <v>866</v>
      </c>
      <c r="AE326" s="86">
        <f t="shared" si="3572"/>
        <v>1</v>
      </c>
      <c r="AF326" s="31" t="s">
        <v>1212</v>
      </c>
      <c r="AG326" s="86">
        <f t="shared" si="3573"/>
        <v>1</v>
      </c>
      <c r="AH326" s="31" t="s">
        <v>863</v>
      </c>
      <c r="AI326" s="86">
        <f t="shared" si="3574"/>
        <v>1</v>
      </c>
      <c r="AJ326" s="31" t="s">
        <v>863</v>
      </c>
      <c r="AK326" s="86">
        <f t="shared" si="3575"/>
        <v>1</v>
      </c>
      <c r="AL326" s="31" t="s">
        <v>859</v>
      </c>
      <c r="AM326" s="86">
        <f t="shared" si="3576"/>
        <v>1</v>
      </c>
      <c r="AN326" s="31" t="s">
        <v>859</v>
      </c>
      <c r="AO326" s="86">
        <f t="shared" si="3577"/>
        <v>1</v>
      </c>
      <c r="AP326" s="31" t="s">
        <v>859</v>
      </c>
      <c r="AQ326" s="86">
        <f t="shared" si="3578"/>
        <v>1</v>
      </c>
      <c r="AR326" s="31" t="s">
        <v>859</v>
      </c>
      <c r="AS326" s="86">
        <f t="shared" ref="AS326" si="4378">LEN(AR326)</f>
        <v>1</v>
      </c>
      <c r="AT326" s="31"/>
      <c r="AU326" s="86">
        <f t="shared" ref="AU326" si="4379">LEN(AT326)</f>
        <v>0</v>
      </c>
      <c r="AV326" s="31"/>
      <c r="AW326" s="86">
        <f t="shared" ref="AW326" si="4380">LEN(AV326)</f>
        <v>0</v>
      </c>
      <c r="AX326" s="31"/>
      <c r="AY326" s="86">
        <f t="shared" ref="AY326" si="4381">LEN(AX326)</f>
        <v>0</v>
      </c>
      <c r="AZ326" s="31"/>
      <c r="BA326" s="86">
        <f t="shared" ref="BA326" si="4382">LEN(AZ326)</f>
        <v>0</v>
      </c>
      <c r="BB326" s="31"/>
      <c r="BC326" s="86">
        <f t="shared" ref="BC326" si="4383">LEN(BB326)</f>
        <v>0</v>
      </c>
      <c r="BD326" s="31"/>
      <c r="BE326" s="86">
        <f t="shared" ref="BE326" si="4384">LEN(BD326)</f>
        <v>0</v>
      </c>
      <c r="BF326" s="31"/>
      <c r="BG326" s="86">
        <f t="shared" ref="BG326" si="4385">LEN(BF326)</f>
        <v>0</v>
      </c>
      <c r="BH326" s="31"/>
      <c r="BI326" s="86">
        <f t="shared" ref="BI326" si="4386">LEN(BH326)</f>
        <v>0</v>
      </c>
      <c r="BJ326" s="31"/>
      <c r="BK326" s="86">
        <f t="shared" ref="BK326" si="4387">LEN(BJ326)</f>
        <v>0</v>
      </c>
      <c r="BL326" s="31"/>
      <c r="BM326" s="86">
        <f t="shared" ref="BM326" si="4388">LEN(BL326)</f>
        <v>0</v>
      </c>
      <c r="BN326" s="31"/>
      <c r="BO326" s="86">
        <f t="shared" ref="BO326" si="4389">LEN(BN326)</f>
        <v>0</v>
      </c>
      <c r="BP326" s="31"/>
      <c r="BQ326" s="86">
        <f t="shared" ref="BQ326" si="4390">LEN(BP326)</f>
        <v>0</v>
      </c>
      <c r="BR326" s="31"/>
      <c r="BS326" s="86">
        <f t="shared" ref="BS326" si="4391">LEN(BR326)</f>
        <v>0</v>
      </c>
    </row>
    <row r="327" spans="1:71" s="99" customFormat="1" ht="27">
      <c r="A327" s="203">
        <v>458</v>
      </c>
      <c r="B327" s="731" t="s">
        <v>1213</v>
      </c>
      <c r="C327" s="751" t="s">
        <v>1214</v>
      </c>
      <c r="D327" s="157" t="s">
        <v>1215</v>
      </c>
      <c r="E327" s="96"/>
      <c r="F327" s="36"/>
      <c r="G327" s="36"/>
      <c r="H327" s="36"/>
      <c r="I327" s="36"/>
      <c r="J327" s="24"/>
      <c r="K327" s="86">
        <f t="shared" si="4377"/>
        <v>0</v>
      </c>
      <c r="L327" s="24" t="s">
        <v>22</v>
      </c>
      <c r="M327" s="185">
        <f t="shared" si="3563"/>
        <v>1</v>
      </c>
      <c r="N327" s="24" t="s">
        <v>22</v>
      </c>
      <c r="O327" s="185">
        <f t="shared" si="3564"/>
        <v>1</v>
      </c>
      <c r="P327" s="24" t="s">
        <v>22</v>
      </c>
      <c r="Q327" s="185">
        <f t="shared" si="3565"/>
        <v>1</v>
      </c>
      <c r="R327" s="24" t="s">
        <v>22</v>
      </c>
      <c r="S327" s="185">
        <f t="shared" si="3566"/>
        <v>1</v>
      </c>
      <c r="T327" s="24"/>
      <c r="U327" s="185">
        <f t="shared" si="3567"/>
        <v>0</v>
      </c>
      <c r="V327" s="24" t="s">
        <v>22</v>
      </c>
      <c r="W327" s="185">
        <f t="shared" si="3568"/>
        <v>1</v>
      </c>
      <c r="X327" s="24"/>
      <c r="Y327" s="185">
        <f t="shared" si="3569"/>
        <v>0</v>
      </c>
      <c r="Z327" s="24"/>
      <c r="AA327" s="185">
        <f t="shared" si="3570"/>
        <v>0</v>
      </c>
      <c r="AB327" s="24"/>
      <c r="AC327" s="185">
        <f t="shared" si="3571"/>
        <v>0</v>
      </c>
      <c r="AD327" s="24"/>
      <c r="AE327" s="185">
        <f t="shared" si="3572"/>
        <v>0</v>
      </c>
      <c r="AF327" s="24" t="s">
        <v>22</v>
      </c>
      <c r="AG327" s="185">
        <f t="shared" si="3573"/>
        <v>1</v>
      </c>
      <c r="AH327" s="24"/>
      <c r="AI327" s="185">
        <f t="shared" si="3574"/>
        <v>0</v>
      </c>
      <c r="AJ327" s="24"/>
      <c r="AK327" s="185">
        <f t="shared" si="3575"/>
        <v>0</v>
      </c>
      <c r="AL327" s="24"/>
      <c r="AM327" s="185">
        <f t="shared" si="3576"/>
        <v>0</v>
      </c>
      <c r="AN327" s="24"/>
      <c r="AO327" s="185">
        <f t="shared" si="3577"/>
        <v>0</v>
      </c>
      <c r="AP327" s="24"/>
      <c r="AQ327" s="185">
        <f t="shared" si="3578"/>
        <v>0</v>
      </c>
      <c r="AR327" s="24"/>
      <c r="AS327" s="185">
        <f t="shared" ref="AS327" si="4392">LEN(AR327)</f>
        <v>0</v>
      </c>
      <c r="AT327" s="24"/>
      <c r="AU327" s="185">
        <f t="shared" ref="AU327" si="4393">LEN(AT327)</f>
        <v>0</v>
      </c>
      <c r="AV327" s="24"/>
      <c r="AW327" s="185">
        <f t="shared" ref="AW327" si="4394">LEN(AV327)</f>
        <v>0</v>
      </c>
      <c r="AX327" s="24"/>
      <c r="AY327" s="185">
        <f t="shared" ref="AY327" si="4395">LEN(AX327)</f>
        <v>0</v>
      </c>
      <c r="AZ327" s="24"/>
      <c r="BA327" s="185">
        <f t="shared" ref="BA327" si="4396">LEN(AZ327)</f>
        <v>0</v>
      </c>
      <c r="BB327" s="24"/>
      <c r="BC327" s="185">
        <f t="shared" ref="BC327" si="4397">LEN(BB327)</f>
        <v>0</v>
      </c>
      <c r="BD327" s="24"/>
      <c r="BE327" s="185">
        <f t="shared" ref="BE327" si="4398">LEN(BD327)</f>
        <v>0</v>
      </c>
      <c r="BF327" s="24"/>
      <c r="BG327" s="185">
        <f t="shared" ref="BG327" si="4399">LEN(BF327)</f>
        <v>0</v>
      </c>
      <c r="BH327" s="24"/>
      <c r="BI327" s="185">
        <f t="shared" ref="BI327" si="4400">LEN(BH327)</f>
        <v>0</v>
      </c>
      <c r="BJ327" s="24"/>
      <c r="BK327" s="185">
        <f t="shared" ref="BK327" si="4401">LEN(BJ327)</f>
        <v>0</v>
      </c>
      <c r="BL327" s="24"/>
      <c r="BM327" s="185">
        <f t="shared" ref="BM327" si="4402">LEN(BL327)</f>
        <v>0</v>
      </c>
      <c r="BN327" s="24"/>
      <c r="BO327" s="185">
        <f t="shared" ref="BO327" si="4403">LEN(BN327)</f>
        <v>0</v>
      </c>
      <c r="BP327" s="24"/>
      <c r="BQ327" s="185">
        <f t="shared" ref="BQ327" si="4404">LEN(BP327)</f>
        <v>0</v>
      </c>
      <c r="BR327" s="24"/>
      <c r="BS327" s="185">
        <f t="shared" ref="BS327" si="4405">LEN(BR327)</f>
        <v>0</v>
      </c>
    </row>
    <row r="328" spans="1:71" s="99" customFormat="1" ht="16.5">
      <c r="A328" s="203">
        <v>459</v>
      </c>
      <c r="B328" s="732"/>
      <c r="C328" s="752"/>
      <c r="D328" s="47" t="s">
        <v>858</v>
      </c>
      <c r="E328" s="96" t="s">
        <v>779</v>
      </c>
      <c r="F328" s="97"/>
      <c r="G328" s="97"/>
      <c r="H328" s="97" t="s">
        <v>1209</v>
      </c>
      <c r="I328" s="25"/>
      <c r="J328" s="31" t="s">
        <v>859</v>
      </c>
      <c r="K328" s="86">
        <f t="shared" si="4377"/>
        <v>1</v>
      </c>
      <c r="L328" s="31" t="s">
        <v>1210</v>
      </c>
      <c r="M328" s="86">
        <f t="shared" si="3563"/>
        <v>1</v>
      </c>
      <c r="N328" s="31"/>
      <c r="O328" s="86">
        <f t="shared" si="3564"/>
        <v>0</v>
      </c>
      <c r="P328" s="31"/>
      <c r="Q328" s="86">
        <f t="shared" si="3565"/>
        <v>0</v>
      </c>
      <c r="R328" s="31"/>
      <c r="S328" s="86">
        <f t="shared" si="3566"/>
        <v>0</v>
      </c>
      <c r="T328" s="31" t="s">
        <v>867</v>
      </c>
      <c r="U328" s="86">
        <f t="shared" si="3567"/>
        <v>1</v>
      </c>
      <c r="V328" s="31"/>
      <c r="W328" s="86">
        <f t="shared" si="3568"/>
        <v>0</v>
      </c>
      <c r="X328" s="31"/>
      <c r="Y328" s="86">
        <f t="shared" si="3569"/>
        <v>0</v>
      </c>
      <c r="Z328" s="31" t="s">
        <v>859</v>
      </c>
      <c r="AA328" s="86">
        <f t="shared" si="3570"/>
        <v>1</v>
      </c>
      <c r="AB328" s="31" t="s">
        <v>863</v>
      </c>
      <c r="AC328" s="86">
        <f t="shared" si="3571"/>
        <v>1</v>
      </c>
      <c r="AD328" s="31" t="s">
        <v>866</v>
      </c>
      <c r="AE328" s="86">
        <f t="shared" si="3572"/>
        <v>1</v>
      </c>
      <c r="AF328" s="31" t="s">
        <v>1212</v>
      </c>
      <c r="AG328" s="86">
        <f t="shared" si="3573"/>
        <v>1</v>
      </c>
      <c r="AH328" s="31" t="s">
        <v>863</v>
      </c>
      <c r="AI328" s="86">
        <f t="shared" si="3574"/>
        <v>1</v>
      </c>
      <c r="AJ328" s="31" t="s">
        <v>863</v>
      </c>
      <c r="AK328" s="86">
        <f t="shared" si="3575"/>
        <v>1</v>
      </c>
      <c r="AL328" s="31" t="s">
        <v>859</v>
      </c>
      <c r="AM328" s="86">
        <f t="shared" si="3576"/>
        <v>1</v>
      </c>
      <c r="AN328" s="31" t="s">
        <v>859</v>
      </c>
      <c r="AO328" s="186">
        <f t="shared" si="3577"/>
        <v>1</v>
      </c>
      <c r="AP328" s="31" t="s">
        <v>859</v>
      </c>
      <c r="AQ328" s="186">
        <f t="shared" si="3578"/>
        <v>1</v>
      </c>
      <c r="AR328" s="31" t="s">
        <v>859</v>
      </c>
      <c r="AS328" s="86">
        <f t="shared" ref="AS328" si="4406">LEN(AR328)</f>
        <v>1</v>
      </c>
      <c r="AT328" s="31"/>
      <c r="AU328" s="86">
        <f t="shared" ref="AU328" si="4407">LEN(AT328)</f>
        <v>0</v>
      </c>
      <c r="AV328" s="31"/>
      <c r="AW328" s="86">
        <f t="shared" ref="AW328" si="4408">LEN(AV328)</f>
        <v>0</v>
      </c>
      <c r="AX328" s="31"/>
      <c r="AY328" s="86">
        <f t="shared" ref="AY328" si="4409">LEN(AX328)</f>
        <v>0</v>
      </c>
      <c r="AZ328" s="31"/>
      <c r="BA328" s="86">
        <f t="shared" ref="BA328" si="4410">LEN(AZ328)</f>
        <v>0</v>
      </c>
      <c r="BB328" s="31"/>
      <c r="BC328" s="86">
        <f t="shared" ref="BC328" si="4411">LEN(BB328)</f>
        <v>0</v>
      </c>
      <c r="BD328" s="31"/>
      <c r="BE328" s="86">
        <f t="shared" ref="BE328" si="4412">LEN(BD328)</f>
        <v>0</v>
      </c>
      <c r="BF328" s="31"/>
      <c r="BG328" s="86">
        <f t="shared" ref="BG328" si="4413">LEN(BF328)</f>
        <v>0</v>
      </c>
      <c r="BH328" s="31"/>
      <c r="BI328" s="86">
        <f t="shared" ref="BI328" si="4414">LEN(BH328)</f>
        <v>0</v>
      </c>
      <c r="BJ328" s="31"/>
      <c r="BK328" s="86">
        <f t="shared" ref="BK328" si="4415">LEN(BJ328)</f>
        <v>0</v>
      </c>
      <c r="BL328" s="31"/>
      <c r="BM328" s="86">
        <f t="shared" ref="BM328" si="4416">LEN(BL328)</f>
        <v>0</v>
      </c>
      <c r="BN328" s="31"/>
      <c r="BO328" s="86">
        <f t="shared" ref="BO328" si="4417">LEN(BN328)</f>
        <v>0</v>
      </c>
      <c r="BP328" s="31"/>
      <c r="BQ328" s="86">
        <f t="shared" ref="BQ328" si="4418">LEN(BP328)</f>
        <v>0</v>
      </c>
      <c r="BR328" s="31"/>
      <c r="BS328" s="86">
        <f t="shared" ref="BS328" si="4419">LEN(BR328)</f>
        <v>0</v>
      </c>
    </row>
    <row r="329" spans="1:71" s="35" customFormat="1">
      <c r="A329" s="203">
        <v>460</v>
      </c>
      <c r="B329" s="92" t="s">
        <v>1216</v>
      </c>
      <c r="C329" s="43" t="s">
        <v>882</v>
      </c>
      <c r="D329" s="38" t="s">
        <v>883</v>
      </c>
      <c r="E329" s="96" t="s">
        <v>779</v>
      </c>
      <c r="F329" s="36"/>
      <c r="G329" s="36"/>
      <c r="H329" s="36" t="s">
        <v>203</v>
      </c>
      <c r="I329" s="36"/>
      <c r="J329" s="37" t="s">
        <v>883</v>
      </c>
      <c r="K329" s="86">
        <f t="shared" si="4377"/>
        <v>6</v>
      </c>
      <c r="L329" s="37" t="s">
        <v>1217</v>
      </c>
      <c r="M329" s="186">
        <f t="shared" si="3563"/>
        <v>8</v>
      </c>
      <c r="N329" s="37" t="s">
        <v>1218</v>
      </c>
      <c r="O329" s="186">
        <f t="shared" si="3564"/>
        <v>8</v>
      </c>
      <c r="P329" s="37" t="s">
        <v>1219</v>
      </c>
      <c r="Q329" s="186">
        <f t="shared" si="3565"/>
        <v>5</v>
      </c>
      <c r="R329" s="37" t="s">
        <v>1220</v>
      </c>
      <c r="S329" s="186">
        <f t="shared" si="3566"/>
        <v>6</v>
      </c>
      <c r="T329" s="37" t="s">
        <v>890</v>
      </c>
      <c r="U329" s="186">
        <f t="shared" si="3567"/>
        <v>6</v>
      </c>
      <c r="V329" s="37"/>
      <c r="W329" s="186">
        <f t="shared" si="3568"/>
        <v>0</v>
      </c>
      <c r="X329" s="37"/>
      <c r="Y329" s="186">
        <f t="shared" si="3569"/>
        <v>0</v>
      </c>
      <c r="Z329" s="37" t="s">
        <v>883</v>
      </c>
      <c r="AA329" s="186">
        <f t="shared" si="3570"/>
        <v>6</v>
      </c>
      <c r="AB329" s="37" t="s">
        <v>889</v>
      </c>
      <c r="AC329" s="186">
        <f t="shared" si="3571"/>
        <v>5</v>
      </c>
      <c r="AD329" s="37"/>
      <c r="AE329" s="186">
        <f t="shared" si="3572"/>
        <v>0</v>
      </c>
      <c r="AF329" s="37" t="s">
        <v>1217</v>
      </c>
      <c r="AG329" s="186">
        <f t="shared" si="3573"/>
        <v>8</v>
      </c>
      <c r="AH329" s="37" t="s">
        <v>887</v>
      </c>
      <c r="AI329" s="186">
        <f t="shared" si="3574"/>
        <v>6</v>
      </c>
      <c r="AJ329" s="37" t="s">
        <v>887</v>
      </c>
      <c r="AK329" s="186">
        <f t="shared" si="3575"/>
        <v>6</v>
      </c>
      <c r="AL329" s="37" t="s">
        <v>883</v>
      </c>
      <c r="AM329" s="186">
        <f t="shared" si="3576"/>
        <v>6</v>
      </c>
      <c r="AN329" s="37" t="s">
        <v>883</v>
      </c>
      <c r="AO329" s="186">
        <f t="shared" si="3577"/>
        <v>6</v>
      </c>
      <c r="AP329" s="37" t="s">
        <v>883</v>
      </c>
      <c r="AQ329" s="186">
        <f t="shared" si="3578"/>
        <v>6</v>
      </c>
      <c r="AR329" s="37" t="s">
        <v>883</v>
      </c>
      <c r="AS329" s="186">
        <f t="shared" ref="AS329" si="4420">LEN(AR329)</f>
        <v>6</v>
      </c>
      <c r="AT329" s="37"/>
      <c r="AU329" s="186">
        <f t="shared" ref="AU329" si="4421">LEN(AT329)</f>
        <v>0</v>
      </c>
      <c r="AV329" s="37"/>
      <c r="AW329" s="186">
        <f t="shared" ref="AW329" si="4422">LEN(AV329)</f>
        <v>0</v>
      </c>
      <c r="AX329" s="37"/>
      <c r="AY329" s="186">
        <f t="shared" ref="AY329" si="4423">LEN(AX329)</f>
        <v>0</v>
      </c>
      <c r="AZ329" s="37"/>
      <c r="BA329" s="186">
        <f t="shared" ref="BA329" si="4424">LEN(AZ329)</f>
        <v>0</v>
      </c>
      <c r="BB329" s="37"/>
      <c r="BC329" s="186">
        <f t="shared" ref="BC329" si="4425">LEN(BB329)</f>
        <v>0</v>
      </c>
      <c r="BD329" s="37"/>
      <c r="BE329" s="186">
        <f t="shared" ref="BE329" si="4426">LEN(BD329)</f>
        <v>0</v>
      </c>
      <c r="BF329" s="37"/>
      <c r="BG329" s="186">
        <f t="shared" ref="BG329" si="4427">LEN(BF329)</f>
        <v>0</v>
      </c>
      <c r="BH329" s="37"/>
      <c r="BI329" s="186">
        <f t="shared" ref="BI329" si="4428">LEN(BH329)</f>
        <v>0</v>
      </c>
      <c r="BJ329" s="37"/>
      <c r="BK329" s="186">
        <f t="shared" ref="BK329" si="4429">LEN(BJ329)</f>
        <v>0</v>
      </c>
      <c r="BL329" s="37"/>
      <c r="BM329" s="186">
        <f t="shared" ref="BM329" si="4430">LEN(BL329)</f>
        <v>0</v>
      </c>
      <c r="BN329" s="37"/>
      <c r="BO329" s="186">
        <f t="shared" ref="BO329" si="4431">LEN(BN329)</f>
        <v>0</v>
      </c>
      <c r="BP329" s="37"/>
      <c r="BQ329" s="186">
        <f t="shared" ref="BQ329" si="4432">LEN(BP329)</f>
        <v>0</v>
      </c>
      <c r="BR329" s="37"/>
      <c r="BS329" s="186">
        <f t="shared" ref="BS329" si="4433">LEN(BR329)</f>
        <v>0</v>
      </c>
    </row>
    <row r="330" spans="1:71" s="35" customFormat="1">
      <c r="A330" s="203"/>
      <c r="B330" s="104" t="s">
        <v>1221</v>
      </c>
      <c r="C330" s="39"/>
      <c r="D330" s="39"/>
      <c r="E330" s="39"/>
      <c r="F330" s="39"/>
      <c r="G330" s="39"/>
      <c r="H330" s="39"/>
      <c r="I330" s="39"/>
      <c r="J330" s="39"/>
      <c r="K330" s="182"/>
      <c r="L330" s="39"/>
      <c r="M330" s="182"/>
      <c r="N330" s="39"/>
      <c r="O330" s="182"/>
      <c r="P330" s="39"/>
      <c r="Q330" s="182"/>
      <c r="R330" s="39"/>
      <c r="S330" s="182"/>
      <c r="T330" s="39"/>
      <c r="U330" s="182"/>
      <c r="V330" s="39"/>
      <c r="W330" s="182"/>
      <c r="X330" s="39"/>
      <c r="Y330" s="182"/>
      <c r="Z330" s="39"/>
      <c r="AA330" s="182"/>
      <c r="AB330" s="39"/>
      <c r="AC330" s="182"/>
      <c r="AD330" s="39"/>
      <c r="AE330" s="182"/>
      <c r="AF330" s="39"/>
      <c r="AG330" s="182"/>
      <c r="AH330" s="39"/>
      <c r="AI330" s="182"/>
      <c r="AJ330" s="39"/>
      <c r="AK330" s="182"/>
      <c r="AL330" s="39"/>
      <c r="AM330" s="182"/>
      <c r="AN330" s="39"/>
      <c r="AO330" s="182"/>
      <c r="AP330" s="39"/>
      <c r="AQ330" s="182"/>
      <c r="AR330" s="39"/>
      <c r="AS330" s="182"/>
      <c r="AT330" s="39"/>
      <c r="AU330" s="182"/>
      <c r="AV330" s="39"/>
      <c r="AW330" s="182"/>
      <c r="AX330" s="39"/>
      <c r="AY330" s="182"/>
      <c r="AZ330" s="39"/>
      <c r="BA330" s="182"/>
      <c r="BB330" s="39"/>
      <c r="BC330" s="182"/>
      <c r="BD330" s="39"/>
      <c r="BE330" s="182"/>
      <c r="BF330" s="39"/>
      <c r="BG330" s="182"/>
      <c r="BH330" s="39"/>
      <c r="BI330" s="182"/>
      <c r="BJ330" s="39"/>
      <c r="BK330" s="182"/>
      <c r="BL330" s="39"/>
      <c r="BM330" s="182"/>
      <c r="BN330" s="39"/>
      <c r="BO330" s="182"/>
      <c r="BP330" s="39"/>
      <c r="BQ330" s="182"/>
      <c r="BR330" s="39"/>
      <c r="BS330" s="182"/>
    </row>
    <row r="331" spans="1:71" s="35" customFormat="1">
      <c r="A331" s="203">
        <v>500</v>
      </c>
      <c r="B331" s="134"/>
      <c r="C331" s="81"/>
      <c r="D331" s="103" t="s">
        <v>184</v>
      </c>
      <c r="E331" s="96"/>
      <c r="F331" s="36"/>
      <c r="G331" s="36"/>
      <c r="H331" s="36"/>
      <c r="I331" s="36"/>
      <c r="J331" s="24"/>
      <c r="K331" s="86">
        <f t="shared" si="4377"/>
        <v>0</v>
      </c>
      <c r="L331" s="24"/>
      <c r="M331" s="86">
        <f t="shared" ref="M331:M395" si="4434">LEN(L331)</f>
        <v>0</v>
      </c>
      <c r="N331" s="24"/>
      <c r="O331" s="86">
        <f t="shared" ref="O331:O395" si="4435">LEN(N331)</f>
        <v>0</v>
      </c>
      <c r="P331" s="24"/>
      <c r="Q331" s="86">
        <f t="shared" ref="Q331:Q395" si="4436">LEN(P331)</f>
        <v>0</v>
      </c>
      <c r="R331" s="24" t="s">
        <v>22</v>
      </c>
      <c r="S331" s="86">
        <f t="shared" ref="S331:S395" si="4437">LEN(R331)</f>
        <v>1</v>
      </c>
      <c r="T331" s="24"/>
      <c r="U331" s="86">
        <f t="shared" ref="U331:U395" si="4438">LEN(T331)</f>
        <v>0</v>
      </c>
      <c r="V331" s="24"/>
      <c r="W331" s="86">
        <f t="shared" ref="W331:W395" si="4439">LEN(V331)</f>
        <v>0</v>
      </c>
      <c r="X331" s="24" t="s">
        <v>22</v>
      </c>
      <c r="Y331" s="86">
        <f t="shared" ref="Y331:Y395" si="4440">LEN(X331)</f>
        <v>1</v>
      </c>
      <c r="Z331" s="24"/>
      <c r="AA331" s="86">
        <f t="shared" ref="AA331:AA395" si="4441">LEN(Z331)</f>
        <v>0</v>
      </c>
      <c r="AB331" s="24"/>
      <c r="AC331" s="86">
        <f t="shared" ref="AC331:AC395" si="4442">LEN(AB331)</f>
        <v>0</v>
      </c>
      <c r="AD331" s="24"/>
      <c r="AE331" s="86">
        <f t="shared" ref="AE331:AE395" si="4443">LEN(AD331)</f>
        <v>0</v>
      </c>
      <c r="AF331" s="24"/>
      <c r="AG331" s="86">
        <f t="shared" ref="AG331:AG395" si="4444">LEN(AF331)</f>
        <v>0</v>
      </c>
      <c r="AH331" s="24"/>
      <c r="AI331" s="86">
        <f t="shared" ref="AI331:AI395" si="4445">LEN(AH331)</f>
        <v>0</v>
      </c>
      <c r="AJ331" s="24"/>
      <c r="AK331" s="86">
        <f t="shared" ref="AK331:AK395" si="4446">LEN(AJ331)</f>
        <v>0</v>
      </c>
      <c r="AL331" s="24"/>
      <c r="AM331" s="86">
        <f t="shared" ref="AM331:AM395" si="4447">LEN(AL331)</f>
        <v>0</v>
      </c>
      <c r="AN331" s="24"/>
      <c r="AO331" s="86">
        <f t="shared" ref="AO331:AO395" si="4448">LEN(AN331)</f>
        <v>0</v>
      </c>
      <c r="AP331" s="24"/>
      <c r="AQ331" s="86">
        <f t="shared" ref="AQ331:AQ395" si="4449">LEN(AP331)</f>
        <v>0</v>
      </c>
      <c r="AR331" s="24"/>
      <c r="AS331" s="86">
        <f t="shared" ref="AS331" si="4450">LEN(AR331)</f>
        <v>0</v>
      </c>
      <c r="AT331" s="24"/>
      <c r="AU331" s="86">
        <f t="shared" ref="AU331" si="4451">LEN(AT331)</f>
        <v>0</v>
      </c>
      <c r="AV331" s="24"/>
      <c r="AW331" s="86">
        <f t="shared" ref="AW331" si="4452">LEN(AV331)</f>
        <v>0</v>
      </c>
      <c r="AX331" s="24"/>
      <c r="AY331" s="86">
        <f t="shared" ref="AY331" si="4453">LEN(AX331)</f>
        <v>0</v>
      </c>
      <c r="AZ331" s="24"/>
      <c r="BA331" s="86">
        <f t="shared" ref="BA331" si="4454">LEN(AZ331)</f>
        <v>0</v>
      </c>
      <c r="BB331" s="24"/>
      <c r="BC331" s="86">
        <f t="shared" ref="BC331" si="4455">LEN(BB331)</f>
        <v>0</v>
      </c>
      <c r="BD331" s="24"/>
      <c r="BE331" s="86">
        <f t="shared" ref="BE331" si="4456">LEN(BD331)</f>
        <v>0</v>
      </c>
      <c r="BF331" s="24"/>
      <c r="BG331" s="86">
        <f t="shared" ref="BG331" si="4457">LEN(BF331)</f>
        <v>0</v>
      </c>
      <c r="BH331" s="24"/>
      <c r="BI331" s="86">
        <f t="shared" ref="BI331" si="4458">LEN(BH331)</f>
        <v>0</v>
      </c>
      <c r="BJ331" s="24"/>
      <c r="BK331" s="86">
        <f t="shared" ref="BK331" si="4459">LEN(BJ331)</f>
        <v>0</v>
      </c>
      <c r="BL331" s="24"/>
      <c r="BM331" s="86">
        <f t="shared" ref="BM331" si="4460">LEN(BL331)</f>
        <v>0</v>
      </c>
      <c r="BN331" s="24"/>
      <c r="BO331" s="86">
        <f t="shared" ref="BO331" si="4461">LEN(BN331)</f>
        <v>0</v>
      </c>
      <c r="BP331" s="24"/>
      <c r="BQ331" s="86">
        <f t="shared" ref="BQ331" si="4462">LEN(BP331)</f>
        <v>0</v>
      </c>
      <c r="BR331" s="24"/>
      <c r="BS331" s="86">
        <f t="shared" ref="BS331" si="4463">LEN(BR331)</f>
        <v>0</v>
      </c>
    </row>
    <row r="332" spans="1:71" s="35" customFormat="1">
      <c r="A332" s="203">
        <v>501</v>
      </c>
      <c r="B332" s="743" t="s">
        <v>185</v>
      </c>
      <c r="C332" s="735" t="s">
        <v>186</v>
      </c>
      <c r="D332" s="19" t="s">
        <v>186</v>
      </c>
      <c r="E332" s="45" t="s">
        <v>187</v>
      </c>
      <c r="F332" s="40"/>
      <c r="G332" s="40"/>
      <c r="H332" s="45" t="s">
        <v>188</v>
      </c>
      <c r="I332" s="45"/>
      <c r="J332" s="24" t="s">
        <v>189</v>
      </c>
      <c r="K332" s="86">
        <f t="shared" si="4377"/>
        <v>4</v>
      </c>
      <c r="L332" s="24" t="s">
        <v>190</v>
      </c>
      <c r="M332" s="86">
        <f t="shared" si="4434"/>
        <v>4</v>
      </c>
      <c r="N332" s="24" t="s">
        <v>191</v>
      </c>
      <c r="O332" s="86">
        <f t="shared" si="4435"/>
        <v>4</v>
      </c>
      <c r="P332" s="24" t="s">
        <v>192</v>
      </c>
      <c r="Q332" s="86">
        <f t="shared" si="4436"/>
        <v>4</v>
      </c>
      <c r="R332" s="24"/>
      <c r="S332" s="86">
        <f t="shared" si="4437"/>
        <v>0</v>
      </c>
      <c r="T332" s="24" t="s">
        <v>194</v>
      </c>
      <c r="U332" s="86">
        <f t="shared" si="4438"/>
        <v>4</v>
      </c>
      <c r="V332" s="24" t="s">
        <v>195</v>
      </c>
      <c r="W332" s="86">
        <f t="shared" si="4439"/>
        <v>4</v>
      </c>
      <c r="X332" s="24"/>
      <c r="Y332" s="86">
        <f t="shared" si="4440"/>
        <v>0</v>
      </c>
      <c r="Z332" s="24" t="s">
        <v>196</v>
      </c>
      <c r="AA332" s="86">
        <f t="shared" si="4441"/>
        <v>4</v>
      </c>
      <c r="AB332" s="24" t="s">
        <v>1222</v>
      </c>
      <c r="AC332" s="86">
        <f t="shared" si="4442"/>
        <v>4</v>
      </c>
      <c r="AD332" s="24" t="s">
        <v>198</v>
      </c>
      <c r="AE332" s="86">
        <f t="shared" si="4443"/>
        <v>4</v>
      </c>
      <c r="AF332" s="24" t="s">
        <v>199</v>
      </c>
      <c r="AG332" s="86">
        <f t="shared" si="4444"/>
        <v>4</v>
      </c>
      <c r="AH332" s="24" t="s">
        <v>192</v>
      </c>
      <c r="AI332" s="86">
        <f t="shared" si="4445"/>
        <v>4</v>
      </c>
      <c r="AJ332" s="24" t="s">
        <v>200</v>
      </c>
      <c r="AK332" s="86">
        <f t="shared" si="4446"/>
        <v>4</v>
      </c>
      <c r="AL332" s="24" t="s">
        <v>189</v>
      </c>
      <c r="AM332" s="86">
        <f t="shared" si="4447"/>
        <v>4</v>
      </c>
      <c r="AN332" s="24" t="s">
        <v>192</v>
      </c>
      <c r="AO332" s="86">
        <f t="shared" si="4448"/>
        <v>4</v>
      </c>
      <c r="AP332" s="24"/>
      <c r="AQ332" s="86">
        <f t="shared" si="4449"/>
        <v>0</v>
      </c>
      <c r="AR332" s="24" t="s">
        <v>189</v>
      </c>
      <c r="AS332" s="86">
        <f t="shared" ref="AS332" si="4464">LEN(AR332)</f>
        <v>4</v>
      </c>
      <c r="AT332" s="24"/>
      <c r="AU332" s="86">
        <f t="shared" ref="AU332" si="4465">LEN(AT332)</f>
        <v>0</v>
      </c>
      <c r="AV332" s="24"/>
      <c r="AW332" s="86">
        <f t="shared" ref="AW332" si="4466">LEN(AV332)</f>
        <v>0</v>
      </c>
      <c r="AX332" s="24"/>
      <c r="AY332" s="86">
        <f t="shared" ref="AY332" si="4467">LEN(AX332)</f>
        <v>0</v>
      </c>
      <c r="AZ332" s="24"/>
      <c r="BA332" s="86">
        <f t="shared" ref="BA332" si="4468">LEN(AZ332)</f>
        <v>0</v>
      </c>
      <c r="BB332" s="24"/>
      <c r="BC332" s="86">
        <f t="shared" ref="BC332" si="4469">LEN(BB332)</f>
        <v>0</v>
      </c>
      <c r="BD332" s="24"/>
      <c r="BE332" s="86">
        <f t="shared" ref="BE332" si="4470">LEN(BD332)</f>
        <v>0</v>
      </c>
      <c r="BF332" s="24"/>
      <c r="BG332" s="86">
        <f t="shared" ref="BG332" si="4471">LEN(BF332)</f>
        <v>0</v>
      </c>
      <c r="BH332" s="24"/>
      <c r="BI332" s="86">
        <f t="shared" ref="BI332" si="4472">LEN(BH332)</f>
        <v>0</v>
      </c>
      <c r="BJ332" s="24"/>
      <c r="BK332" s="86">
        <f t="shared" ref="BK332" si="4473">LEN(BJ332)</f>
        <v>0</v>
      </c>
      <c r="BL332" s="24"/>
      <c r="BM332" s="86">
        <f t="shared" ref="BM332" si="4474">LEN(BL332)</f>
        <v>0</v>
      </c>
      <c r="BN332" s="24"/>
      <c r="BO332" s="86">
        <f t="shared" ref="BO332" si="4475">LEN(BN332)</f>
        <v>0</v>
      </c>
      <c r="BP332" s="24"/>
      <c r="BQ332" s="86">
        <f t="shared" ref="BQ332" si="4476">LEN(BP332)</f>
        <v>0</v>
      </c>
      <c r="BR332" s="24"/>
      <c r="BS332" s="86">
        <f t="shared" ref="BS332" si="4477">LEN(BR332)</f>
        <v>0</v>
      </c>
    </row>
    <row r="333" spans="1:71" s="35" customFormat="1" ht="27">
      <c r="A333" s="203">
        <v>502</v>
      </c>
      <c r="B333" s="744"/>
      <c r="C333" s="740"/>
      <c r="D333" s="22" t="s">
        <v>201</v>
      </c>
      <c r="E333" s="23" t="s">
        <v>43</v>
      </c>
      <c r="F333" s="25" t="s">
        <v>323</v>
      </c>
      <c r="G333" s="25" t="s">
        <v>324</v>
      </c>
      <c r="H333" s="30" t="s">
        <v>203</v>
      </c>
      <c r="I333" s="30" t="s">
        <v>1108</v>
      </c>
      <c r="J333" s="24" t="s">
        <v>204</v>
      </c>
      <c r="K333" s="86">
        <f t="shared" si="4377"/>
        <v>2</v>
      </c>
      <c r="L333" s="24" t="s">
        <v>204</v>
      </c>
      <c r="M333" s="187">
        <f t="shared" si="4434"/>
        <v>2</v>
      </c>
      <c r="N333" s="24" t="s">
        <v>205</v>
      </c>
      <c r="O333" s="187">
        <f t="shared" si="4435"/>
        <v>2</v>
      </c>
      <c r="P333" s="24" t="s">
        <v>204</v>
      </c>
      <c r="Q333" s="187">
        <f t="shared" si="4436"/>
        <v>2</v>
      </c>
      <c r="R333" s="24"/>
      <c r="S333" s="187">
        <f t="shared" si="4437"/>
        <v>0</v>
      </c>
      <c r="T333" s="24" t="s">
        <v>205</v>
      </c>
      <c r="U333" s="187">
        <f t="shared" si="4438"/>
        <v>2</v>
      </c>
      <c r="V333" s="24" t="s">
        <v>204</v>
      </c>
      <c r="W333" s="187">
        <f t="shared" si="4439"/>
        <v>2</v>
      </c>
      <c r="X333" s="24"/>
      <c r="Y333" s="187">
        <f t="shared" si="4440"/>
        <v>0</v>
      </c>
      <c r="Z333" s="24" t="s">
        <v>204</v>
      </c>
      <c r="AA333" s="187">
        <f t="shared" si="4441"/>
        <v>2</v>
      </c>
      <c r="AB333" s="24" t="s">
        <v>204</v>
      </c>
      <c r="AC333" s="187">
        <f t="shared" si="4442"/>
        <v>2</v>
      </c>
      <c r="AD333" s="24" t="s">
        <v>205</v>
      </c>
      <c r="AE333" s="187">
        <f t="shared" si="4443"/>
        <v>2</v>
      </c>
      <c r="AF333" s="24" t="s">
        <v>204</v>
      </c>
      <c r="AG333" s="187">
        <f t="shared" si="4444"/>
        <v>2</v>
      </c>
      <c r="AH333" s="24" t="s">
        <v>205</v>
      </c>
      <c r="AI333" s="187">
        <f t="shared" si="4445"/>
        <v>2</v>
      </c>
      <c r="AJ333" s="24" t="s">
        <v>204</v>
      </c>
      <c r="AK333" s="187">
        <f t="shared" si="4446"/>
        <v>2</v>
      </c>
      <c r="AL333" s="24" t="s">
        <v>205</v>
      </c>
      <c r="AM333" s="187">
        <f t="shared" si="4447"/>
        <v>2</v>
      </c>
      <c r="AN333" s="24" t="s">
        <v>205</v>
      </c>
      <c r="AO333" s="187">
        <f t="shared" si="4448"/>
        <v>2</v>
      </c>
      <c r="AP333" s="24"/>
      <c r="AQ333" s="187">
        <f t="shared" si="4449"/>
        <v>0</v>
      </c>
      <c r="AR333" s="24" t="s">
        <v>205</v>
      </c>
      <c r="AS333" s="187">
        <f t="shared" ref="AS333" si="4478">LEN(AR333)</f>
        <v>2</v>
      </c>
      <c r="AT333" s="24"/>
      <c r="AU333" s="187">
        <f t="shared" ref="AU333" si="4479">LEN(AT333)</f>
        <v>0</v>
      </c>
      <c r="AV333" s="24"/>
      <c r="AW333" s="187">
        <f t="shared" ref="AW333" si="4480">LEN(AV333)</f>
        <v>0</v>
      </c>
      <c r="AX333" s="24"/>
      <c r="AY333" s="187">
        <f t="shared" ref="AY333" si="4481">LEN(AX333)</f>
        <v>0</v>
      </c>
      <c r="AZ333" s="24"/>
      <c r="BA333" s="187">
        <f t="shared" ref="BA333" si="4482">LEN(AZ333)</f>
        <v>0</v>
      </c>
      <c r="BB333" s="24"/>
      <c r="BC333" s="187">
        <f t="shared" ref="BC333" si="4483">LEN(BB333)</f>
        <v>0</v>
      </c>
      <c r="BD333" s="24"/>
      <c r="BE333" s="187">
        <f t="shared" ref="BE333" si="4484">LEN(BD333)</f>
        <v>0</v>
      </c>
      <c r="BF333" s="24"/>
      <c r="BG333" s="187">
        <f t="shared" ref="BG333" si="4485">LEN(BF333)</f>
        <v>0</v>
      </c>
      <c r="BH333" s="24"/>
      <c r="BI333" s="187">
        <f t="shared" ref="BI333" si="4486">LEN(BH333)</f>
        <v>0</v>
      </c>
      <c r="BJ333" s="24"/>
      <c r="BK333" s="187">
        <f t="shared" ref="BK333" si="4487">LEN(BJ333)</f>
        <v>0</v>
      </c>
      <c r="BL333" s="24"/>
      <c r="BM333" s="187">
        <f t="shared" ref="BM333" si="4488">LEN(BL333)</f>
        <v>0</v>
      </c>
      <c r="BN333" s="24"/>
      <c r="BO333" s="187">
        <f t="shared" ref="BO333" si="4489">LEN(BN333)</f>
        <v>0</v>
      </c>
      <c r="BP333" s="24"/>
      <c r="BQ333" s="187">
        <f t="shared" ref="BQ333" si="4490">LEN(BP333)</f>
        <v>0</v>
      </c>
      <c r="BR333" s="24"/>
      <c r="BS333" s="187">
        <f t="shared" ref="BS333" si="4491">LEN(BR333)</f>
        <v>0</v>
      </c>
    </row>
    <row r="334" spans="1:71" s="35" customFormat="1">
      <c r="A334" s="203">
        <v>503</v>
      </c>
      <c r="B334" s="744"/>
      <c r="C334" s="17" t="s">
        <v>206</v>
      </c>
      <c r="D334" s="19" t="s">
        <v>1223</v>
      </c>
      <c r="E334" s="23" t="s">
        <v>187</v>
      </c>
      <c r="F334" s="25"/>
      <c r="G334" s="25"/>
      <c r="H334" s="23" t="s">
        <v>188</v>
      </c>
      <c r="I334" s="23"/>
      <c r="J334" s="29" t="s">
        <v>93</v>
      </c>
      <c r="K334" s="86">
        <f t="shared" si="4377"/>
        <v>9</v>
      </c>
      <c r="L334" s="29" t="s">
        <v>93</v>
      </c>
      <c r="M334" s="185">
        <f t="shared" si="4434"/>
        <v>9</v>
      </c>
      <c r="N334" s="29" t="s">
        <v>93</v>
      </c>
      <c r="O334" s="185">
        <f t="shared" si="4435"/>
        <v>9</v>
      </c>
      <c r="P334" s="29" t="s">
        <v>93</v>
      </c>
      <c r="Q334" s="185">
        <f t="shared" si="4436"/>
        <v>9</v>
      </c>
      <c r="R334" s="29"/>
      <c r="S334" s="185">
        <f t="shared" si="4437"/>
        <v>0</v>
      </c>
      <c r="T334" s="29" t="s">
        <v>1224</v>
      </c>
      <c r="U334" s="185">
        <f t="shared" si="4438"/>
        <v>9</v>
      </c>
      <c r="V334" s="29" t="s">
        <v>93</v>
      </c>
      <c r="W334" s="185">
        <f t="shared" si="4439"/>
        <v>9</v>
      </c>
      <c r="X334" s="29"/>
      <c r="Y334" s="185">
        <f t="shared" si="4440"/>
        <v>0</v>
      </c>
      <c r="Z334" s="29" t="s">
        <v>93</v>
      </c>
      <c r="AA334" s="185">
        <f t="shared" si="4441"/>
        <v>9</v>
      </c>
      <c r="AB334" s="29" t="s">
        <v>93</v>
      </c>
      <c r="AC334" s="185">
        <f t="shared" si="4442"/>
        <v>9</v>
      </c>
      <c r="AD334" s="29" t="s">
        <v>99</v>
      </c>
      <c r="AE334" s="185">
        <f t="shared" si="4443"/>
        <v>9</v>
      </c>
      <c r="AF334" s="29" t="s">
        <v>93</v>
      </c>
      <c r="AG334" s="185">
        <f t="shared" si="4444"/>
        <v>9</v>
      </c>
      <c r="AH334" s="29" t="s">
        <v>93</v>
      </c>
      <c r="AI334" s="185">
        <f t="shared" si="4445"/>
        <v>9</v>
      </c>
      <c r="AJ334" s="29" t="s">
        <v>93</v>
      </c>
      <c r="AK334" s="185">
        <f t="shared" si="4446"/>
        <v>9</v>
      </c>
      <c r="AL334" s="29" t="s">
        <v>93</v>
      </c>
      <c r="AM334" s="185">
        <f t="shared" si="4447"/>
        <v>9</v>
      </c>
      <c r="AN334" s="29" t="s">
        <v>93</v>
      </c>
      <c r="AO334" s="185">
        <f t="shared" si="4448"/>
        <v>9</v>
      </c>
      <c r="AP334" s="29"/>
      <c r="AQ334" s="185">
        <f t="shared" si="4449"/>
        <v>0</v>
      </c>
      <c r="AR334" s="29" t="s">
        <v>93</v>
      </c>
      <c r="AS334" s="185">
        <f t="shared" ref="AS334" si="4492">LEN(AR334)</f>
        <v>9</v>
      </c>
      <c r="AT334" s="29"/>
      <c r="AU334" s="185">
        <f t="shared" ref="AU334" si="4493">LEN(AT334)</f>
        <v>0</v>
      </c>
      <c r="AV334" s="29"/>
      <c r="AW334" s="185">
        <f t="shared" ref="AW334" si="4494">LEN(AV334)</f>
        <v>0</v>
      </c>
      <c r="AX334" s="29"/>
      <c r="AY334" s="185">
        <f t="shared" ref="AY334" si="4495">LEN(AX334)</f>
        <v>0</v>
      </c>
      <c r="AZ334" s="29"/>
      <c r="BA334" s="185">
        <f t="shared" ref="BA334" si="4496">LEN(AZ334)</f>
        <v>0</v>
      </c>
      <c r="BB334" s="29"/>
      <c r="BC334" s="185">
        <f t="shared" ref="BC334" si="4497">LEN(BB334)</f>
        <v>0</v>
      </c>
      <c r="BD334" s="29"/>
      <c r="BE334" s="185">
        <f t="shared" ref="BE334" si="4498">LEN(BD334)</f>
        <v>0</v>
      </c>
      <c r="BF334" s="29"/>
      <c r="BG334" s="185">
        <f t="shared" ref="BG334" si="4499">LEN(BF334)</f>
        <v>0</v>
      </c>
      <c r="BH334" s="29"/>
      <c r="BI334" s="185">
        <f t="shared" ref="BI334" si="4500">LEN(BH334)</f>
        <v>0</v>
      </c>
      <c r="BJ334" s="29"/>
      <c r="BK334" s="185">
        <f t="shared" ref="BK334" si="4501">LEN(BJ334)</f>
        <v>0</v>
      </c>
      <c r="BL334" s="29"/>
      <c r="BM334" s="185">
        <f t="shared" ref="BM334" si="4502">LEN(BL334)</f>
        <v>0</v>
      </c>
      <c r="BN334" s="29"/>
      <c r="BO334" s="185">
        <f t="shared" ref="BO334" si="4503">LEN(BN334)</f>
        <v>0</v>
      </c>
      <c r="BP334" s="29"/>
      <c r="BQ334" s="185">
        <f t="shared" ref="BQ334" si="4504">LEN(BP334)</f>
        <v>0</v>
      </c>
      <c r="BR334" s="29"/>
      <c r="BS334" s="185">
        <f t="shared" ref="BS334" si="4505">LEN(BR334)</f>
        <v>0</v>
      </c>
    </row>
    <row r="335" spans="1:71" s="35" customFormat="1">
      <c r="A335" s="203">
        <v>504</v>
      </c>
      <c r="B335" s="745"/>
      <c r="C335" s="24" t="s">
        <v>213</v>
      </c>
      <c r="D335" s="19" t="s">
        <v>214</v>
      </c>
      <c r="E335" s="25" t="s">
        <v>187</v>
      </c>
      <c r="F335" s="25"/>
      <c r="G335" s="25"/>
      <c r="H335" s="25" t="s">
        <v>203</v>
      </c>
      <c r="I335" s="25" t="s">
        <v>215</v>
      </c>
      <c r="J335" s="26" t="s">
        <v>216</v>
      </c>
      <c r="K335" s="86">
        <f t="shared" si="4377"/>
        <v>14</v>
      </c>
      <c r="L335" s="26" t="s">
        <v>896</v>
      </c>
      <c r="M335" s="187">
        <f t="shared" si="4434"/>
        <v>20</v>
      </c>
      <c r="N335" s="26" t="s">
        <v>897</v>
      </c>
      <c r="O335" s="187">
        <f t="shared" si="4435"/>
        <v>13</v>
      </c>
      <c r="P335" s="26" t="s">
        <v>219</v>
      </c>
      <c r="Q335" s="187">
        <f t="shared" si="4436"/>
        <v>14</v>
      </c>
      <c r="R335" s="26"/>
      <c r="S335" s="187">
        <f t="shared" si="4437"/>
        <v>0</v>
      </c>
      <c r="T335" s="26" t="s">
        <v>898</v>
      </c>
      <c r="U335" s="187">
        <f t="shared" si="4438"/>
        <v>13</v>
      </c>
      <c r="V335" s="26" t="s">
        <v>899</v>
      </c>
      <c r="W335" s="187">
        <f t="shared" si="4439"/>
        <v>14</v>
      </c>
      <c r="X335" s="26"/>
      <c r="Y335" s="187">
        <f t="shared" si="4440"/>
        <v>0</v>
      </c>
      <c r="Z335" s="26" t="s">
        <v>1083</v>
      </c>
      <c r="AA335" s="187">
        <f t="shared" si="4441"/>
        <v>12</v>
      </c>
      <c r="AB335" s="26" t="s">
        <v>1084</v>
      </c>
      <c r="AC335" s="187">
        <f t="shared" si="4442"/>
        <v>16</v>
      </c>
      <c r="AD335" s="26" t="s">
        <v>226</v>
      </c>
      <c r="AE335" s="187">
        <f t="shared" si="4443"/>
        <v>14</v>
      </c>
      <c r="AF335" s="26" t="s">
        <v>903</v>
      </c>
      <c r="AG335" s="187">
        <f t="shared" si="4444"/>
        <v>16</v>
      </c>
      <c r="AH335" s="26" t="s">
        <v>1085</v>
      </c>
      <c r="AI335" s="187">
        <f t="shared" si="4445"/>
        <v>14</v>
      </c>
      <c r="AJ335" s="26" t="s">
        <v>1225</v>
      </c>
      <c r="AK335" s="187">
        <f t="shared" si="4446"/>
        <v>12</v>
      </c>
      <c r="AL335" s="26" t="s">
        <v>1226</v>
      </c>
      <c r="AM335" s="187">
        <f t="shared" si="4447"/>
        <v>15</v>
      </c>
      <c r="AN335" s="26" t="s">
        <v>1227</v>
      </c>
      <c r="AO335" s="187">
        <f t="shared" si="4448"/>
        <v>14</v>
      </c>
      <c r="AP335" s="26"/>
      <c r="AQ335" s="187">
        <f t="shared" si="4449"/>
        <v>0</v>
      </c>
      <c r="AR335" s="26" t="s">
        <v>233</v>
      </c>
      <c r="AS335" s="187">
        <f t="shared" ref="AS335" si="4506">LEN(AR335)</f>
        <v>23</v>
      </c>
      <c r="AT335" s="26"/>
      <c r="AU335" s="187">
        <f t="shared" ref="AU335" si="4507">LEN(AT335)</f>
        <v>0</v>
      </c>
      <c r="AV335" s="26"/>
      <c r="AW335" s="187">
        <f t="shared" ref="AW335" si="4508">LEN(AV335)</f>
        <v>0</v>
      </c>
      <c r="AX335" s="26"/>
      <c r="AY335" s="187">
        <f t="shared" ref="AY335" si="4509">LEN(AX335)</f>
        <v>0</v>
      </c>
      <c r="AZ335" s="26"/>
      <c r="BA335" s="187">
        <f t="shared" ref="BA335" si="4510">LEN(AZ335)</f>
        <v>0</v>
      </c>
      <c r="BB335" s="26"/>
      <c r="BC335" s="187">
        <f t="shared" ref="BC335" si="4511">LEN(BB335)</f>
        <v>0</v>
      </c>
      <c r="BD335" s="26"/>
      <c r="BE335" s="187">
        <f t="shared" ref="BE335" si="4512">LEN(BD335)</f>
        <v>0</v>
      </c>
      <c r="BF335" s="26"/>
      <c r="BG335" s="187">
        <f t="shared" ref="BG335" si="4513">LEN(BF335)</f>
        <v>0</v>
      </c>
      <c r="BH335" s="26"/>
      <c r="BI335" s="187">
        <f t="shared" ref="BI335" si="4514">LEN(BH335)</f>
        <v>0</v>
      </c>
      <c r="BJ335" s="26"/>
      <c r="BK335" s="187">
        <f t="shared" ref="BK335" si="4515">LEN(BJ335)</f>
        <v>0</v>
      </c>
      <c r="BL335" s="26"/>
      <c r="BM335" s="187">
        <f t="shared" ref="BM335" si="4516">LEN(BL335)</f>
        <v>0</v>
      </c>
      <c r="BN335" s="26"/>
      <c r="BO335" s="187">
        <f t="shared" ref="BO335" si="4517">LEN(BN335)</f>
        <v>0</v>
      </c>
      <c r="BP335" s="26"/>
      <c r="BQ335" s="187">
        <f t="shared" ref="BQ335" si="4518">LEN(BP335)</f>
        <v>0</v>
      </c>
      <c r="BR335" s="26"/>
      <c r="BS335" s="187">
        <f t="shared" ref="BS335" si="4519">LEN(BR335)</f>
        <v>0</v>
      </c>
    </row>
    <row r="336" spans="1:71" s="35" customFormat="1" ht="162.6">
      <c r="A336" s="203">
        <v>505</v>
      </c>
      <c r="B336" s="743" t="s">
        <v>923</v>
      </c>
      <c r="C336" s="741" t="s">
        <v>1228</v>
      </c>
      <c r="D336" s="742"/>
      <c r="E336" s="25" t="s">
        <v>187</v>
      </c>
      <c r="F336" s="30"/>
      <c r="G336" s="30"/>
      <c r="H336" s="30" t="s">
        <v>203</v>
      </c>
      <c r="I336" s="30" t="s">
        <v>235</v>
      </c>
      <c r="J336" s="48" t="s">
        <v>1229</v>
      </c>
      <c r="K336" s="86">
        <f t="shared" si="4377"/>
        <v>134</v>
      </c>
      <c r="L336" s="48" t="s">
        <v>1230</v>
      </c>
      <c r="M336" s="86">
        <f t="shared" si="4434"/>
        <v>126</v>
      </c>
      <c r="N336" s="48" t="s">
        <v>1231</v>
      </c>
      <c r="O336" s="86">
        <f t="shared" si="4435"/>
        <v>121</v>
      </c>
      <c r="P336" s="48" t="s">
        <v>1232</v>
      </c>
      <c r="Q336" s="86">
        <f t="shared" si="4436"/>
        <v>207</v>
      </c>
      <c r="R336" s="48"/>
      <c r="S336" s="86">
        <f t="shared" si="4437"/>
        <v>0</v>
      </c>
      <c r="T336" s="48" t="s">
        <v>1233</v>
      </c>
      <c r="U336" s="86">
        <f t="shared" si="4438"/>
        <v>113</v>
      </c>
      <c r="V336" s="48" t="s">
        <v>1234</v>
      </c>
      <c r="W336" s="86">
        <f t="shared" si="4439"/>
        <v>310</v>
      </c>
      <c r="X336" s="48"/>
      <c r="Y336" s="86">
        <f t="shared" si="4440"/>
        <v>0</v>
      </c>
      <c r="Z336" s="48" t="s">
        <v>1235</v>
      </c>
      <c r="AA336" s="86">
        <f t="shared" si="4441"/>
        <v>134</v>
      </c>
      <c r="AB336" s="48" t="s">
        <v>1236</v>
      </c>
      <c r="AC336" s="86">
        <f t="shared" si="4442"/>
        <v>146</v>
      </c>
      <c r="AD336" s="48" t="s">
        <v>1237</v>
      </c>
      <c r="AE336" s="86">
        <f t="shared" si="4443"/>
        <v>226</v>
      </c>
      <c r="AF336" s="48" t="s">
        <v>1238</v>
      </c>
      <c r="AG336" s="86">
        <f t="shared" si="4444"/>
        <v>138</v>
      </c>
      <c r="AH336" s="48" t="s">
        <v>1239</v>
      </c>
      <c r="AI336" s="86">
        <f t="shared" si="4445"/>
        <v>124</v>
      </c>
      <c r="AJ336" s="48" t="s">
        <v>1235</v>
      </c>
      <c r="AK336" s="86">
        <f t="shared" si="4446"/>
        <v>134</v>
      </c>
      <c r="AL336" s="48" t="s">
        <v>1240</v>
      </c>
      <c r="AM336" s="86">
        <f t="shared" si="4447"/>
        <v>134</v>
      </c>
      <c r="AN336" s="48" t="s">
        <v>1241</v>
      </c>
      <c r="AO336" s="86">
        <f t="shared" si="4448"/>
        <v>126</v>
      </c>
      <c r="AP336" s="48"/>
      <c r="AQ336" s="86">
        <f t="shared" si="4449"/>
        <v>0</v>
      </c>
      <c r="AR336" s="48" t="s">
        <v>1229</v>
      </c>
      <c r="AS336" s="86">
        <f t="shared" ref="AS336" si="4520">LEN(AR336)</f>
        <v>134</v>
      </c>
      <c r="AT336" s="48"/>
      <c r="AU336" s="86">
        <f t="shared" ref="AU336" si="4521">LEN(AT336)</f>
        <v>0</v>
      </c>
      <c r="AV336" s="48"/>
      <c r="AW336" s="86">
        <f t="shared" ref="AW336" si="4522">LEN(AV336)</f>
        <v>0</v>
      </c>
      <c r="AX336" s="48"/>
      <c r="AY336" s="86">
        <f t="shared" ref="AY336" si="4523">LEN(AX336)</f>
        <v>0</v>
      </c>
      <c r="AZ336" s="48"/>
      <c r="BA336" s="86">
        <f t="shared" ref="BA336" si="4524">LEN(AZ336)</f>
        <v>0</v>
      </c>
      <c r="BB336" s="48"/>
      <c r="BC336" s="86">
        <f t="shared" ref="BC336" si="4525">LEN(BB336)</f>
        <v>0</v>
      </c>
      <c r="BD336" s="48"/>
      <c r="BE336" s="86">
        <f t="shared" ref="BE336" si="4526">LEN(BD336)</f>
        <v>0</v>
      </c>
      <c r="BF336" s="48"/>
      <c r="BG336" s="86">
        <f t="shared" ref="BG336" si="4527">LEN(BF336)</f>
        <v>0</v>
      </c>
      <c r="BH336" s="48"/>
      <c r="BI336" s="86">
        <f t="shared" ref="BI336" si="4528">LEN(BH336)</f>
        <v>0</v>
      </c>
      <c r="BJ336" s="48"/>
      <c r="BK336" s="86">
        <f t="shared" ref="BK336" si="4529">LEN(BJ336)</f>
        <v>0</v>
      </c>
      <c r="BL336" s="48"/>
      <c r="BM336" s="86">
        <f t="shared" ref="BM336" si="4530">LEN(BL336)</f>
        <v>0</v>
      </c>
      <c r="BN336" s="48"/>
      <c r="BO336" s="86">
        <f t="shared" ref="BO336" si="4531">LEN(BN336)</f>
        <v>0</v>
      </c>
      <c r="BP336" s="48"/>
      <c r="BQ336" s="86">
        <f t="shared" ref="BQ336" si="4532">LEN(BP336)</f>
        <v>0</v>
      </c>
      <c r="BR336" s="48"/>
      <c r="BS336" s="86">
        <f t="shared" ref="BS336" si="4533">LEN(BR336)</f>
        <v>0</v>
      </c>
    </row>
    <row r="337" spans="1:71" s="35" customFormat="1">
      <c r="A337" s="203">
        <v>506</v>
      </c>
      <c r="B337" s="744"/>
      <c r="C337" s="735" t="s">
        <v>255</v>
      </c>
      <c r="D337" s="19" t="s">
        <v>255</v>
      </c>
      <c r="E337" s="25" t="s">
        <v>187</v>
      </c>
      <c r="F337" s="30"/>
      <c r="G337" s="30"/>
      <c r="H337" s="30" t="s">
        <v>188</v>
      </c>
      <c r="I337" s="30"/>
      <c r="J337" s="24" t="s">
        <v>255</v>
      </c>
      <c r="K337" s="86">
        <f t="shared" si="4377"/>
        <v>4</v>
      </c>
      <c r="L337" s="24" t="s">
        <v>924</v>
      </c>
      <c r="M337" s="86">
        <f t="shared" si="4434"/>
        <v>4</v>
      </c>
      <c r="N337" s="24" t="s">
        <v>261</v>
      </c>
      <c r="O337" s="86">
        <f t="shared" si="4435"/>
        <v>4</v>
      </c>
      <c r="P337" s="24" t="s">
        <v>261</v>
      </c>
      <c r="Q337" s="86">
        <f t="shared" si="4436"/>
        <v>4</v>
      </c>
      <c r="R337" s="24"/>
      <c r="S337" s="86">
        <f t="shared" si="4437"/>
        <v>0</v>
      </c>
      <c r="T337" s="24" t="s">
        <v>257</v>
      </c>
      <c r="U337" s="86">
        <f t="shared" si="4438"/>
        <v>4</v>
      </c>
      <c r="V337" s="24" t="s">
        <v>259</v>
      </c>
      <c r="W337" s="86">
        <f t="shared" si="4439"/>
        <v>4</v>
      </c>
      <c r="X337" s="24"/>
      <c r="Y337" s="86">
        <f t="shared" si="4440"/>
        <v>0</v>
      </c>
      <c r="Z337" s="24" t="s">
        <v>256</v>
      </c>
      <c r="AA337" s="86">
        <f t="shared" si="4441"/>
        <v>4</v>
      </c>
      <c r="AB337" s="24" t="s">
        <v>261</v>
      </c>
      <c r="AC337" s="86">
        <f t="shared" si="4442"/>
        <v>4</v>
      </c>
      <c r="AD337" s="24" t="s">
        <v>262</v>
      </c>
      <c r="AE337" s="86">
        <f t="shared" si="4443"/>
        <v>4</v>
      </c>
      <c r="AF337" s="24" t="s">
        <v>925</v>
      </c>
      <c r="AG337" s="86">
        <f t="shared" si="4444"/>
        <v>4</v>
      </c>
      <c r="AH337" s="24" t="s">
        <v>261</v>
      </c>
      <c r="AI337" s="86">
        <f t="shared" si="4445"/>
        <v>4</v>
      </c>
      <c r="AJ337" s="24" t="s">
        <v>926</v>
      </c>
      <c r="AK337" s="86">
        <f t="shared" si="4446"/>
        <v>4</v>
      </c>
      <c r="AL337" s="24" t="s">
        <v>255</v>
      </c>
      <c r="AM337" s="86">
        <f t="shared" si="4447"/>
        <v>4</v>
      </c>
      <c r="AN337" s="24" t="s">
        <v>261</v>
      </c>
      <c r="AO337" s="86">
        <f t="shared" si="4448"/>
        <v>4</v>
      </c>
      <c r="AP337" s="24"/>
      <c r="AQ337" s="86">
        <f t="shared" si="4449"/>
        <v>0</v>
      </c>
      <c r="AR337" s="24" t="s">
        <v>255</v>
      </c>
      <c r="AS337" s="86">
        <f t="shared" ref="AS337" si="4534">LEN(AR337)</f>
        <v>4</v>
      </c>
      <c r="AT337" s="24"/>
      <c r="AU337" s="86">
        <f t="shared" ref="AU337" si="4535">LEN(AT337)</f>
        <v>0</v>
      </c>
      <c r="AV337" s="24"/>
      <c r="AW337" s="86">
        <f t="shared" ref="AW337" si="4536">LEN(AV337)</f>
        <v>0</v>
      </c>
      <c r="AX337" s="24"/>
      <c r="AY337" s="86">
        <f t="shared" ref="AY337" si="4537">LEN(AX337)</f>
        <v>0</v>
      </c>
      <c r="AZ337" s="24"/>
      <c r="BA337" s="86">
        <f t="shared" ref="BA337" si="4538">LEN(AZ337)</f>
        <v>0</v>
      </c>
      <c r="BB337" s="24"/>
      <c r="BC337" s="86">
        <f t="shared" ref="BC337" si="4539">LEN(BB337)</f>
        <v>0</v>
      </c>
      <c r="BD337" s="24"/>
      <c r="BE337" s="86">
        <f t="shared" ref="BE337" si="4540">LEN(BD337)</f>
        <v>0</v>
      </c>
      <c r="BF337" s="24"/>
      <c r="BG337" s="86">
        <f t="shared" ref="BG337" si="4541">LEN(BF337)</f>
        <v>0</v>
      </c>
      <c r="BH337" s="24"/>
      <c r="BI337" s="86">
        <f t="shared" ref="BI337" si="4542">LEN(BH337)</f>
        <v>0</v>
      </c>
      <c r="BJ337" s="24"/>
      <c r="BK337" s="86">
        <f t="shared" ref="BK337" si="4543">LEN(BJ337)</f>
        <v>0</v>
      </c>
      <c r="BL337" s="24"/>
      <c r="BM337" s="86">
        <f t="shared" ref="BM337" si="4544">LEN(BL337)</f>
        <v>0</v>
      </c>
      <c r="BN337" s="24"/>
      <c r="BO337" s="86">
        <f t="shared" ref="BO337" si="4545">LEN(BN337)</f>
        <v>0</v>
      </c>
      <c r="BP337" s="24"/>
      <c r="BQ337" s="86">
        <f t="shared" ref="BQ337" si="4546">LEN(BP337)</f>
        <v>0</v>
      </c>
      <c r="BR337" s="24"/>
      <c r="BS337" s="86">
        <f t="shared" ref="BS337" si="4547">LEN(BR337)</f>
        <v>0</v>
      </c>
    </row>
    <row r="338" spans="1:71" s="35" customFormat="1">
      <c r="A338" s="203">
        <v>507</v>
      </c>
      <c r="B338" s="744"/>
      <c r="C338" s="738"/>
      <c r="D338" s="19" t="s">
        <v>265</v>
      </c>
      <c r="E338" s="25" t="s">
        <v>266</v>
      </c>
      <c r="F338" s="30" t="s">
        <v>267</v>
      </c>
      <c r="G338" s="30" t="s">
        <v>268</v>
      </c>
      <c r="H338" s="30" t="s">
        <v>188</v>
      </c>
      <c r="I338" s="30"/>
      <c r="J338" s="24" t="s">
        <v>265</v>
      </c>
      <c r="K338" s="86">
        <f t="shared" si="4377"/>
        <v>3</v>
      </c>
      <c r="L338" s="24" t="s">
        <v>289</v>
      </c>
      <c r="M338" s="86">
        <f t="shared" si="4434"/>
        <v>3</v>
      </c>
      <c r="N338" s="24" t="s">
        <v>290</v>
      </c>
      <c r="O338" s="86">
        <f t="shared" si="4435"/>
        <v>3</v>
      </c>
      <c r="P338" s="24" t="s">
        <v>290</v>
      </c>
      <c r="Q338" s="86">
        <f t="shared" si="4436"/>
        <v>3</v>
      </c>
      <c r="R338" s="24"/>
      <c r="S338" s="86">
        <f t="shared" si="4437"/>
        <v>0</v>
      </c>
      <c r="T338" s="24" t="s">
        <v>471</v>
      </c>
      <c r="U338" s="86">
        <f t="shared" si="4438"/>
        <v>3</v>
      </c>
      <c r="V338" s="24" t="s">
        <v>291</v>
      </c>
      <c r="W338" s="86">
        <f t="shared" si="4439"/>
        <v>3</v>
      </c>
      <c r="X338" s="24"/>
      <c r="Y338" s="86">
        <f t="shared" si="4440"/>
        <v>0</v>
      </c>
      <c r="Z338" s="24" t="s">
        <v>292</v>
      </c>
      <c r="AA338" s="86">
        <f t="shared" si="4441"/>
        <v>3</v>
      </c>
      <c r="AB338" s="24" t="s">
        <v>290</v>
      </c>
      <c r="AC338" s="86">
        <f t="shared" si="4442"/>
        <v>3</v>
      </c>
      <c r="AD338" s="24" t="s">
        <v>293</v>
      </c>
      <c r="AE338" s="86">
        <f t="shared" si="4443"/>
        <v>3</v>
      </c>
      <c r="AF338" s="24" t="s">
        <v>294</v>
      </c>
      <c r="AG338" s="86">
        <f t="shared" si="4444"/>
        <v>3</v>
      </c>
      <c r="AH338" s="24" t="s">
        <v>290</v>
      </c>
      <c r="AI338" s="86">
        <f t="shared" si="4445"/>
        <v>3</v>
      </c>
      <c r="AJ338" s="24" t="s">
        <v>295</v>
      </c>
      <c r="AK338" s="86">
        <f t="shared" si="4446"/>
        <v>3</v>
      </c>
      <c r="AL338" s="24" t="s">
        <v>265</v>
      </c>
      <c r="AM338" s="86">
        <f t="shared" si="4447"/>
        <v>3</v>
      </c>
      <c r="AN338" s="24" t="s">
        <v>290</v>
      </c>
      <c r="AO338" s="86">
        <f t="shared" si="4448"/>
        <v>3</v>
      </c>
      <c r="AP338" s="24"/>
      <c r="AQ338" s="86">
        <f t="shared" si="4449"/>
        <v>0</v>
      </c>
      <c r="AR338" s="24" t="s">
        <v>265</v>
      </c>
      <c r="AS338" s="86">
        <f t="shared" ref="AS338" si="4548">LEN(AR338)</f>
        <v>3</v>
      </c>
      <c r="AT338" s="24"/>
      <c r="AU338" s="86">
        <f t="shared" ref="AU338" si="4549">LEN(AT338)</f>
        <v>0</v>
      </c>
      <c r="AV338" s="24"/>
      <c r="AW338" s="86">
        <f t="shared" ref="AW338" si="4550">LEN(AV338)</f>
        <v>0</v>
      </c>
      <c r="AX338" s="24"/>
      <c r="AY338" s="86">
        <f t="shared" ref="AY338" si="4551">LEN(AX338)</f>
        <v>0</v>
      </c>
      <c r="AZ338" s="24"/>
      <c r="BA338" s="86">
        <f t="shared" ref="BA338" si="4552">LEN(AZ338)</f>
        <v>0</v>
      </c>
      <c r="BB338" s="24"/>
      <c r="BC338" s="86">
        <f t="shared" ref="BC338" si="4553">LEN(BB338)</f>
        <v>0</v>
      </c>
      <c r="BD338" s="24"/>
      <c r="BE338" s="86">
        <f t="shared" ref="BE338" si="4554">LEN(BD338)</f>
        <v>0</v>
      </c>
      <c r="BF338" s="24"/>
      <c r="BG338" s="86">
        <f t="shared" ref="BG338" si="4555">LEN(BF338)</f>
        <v>0</v>
      </c>
      <c r="BH338" s="24"/>
      <c r="BI338" s="86">
        <f t="shared" ref="BI338" si="4556">LEN(BH338)</f>
        <v>0</v>
      </c>
      <c r="BJ338" s="24"/>
      <c r="BK338" s="86">
        <f t="shared" ref="BK338" si="4557">LEN(BJ338)</f>
        <v>0</v>
      </c>
      <c r="BL338" s="24"/>
      <c r="BM338" s="86">
        <f t="shared" ref="BM338" si="4558">LEN(BL338)</f>
        <v>0</v>
      </c>
      <c r="BN338" s="24"/>
      <c r="BO338" s="86">
        <f t="shared" ref="BO338" si="4559">LEN(BN338)</f>
        <v>0</v>
      </c>
      <c r="BP338" s="24"/>
      <c r="BQ338" s="86">
        <f t="shared" ref="BQ338" si="4560">LEN(BP338)</f>
        <v>0</v>
      </c>
      <c r="BR338" s="24"/>
      <c r="BS338" s="86">
        <f t="shared" ref="BS338" si="4561">LEN(BR338)</f>
        <v>0</v>
      </c>
    </row>
    <row r="339" spans="1:71" s="35" customFormat="1" ht="27">
      <c r="A339" s="203">
        <v>508</v>
      </c>
      <c r="B339" s="744"/>
      <c r="C339" s="741" t="s">
        <v>1116</v>
      </c>
      <c r="D339" s="742"/>
      <c r="E339" s="40"/>
      <c r="F339" s="30"/>
      <c r="G339" s="30"/>
      <c r="H339" s="30" t="s">
        <v>203</v>
      </c>
      <c r="I339" s="30" t="s">
        <v>235</v>
      </c>
      <c r="J339" s="24" t="s">
        <v>1117</v>
      </c>
      <c r="K339" s="86">
        <f t="shared" si="4377"/>
        <v>32</v>
      </c>
      <c r="L339" s="24" t="s">
        <v>1117</v>
      </c>
      <c r="M339" s="86">
        <f t="shared" si="4434"/>
        <v>32</v>
      </c>
      <c r="N339" s="24" t="s">
        <v>979</v>
      </c>
      <c r="O339" s="86">
        <f t="shared" si="4435"/>
        <v>25</v>
      </c>
      <c r="P339" s="24" t="s">
        <v>1117</v>
      </c>
      <c r="Q339" s="86">
        <f t="shared" si="4436"/>
        <v>32</v>
      </c>
      <c r="R339" s="24"/>
      <c r="S339" s="86">
        <f t="shared" si="4437"/>
        <v>0</v>
      </c>
      <c r="T339" s="24" t="s">
        <v>1242</v>
      </c>
      <c r="U339" s="86">
        <f t="shared" si="4438"/>
        <v>31</v>
      </c>
      <c r="V339" s="24" t="s">
        <v>976</v>
      </c>
      <c r="W339" s="86">
        <f t="shared" si="4439"/>
        <v>15</v>
      </c>
      <c r="X339" s="24"/>
      <c r="Y339" s="86">
        <f t="shared" si="4440"/>
        <v>0</v>
      </c>
      <c r="Z339" s="24" t="s">
        <v>1117</v>
      </c>
      <c r="AA339" s="86">
        <f t="shared" si="4441"/>
        <v>32</v>
      </c>
      <c r="AB339" s="24" t="s">
        <v>1117</v>
      </c>
      <c r="AC339" s="86">
        <f t="shared" si="4442"/>
        <v>32</v>
      </c>
      <c r="AD339" s="24" t="s">
        <v>1117</v>
      </c>
      <c r="AE339" s="86">
        <f t="shared" si="4443"/>
        <v>32</v>
      </c>
      <c r="AF339" s="24" t="s">
        <v>1117</v>
      </c>
      <c r="AG339" s="86">
        <f t="shared" si="4444"/>
        <v>32</v>
      </c>
      <c r="AH339" s="24" t="s">
        <v>979</v>
      </c>
      <c r="AI339" s="86">
        <f t="shared" si="4445"/>
        <v>25</v>
      </c>
      <c r="AJ339" s="24" t="s">
        <v>1117</v>
      </c>
      <c r="AK339" s="86">
        <f t="shared" si="4446"/>
        <v>32</v>
      </c>
      <c r="AL339" s="24" t="s">
        <v>1117</v>
      </c>
      <c r="AM339" s="86">
        <f t="shared" si="4447"/>
        <v>32</v>
      </c>
      <c r="AN339" s="24" t="s">
        <v>1117</v>
      </c>
      <c r="AO339" s="86">
        <f t="shared" si="4448"/>
        <v>32</v>
      </c>
      <c r="AP339" s="24"/>
      <c r="AQ339" s="86">
        <f t="shared" si="4449"/>
        <v>0</v>
      </c>
      <c r="AR339" s="24" t="s">
        <v>1117</v>
      </c>
      <c r="AS339" s="86">
        <f t="shared" ref="AS339" si="4562">LEN(AR339)</f>
        <v>32</v>
      </c>
      <c r="AT339" s="24"/>
      <c r="AU339" s="86">
        <f t="shared" ref="AU339" si="4563">LEN(AT339)</f>
        <v>0</v>
      </c>
      <c r="AV339" s="24"/>
      <c r="AW339" s="86">
        <f t="shared" ref="AW339" si="4564">LEN(AV339)</f>
        <v>0</v>
      </c>
      <c r="AX339" s="24"/>
      <c r="AY339" s="86">
        <f t="shared" ref="AY339" si="4565">LEN(AX339)</f>
        <v>0</v>
      </c>
      <c r="AZ339" s="24"/>
      <c r="BA339" s="86">
        <f t="shared" ref="BA339" si="4566">LEN(AZ339)</f>
        <v>0</v>
      </c>
      <c r="BB339" s="24"/>
      <c r="BC339" s="86">
        <f t="shared" ref="BC339" si="4567">LEN(BB339)</f>
        <v>0</v>
      </c>
      <c r="BD339" s="24"/>
      <c r="BE339" s="86">
        <f t="shared" ref="BE339" si="4568">LEN(BD339)</f>
        <v>0</v>
      </c>
      <c r="BF339" s="24"/>
      <c r="BG339" s="86">
        <f t="shared" ref="BG339" si="4569">LEN(BF339)</f>
        <v>0</v>
      </c>
      <c r="BH339" s="24"/>
      <c r="BI339" s="86">
        <f t="shared" ref="BI339" si="4570">LEN(BH339)</f>
        <v>0</v>
      </c>
      <c r="BJ339" s="24"/>
      <c r="BK339" s="86">
        <f t="shared" ref="BK339" si="4571">LEN(BJ339)</f>
        <v>0</v>
      </c>
      <c r="BL339" s="24"/>
      <c r="BM339" s="86">
        <f t="shared" ref="BM339" si="4572">LEN(BL339)</f>
        <v>0</v>
      </c>
      <c r="BN339" s="24"/>
      <c r="BO339" s="86">
        <f t="shared" ref="BO339" si="4573">LEN(BN339)</f>
        <v>0</v>
      </c>
      <c r="BP339" s="24"/>
      <c r="BQ339" s="86">
        <f t="shared" ref="BQ339" si="4574">LEN(BP339)</f>
        <v>0</v>
      </c>
      <c r="BR339" s="24"/>
      <c r="BS339" s="86">
        <f t="shared" ref="BS339" si="4575">LEN(BR339)</f>
        <v>0</v>
      </c>
    </row>
    <row r="340" spans="1:71" s="35" customFormat="1" ht="34.5" customHeight="1">
      <c r="A340" s="203">
        <v>509</v>
      </c>
      <c r="B340" s="745"/>
      <c r="C340" s="741" t="s">
        <v>1121</v>
      </c>
      <c r="D340" s="742"/>
      <c r="E340" s="40"/>
      <c r="F340" s="30"/>
      <c r="G340" s="30"/>
      <c r="H340" s="30" t="s">
        <v>203</v>
      </c>
      <c r="I340" s="30" t="s">
        <v>235</v>
      </c>
      <c r="J340" s="24" t="s">
        <v>981</v>
      </c>
      <c r="K340" s="86">
        <f t="shared" si="4377"/>
        <v>24</v>
      </c>
      <c r="L340" s="24" t="s">
        <v>981</v>
      </c>
      <c r="M340" s="86">
        <f t="shared" si="4434"/>
        <v>24</v>
      </c>
      <c r="N340" s="24" t="s">
        <v>982</v>
      </c>
      <c r="O340" s="86">
        <f t="shared" si="4435"/>
        <v>15</v>
      </c>
      <c r="P340" s="24" t="s">
        <v>981</v>
      </c>
      <c r="Q340" s="86">
        <f t="shared" si="4436"/>
        <v>24</v>
      </c>
      <c r="R340" s="24"/>
      <c r="S340" s="86">
        <f t="shared" si="4437"/>
        <v>0</v>
      </c>
      <c r="T340" s="24" t="s">
        <v>983</v>
      </c>
      <c r="U340" s="86">
        <f t="shared" si="4438"/>
        <v>29</v>
      </c>
      <c r="V340" s="24" t="s">
        <v>984</v>
      </c>
      <c r="W340" s="86">
        <f t="shared" si="4439"/>
        <v>24</v>
      </c>
      <c r="X340" s="24"/>
      <c r="Y340" s="86">
        <f t="shared" si="4440"/>
        <v>0</v>
      </c>
      <c r="Z340" s="24" t="s">
        <v>981</v>
      </c>
      <c r="AA340" s="86">
        <f t="shared" si="4441"/>
        <v>24</v>
      </c>
      <c r="AB340" s="24" t="s">
        <v>981</v>
      </c>
      <c r="AC340" s="86">
        <f t="shared" si="4442"/>
        <v>24</v>
      </c>
      <c r="AD340" s="24" t="s">
        <v>981</v>
      </c>
      <c r="AE340" s="86">
        <f t="shared" si="4443"/>
        <v>24</v>
      </c>
      <c r="AF340" s="24" t="s">
        <v>981</v>
      </c>
      <c r="AG340" s="86">
        <f t="shared" si="4444"/>
        <v>24</v>
      </c>
      <c r="AH340" s="24" t="s">
        <v>1123</v>
      </c>
      <c r="AI340" s="86">
        <f t="shared" si="4445"/>
        <v>18</v>
      </c>
      <c r="AJ340" s="24" t="s">
        <v>981</v>
      </c>
      <c r="AK340" s="86">
        <f t="shared" si="4446"/>
        <v>24</v>
      </c>
      <c r="AL340" s="24" t="s">
        <v>981</v>
      </c>
      <c r="AM340" s="86">
        <f t="shared" si="4447"/>
        <v>24</v>
      </c>
      <c r="AN340" s="24" t="s">
        <v>981</v>
      </c>
      <c r="AO340" s="86">
        <f t="shared" si="4448"/>
        <v>24</v>
      </c>
      <c r="AP340" s="24"/>
      <c r="AQ340" s="86">
        <f t="shared" si="4449"/>
        <v>0</v>
      </c>
      <c r="AR340" s="24" t="s">
        <v>981</v>
      </c>
      <c r="AS340" s="86">
        <f t="shared" ref="AS340" si="4576">LEN(AR340)</f>
        <v>24</v>
      </c>
      <c r="AT340" s="24"/>
      <c r="AU340" s="86">
        <f t="shared" ref="AU340" si="4577">LEN(AT340)</f>
        <v>0</v>
      </c>
      <c r="AV340" s="24"/>
      <c r="AW340" s="86">
        <f t="shared" ref="AW340" si="4578">LEN(AV340)</f>
        <v>0</v>
      </c>
      <c r="AX340" s="24"/>
      <c r="AY340" s="86">
        <f t="shared" ref="AY340" si="4579">LEN(AX340)</f>
        <v>0</v>
      </c>
      <c r="AZ340" s="24"/>
      <c r="BA340" s="86">
        <f t="shared" ref="BA340" si="4580">LEN(AZ340)</f>
        <v>0</v>
      </c>
      <c r="BB340" s="24"/>
      <c r="BC340" s="86">
        <f t="shared" ref="BC340" si="4581">LEN(BB340)</f>
        <v>0</v>
      </c>
      <c r="BD340" s="24"/>
      <c r="BE340" s="86">
        <f t="shared" ref="BE340" si="4582">LEN(BD340)</f>
        <v>0</v>
      </c>
      <c r="BF340" s="24"/>
      <c r="BG340" s="86">
        <f t="shared" ref="BG340" si="4583">LEN(BF340)</f>
        <v>0</v>
      </c>
      <c r="BH340" s="24"/>
      <c r="BI340" s="86">
        <f t="shared" ref="BI340" si="4584">LEN(BH340)</f>
        <v>0</v>
      </c>
      <c r="BJ340" s="24"/>
      <c r="BK340" s="86">
        <f t="shared" ref="BK340" si="4585">LEN(BJ340)</f>
        <v>0</v>
      </c>
      <c r="BL340" s="24"/>
      <c r="BM340" s="86">
        <f t="shared" ref="BM340" si="4586">LEN(BL340)</f>
        <v>0</v>
      </c>
      <c r="BN340" s="24"/>
      <c r="BO340" s="86">
        <f t="shared" ref="BO340" si="4587">LEN(BN340)</f>
        <v>0</v>
      </c>
      <c r="BP340" s="24"/>
      <c r="BQ340" s="86">
        <f t="shared" ref="BQ340" si="4588">LEN(BP340)</f>
        <v>0</v>
      </c>
      <c r="BR340" s="24"/>
      <c r="BS340" s="86">
        <f t="shared" ref="BS340" si="4589">LEN(BR340)</f>
        <v>0</v>
      </c>
    </row>
    <row r="341" spans="1:71" s="35" customFormat="1">
      <c r="A341" s="203">
        <v>510</v>
      </c>
      <c r="B341" s="743" t="s">
        <v>1135</v>
      </c>
      <c r="C341" s="735" t="s">
        <v>461</v>
      </c>
      <c r="D341" s="19" t="s">
        <v>461</v>
      </c>
      <c r="E341" s="45" t="s">
        <v>187</v>
      </c>
      <c r="F341" s="30"/>
      <c r="G341" s="30"/>
      <c r="H341" s="30" t="s">
        <v>188</v>
      </c>
      <c r="I341" s="30"/>
      <c r="J341" s="24" t="s">
        <v>461</v>
      </c>
      <c r="K341" s="86">
        <f t="shared" si="4377"/>
        <v>3</v>
      </c>
      <c r="L341" s="24" t="s">
        <v>470</v>
      </c>
      <c r="M341" s="86">
        <f t="shared" si="4434"/>
        <v>3</v>
      </c>
      <c r="N341" s="24" t="s">
        <v>467</v>
      </c>
      <c r="O341" s="86">
        <f t="shared" si="4435"/>
        <v>3</v>
      </c>
      <c r="P341" s="24" t="s">
        <v>467</v>
      </c>
      <c r="Q341" s="86">
        <f t="shared" si="4436"/>
        <v>3</v>
      </c>
      <c r="R341" s="24"/>
      <c r="S341" s="86">
        <f t="shared" si="4437"/>
        <v>0</v>
      </c>
      <c r="T341" s="24" t="s">
        <v>463</v>
      </c>
      <c r="U341" s="86">
        <f t="shared" si="4438"/>
        <v>3</v>
      </c>
      <c r="V341" s="24" t="s">
        <v>465</v>
      </c>
      <c r="W341" s="86">
        <f t="shared" si="4439"/>
        <v>3</v>
      </c>
      <c r="X341" s="24"/>
      <c r="Y341" s="86">
        <f t="shared" si="4440"/>
        <v>0</v>
      </c>
      <c r="Z341" s="24" t="s">
        <v>462</v>
      </c>
      <c r="AA341" s="86">
        <f t="shared" si="4441"/>
        <v>3</v>
      </c>
      <c r="AB341" s="24" t="s">
        <v>467</v>
      </c>
      <c r="AC341" s="86">
        <f t="shared" si="4442"/>
        <v>3</v>
      </c>
      <c r="AD341" s="24" t="s">
        <v>468</v>
      </c>
      <c r="AE341" s="86">
        <f t="shared" si="4443"/>
        <v>3</v>
      </c>
      <c r="AF341" s="24" t="s">
        <v>1126</v>
      </c>
      <c r="AG341" s="86">
        <f t="shared" si="4444"/>
        <v>3</v>
      </c>
      <c r="AH341" s="24" t="s">
        <v>467</v>
      </c>
      <c r="AI341" s="86">
        <f t="shared" si="4445"/>
        <v>3</v>
      </c>
      <c r="AJ341" s="24" t="s">
        <v>464</v>
      </c>
      <c r="AK341" s="86">
        <f t="shared" si="4446"/>
        <v>3</v>
      </c>
      <c r="AL341" s="24" t="s">
        <v>461</v>
      </c>
      <c r="AM341" s="86">
        <f t="shared" si="4447"/>
        <v>3</v>
      </c>
      <c r="AN341" s="24" t="s">
        <v>467</v>
      </c>
      <c r="AO341" s="86">
        <f t="shared" si="4448"/>
        <v>3</v>
      </c>
      <c r="AP341" s="24"/>
      <c r="AQ341" s="86">
        <f t="shared" si="4449"/>
        <v>0</v>
      </c>
      <c r="AR341" s="24" t="s">
        <v>461</v>
      </c>
      <c r="AS341" s="86">
        <f t="shared" ref="AS341" si="4590">LEN(AR341)</f>
        <v>3</v>
      </c>
      <c r="AT341" s="24"/>
      <c r="AU341" s="86">
        <f t="shared" ref="AU341" si="4591">LEN(AT341)</f>
        <v>0</v>
      </c>
      <c r="AV341" s="24"/>
      <c r="AW341" s="86">
        <f t="shared" ref="AW341" si="4592">LEN(AV341)</f>
        <v>0</v>
      </c>
      <c r="AX341" s="24"/>
      <c r="AY341" s="86">
        <f t="shared" ref="AY341" si="4593">LEN(AX341)</f>
        <v>0</v>
      </c>
      <c r="AZ341" s="24"/>
      <c r="BA341" s="86">
        <f t="shared" ref="BA341" si="4594">LEN(AZ341)</f>
        <v>0</v>
      </c>
      <c r="BB341" s="24"/>
      <c r="BC341" s="86">
        <f t="shared" ref="BC341" si="4595">LEN(BB341)</f>
        <v>0</v>
      </c>
      <c r="BD341" s="24"/>
      <c r="BE341" s="86">
        <f t="shared" ref="BE341" si="4596">LEN(BD341)</f>
        <v>0</v>
      </c>
      <c r="BF341" s="24"/>
      <c r="BG341" s="86">
        <f t="shared" ref="BG341" si="4597">LEN(BF341)</f>
        <v>0</v>
      </c>
      <c r="BH341" s="24"/>
      <c r="BI341" s="86">
        <f t="shared" ref="BI341" si="4598">LEN(BH341)</f>
        <v>0</v>
      </c>
      <c r="BJ341" s="24"/>
      <c r="BK341" s="86">
        <f t="shared" ref="BK341" si="4599">LEN(BJ341)</f>
        <v>0</v>
      </c>
      <c r="BL341" s="24"/>
      <c r="BM341" s="86">
        <f t="shared" ref="BM341" si="4600">LEN(BL341)</f>
        <v>0</v>
      </c>
      <c r="BN341" s="24"/>
      <c r="BO341" s="86">
        <f t="shared" ref="BO341" si="4601">LEN(BN341)</f>
        <v>0</v>
      </c>
      <c r="BP341" s="24"/>
      <c r="BQ341" s="86">
        <f t="shared" ref="BQ341" si="4602">LEN(BP341)</f>
        <v>0</v>
      </c>
      <c r="BR341" s="24"/>
      <c r="BS341" s="86">
        <f t="shared" ref="BS341" si="4603">LEN(BR341)</f>
        <v>0</v>
      </c>
    </row>
    <row r="342" spans="1:71" s="35" customFormat="1">
      <c r="A342" s="203">
        <v>511</v>
      </c>
      <c r="B342" s="745"/>
      <c r="C342" s="738"/>
      <c r="D342" s="19" t="s">
        <v>265</v>
      </c>
      <c r="E342" s="25" t="s">
        <v>266</v>
      </c>
      <c r="F342" s="30" t="s">
        <v>288</v>
      </c>
      <c r="G342" s="30" t="s">
        <v>288</v>
      </c>
      <c r="H342" s="30" t="s">
        <v>188</v>
      </c>
      <c r="I342" s="30"/>
      <c r="J342" s="24" t="s">
        <v>265</v>
      </c>
      <c r="K342" s="86">
        <f t="shared" si="4377"/>
        <v>3</v>
      </c>
      <c r="L342" s="24" t="s">
        <v>289</v>
      </c>
      <c r="M342" s="86">
        <f t="shared" si="4434"/>
        <v>3</v>
      </c>
      <c r="N342" s="24" t="s">
        <v>290</v>
      </c>
      <c r="O342" s="86">
        <f t="shared" si="4435"/>
        <v>3</v>
      </c>
      <c r="P342" s="24" t="s">
        <v>290</v>
      </c>
      <c r="Q342" s="86">
        <f t="shared" si="4436"/>
        <v>3</v>
      </c>
      <c r="R342" s="24"/>
      <c r="S342" s="86">
        <f t="shared" si="4437"/>
        <v>0</v>
      </c>
      <c r="T342" s="24" t="s">
        <v>471</v>
      </c>
      <c r="U342" s="86">
        <f t="shared" si="4438"/>
        <v>3</v>
      </c>
      <c r="V342" s="24" t="s">
        <v>291</v>
      </c>
      <c r="W342" s="86">
        <f t="shared" si="4439"/>
        <v>3</v>
      </c>
      <c r="X342" s="24"/>
      <c r="Y342" s="86">
        <f t="shared" si="4440"/>
        <v>0</v>
      </c>
      <c r="Z342" s="24" t="s">
        <v>292</v>
      </c>
      <c r="AA342" s="86">
        <f t="shared" si="4441"/>
        <v>3</v>
      </c>
      <c r="AB342" s="24" t="s">
        <v>290</v>
      </c>
      <c r="AC342" s="86">
        <f t="shared" si="4442"/>
        <v>3</v>
      </c>
      <c r="AD342" s="24" t="s">
        <v>293</v>
      </c>
      <c r="AE342" s="86">
        <f t="shared" si="4443"/>
        <v>3</v>
      </c>
      <c r="AF342" s="24" t="s">
        <v>294</v>
      </c>
      <c r="AG342" s="86">
        <f t="shared" si="4444"/>
        <v>3</v>
      </c>
      <c r="AH342" s="24" t="s">
        <v>290</v>
      </c>
      <c r="AI342" s="86">
        <f t="shared" si="4445"/>
        <v>3</v>
      </c>
      <c r="AJ342" s="24" t="s">
        <v>295</v>
      </c>
      <c r="AK342" s="86">
        <f t="shared" si="4446"/>
        <v>3</v>
      </c>
      <c r="AL342" s="24" t="s">
        <v>265</v>
      </c>
      <c r="AM342" s="86">
        <f t="shared" si="4447"/>
        <v>3</v>
      </c>
      <c r="AN342" s="24" t="s">
        <v>290</v>
      </c>
      <c r="AO342" s="86">
        <f t="shared" si="4448"/>
        <v>3</v>
      </c>
      <c r="AP342" s="24"/>
      <c r="AQ342" s="86">
        <f t="shared" si="4449"/>
        <v>0</v>
      </c>
      <c r="AR342" s="24" t="s">
        <v>265</v>
      </c>
      <c r="AS342" s="86">
        <f t="shared" ref="AS342" si="4604">LEN(AR342)</f>
        <v>3</v>
      </c>
      <c r="AT342" s="24"/>
      <c r="AU342" s="86">
        <f t="shared" ref="AU342" si="4605">LEN(AT342)</f>
        <v>0</v>
      </c>
      <c r="AV342" s="24"/>
      <c r="AW342" s="86">
        <f t="shared" ref="AW342" si="4606">LEN(AV342)</f>
        <v>0</v>
      </c>
      <c r="AX342" s="24"/>
      <c r="AY342" s="86">
        <f t="shared" ref="AY342" si="4607">LEN(AX342)</f>
        <v>0</v>
      </c>
      <c r="AZ342" s="24"/>
      <c r="BA342" s="86">
        <f t="shared" ref="BA342" si="4608">LEN(AZ342)</f>
        <v>0</v>
      </c>
      <c r="BB342" s="24"/>
      <c r="BC342" s="86">
        <f t="shared" ref="BC342" si="4609">LEN(BB342)</f>
        <v>0</v>
      </c>
      <c r="BD342" s="24"/>
      <c r="BE342" s="86">
        <f t="shared" ref="BE342" si="4610">LEN(BD342)</f>
        <v>0</v>
      </c>
      <c r="BF342" s="24"/>
      <c r="BG342" s="86">
        <f t="shared" ref="BG342" si="4611">LEN(BF342)</f>
        <v>0</v>
      </c>
      <c r="BH342" s="24"/>
      <c r="BI342" s="86">
        <f t="shared" ref="BI342" si="4612">LEN(BH342)</f>
        <v>0</v>
      </c>
      <c r="BJ342" s="24"/>
      <c r="BK342" s="86">
        <f t="shared" ref="BK342" si="4613">LEN(BJ342)</f>
        <v>0</v>
      </c>
      <c r="BL342" s="24"/>
      <c r="BM342" s="86">
        <f t="shared" ref="BM342" si="4614">LEN(BL342)</f>
        <v>0</v>
      </c>
      <c r="BN342" s="24"/>
      <c r="BO342" s="86">
        <f t="shared" ref="BO342" si="4615">LEN(BN342)</f>
        <v>0</v>
      </c>
      <c r="BP342" s="24"/>
      <c r="BQ342" s="86">
        <f t="shared" ref="BQ342" si="4616">LEN(BP342)</f>
        <v>0</v>
      </c>
      <c r="BR342" s="24"/>
      <c r="BS342" s="86">
        <f t="shared" ref="BS342" si="4617">LEN(BR342)</f>
        <v>0</v>
      </c>
    </row>
    <row r="343" spans="1:71" s="35" customFormat="1">
      <c r="A343" s="203">
        <v>512</v>
      </c>
      <c r="B343" s="743" t="s">
        <v>1243</v>
      </c>
      <c r="C343" s="733" t="s">
        <v>590</v>
      </c>
      <c r="D343" s="19" t="s">
        <v>591</v>
      </c>
      <c r="E343" s="45" t="s">
        <v>187</v>
      </c>
      <c r="F343" s="30"/>
      <c r="G343" s="30"/>
      <c r="H343" s="30" t="s">
        <v>188</v>
      </c>
      <c r="I343" s="30"/>
      <c r="J343" s="24" t="s">
        <v>591</v>
      </c>
      <c r="K343" s="86">
        <f t="shared" si="4377"/>
        <v>6</v>
      </c>
      <c r="L343" s="24" t="s">
        <v>600</v>
      </c>
      <c r="M343" s="86">
        <f t="shared" si="4434"/>
        <v>6</v>
      </c>
      <c r="N343" s="24" t="s">
        <v>597</v>
      </c>
      <c r="O343" s="86">
        <f t="shared" si="4435"/>
        <v>6</v>
      </c>
      <c r="P343" s="24" t="s">
        <v>597</v>
      </c>
      <c r="Q343" s="86">
        <f t="shared" si="4436"/>
        <v>6</v>
      </c>
      <c r="R343" s="24"/>
      <c r="S343" s="86">
        <f t="shared" si="4437"/>
        <v>0</v>
      </c>
      <c r="T343" s="24" t="s">
        <v>593</v>
      </c>
      <c r="U343" s="86">
        <f t="shared" si="4438"/>
        <v>6</v>
      </c>
      <c r="V343" s="24" t="s">
        <v>595</v>
      </c>
      <c r="W343" s="86">
        <f t="shared" si="4439"/>
        <v>6</v>
      </c>
      <c r="X343" s="24"/>
      <c r="Y343" s="86">
        <f t="shared" si="4440"/>
        <v>0</v>
      </c>
      <c r="Z343" s="24" t="s">
        <v>592</v>
      </c>
      <c r="AA343" s="86">
        <f t="shared" si="4441"/>
        <v>6</v>
      </c>
      <c r="AB343" s="24" t="s">
        <v>597</v>
      </c>
      <c r="AC343" s="86">
        <f t="shared" si="4442"/>
        <v>6</v>
      </c>
      <c r="AD343" s="24" t="s">
        <v>598</v>
      </c>
      <c r="AE343" s="86">
        <f t="shared" si="4443"/>
        <v>6</v>
      </c>
      <c r="AF343" s="24" t="s">
        <v>1244</v>
      </c>
      <c r="AG343" s="86">
        <f t="shared" si="4444"/>
        <v>6</v>
      </c>
      <c r="AH343" s="24" t="s">
        <v>597</v>
      </c>
      <c r="AI343" s="86">
        <f t="shared" si="4445"/>
        <v>6</v>
      </c>
      <c r="AJ343" s="24" t="s">
        <v>594</v>
      </c>
      <c r="AK343" s="86">
        <f t="shared" si="4446"/>
        <v>6</v>
      </c>
      <c r="AL343" s="24" t="s">
        <v>591</v>
      </c>
      <c r="AM343" s="86">
        <f t="shared" si="4447"/>
        <v>6</v>
      </c>
      <c r="AN343" s="24" t="s">
        <v>597</v>
      </c>
      <c r="AO343" s="86">
        <f t="shared" si="4448"/>
        <v>6</v>
      </c>
      <c r="AP343" s="24"/>
      <c r="AQ343" s="86">
        <f t="shared" si="4449"/>
        <v>0</v>
      </c>
      <c r="AR343" s="24" t="s">
        <v>591</v>
      </c>
      <c r="AS343" s="86">
        <f t="shared" ref="AS343" si="4618">LEN(AR343)</f>
        <v>6</v>
      </c>
      <c r="AT343" s="24"/>
      <c r="AU343" s="86">
        <f t="shared" ref="AU343" si="4619">LEN(AT343)</f>
        <v>0</v>
      </c>
      <c r="AV343" s="24"/>
      <c r="AW343" s="86">
        <f t="shared" ref="AW343" si="4620">LEN(AV343)</f>
        <v>0</v>
      </c>
      <c r="AX343" s="24"/>
      <c r="AY343" s="86">
        <f t="shared" ref="AY343" si="4621">LEN(AX343)</f>
        <v>0</v>
      </c>
      <c r="AZ343" s="24"/>
      <c r="BA343" s="86">
        <f t="shared" ref="BA343" si="4622">LEN(AZ343)</f>
        <v>0</v>
      </c>
      <c r="BB343" s="24"/>
      <c r="BC343" s="86">
        <f t="shared" ref="BC343" si="4623">LEN(BB343)</f>
        <v>0</v>
      </c>
      <c r="BD343" s="24"/>
      <c r="BE343" s="86">
        <f t="shared" ref="BE343" si="4624">LEN(BD343)</f>
        <v>0</v>
      </c>
      <c r="BF343" s="24"/>
      <c r="BG343" s="86">
        <f t="shared" ref="BG343" si="4625">LEN(BF343)</f>
        <v>0</v>
      </c>
      <c r="BH343" s="24"/>
      <c r="BI343" s="86">
        <f t="shared" ref="BI343" si="4626">LEN(BH343)</f>
        <v>0</v>
      </c>
      <c r="BJ343" s="24"/>
      <c r="BK343" s="86">
        <f t="shared" ref="BK343" si="4627">LEN(BJ343)</f>
        <v>0</v>
      </c>
      <c r="BL343" s="24"/>
      <c r="BM343" s="86">
        <f t="shared" ref="BM343" si="4628">LEN(BL343)</f>
        <v>0</v>
      </c>
      <c r="BN343" s="24"/>
      <c r="BO343" s="86">
        <f t="shared" ref="BO343" si="4629">LEN(BN343)</f>
        <v>0</v>
      </c>
      <c r="BP343" s="24"/>
      <c r="BQ343" s="86">
        <f t="shared" ref="BQ343" si="4630">LEN(BP343)</f>
        <v>0</v>
      </c>
      <c r="BR343" s="24"/>
      <c r="BS343" s="86">
        <f t="shared" ref="BS343" si="4631">LEN(BR343)</f>
        <v>0</v>
      </c>
    </row>
    <row r="344" spans="1:71" s="35" customFormat="1" ht="27">
      <c r="A344" s="203">
        <v>513</v>
      </c>
      <c r="B344" s="745"/>
      <c r="C344" s="747"/>
      <c r="D344" s="19" t="s">
        <v>201</v>
      </c>
      <c r="E344" s="23" t="s">
        <v>43</v>
      </c>
      <c r="F344" s="25" t="s">
        <v>323</v>
      </c>
      <c r="G344" s="25" t="s">
        <v>324</v>
      </c>
      <c r="H344" s="30" t="s">
        <v>203</v>
      </c>
      <c r="I344" s="30" t="s">
        <v>1108</v>
      </c>
      <c r="J344" s="24" t="s">
        <v>204</v>
      </c>
      <c r="K344" s="86">
        <f t="shared" si="4377"/>
        <v>2</v>
      </c>
      <c r="L344" s="24" t="s">
        <v>204</v>
      </c>
      <c r="M344" s="187">
        <f t="shared" si="4434"/>
        <v>2</v>
      </c>
      <c r="N344" s="24" t="s">
        <v>205</v>
      </c>
      <c r="O344" s="86">
        <f t="shared" si="4435"/>
        <v>2</v>
      </c>
      <c r="P344" s="24" t="s">
        <v>204</v>
      </c>
      <c r="Q344" s="187">
        <f t="shared" si="4436"/>
        <v>2</v>
      </c>
      <c r="R344" s="24"/>
      <c r="S344" s="187">
        <f t="shared" si="4437"/>
        <v>0</v>
      </c>
      <c r="T344" s="24" t="s">
        <v>205</v>
      </c>
      <c r="U344" s="86">
        <f t="shared" si="4438"/>
        <v>2</v>
      </c>
      <c r="V344" s="24" t="s">
        <v>204</v>
      </c>
      <c r="W344" s="86">
        <f t="shared" si="4439"/>
        <v>2</v>
      </c>
      <c r="X344" s="24"/>
      <c r="Y344" s="187">
        <f t="shared" si="4440"/>
        <v>0</v>
      </c>
      <c r="Z344" s="24" t="s">
        <v>204</v>
      </c>
      <c r="AA344" s="187">
        <f t="shared" si="4441"/>
        <v>2</v>
      </c>
      <c r="AB344" s="24" t="s">
        <v>204</v>
      </c>
      <c r="AC344" s="187">
        <f t="shared" si="4442"/>
        <v>2</v>
      </c>
      <c r="AD344" s="24" t="s">
        <v>205</v>
      </c>
      <c r="AE344" s="86">
        <f t="shared" si="4443"/>
        <v>2</v>
      </c>
      <c r="AF344" s="24" t="s">
        <v>204</v>
      </c>
      <c r="AG344" s="187">
        <f t="shared" si="4444"/>
        <v>2</v>
      </c>
      <c r="AH344" s="24" t="s">
        <v>205</v>
      </c>
      <c r="AI344" s="187">
        <f t="shared" si="4445"/>
        <v>2</v>
      </c>
      <c r="AJ344" s="24" t="s">
        <v>204</v>
      </c>
      <c r="AK344" s="187">
        <f t="shared" si="4446"/>
        <v>2</v>
      </c>
      <c r="AL344" s="24" t="s">
        <v>205</v>
      </c>
      <c r="AM344" s="187">
        <f t="shared" si="4447"/>
        <v>2</v>
      </c>
      <c r="AN344" s="24" t="s">
        <v>205</v>
      </c>
      <c r="AO344" s="187">
        <f t="shared" si="4448"/>
        <v>2</v>
      </c>
      <c r="AP344" s="24"/>
      <c r="AQ344" s="187">
        <f t="shared" si="4449"/>
        <v>0</v>
      </c>
      <c r="AR344" s="24" t="s">
        <v>205</v>
      </c>
      <c r="AS344" s="187">
        <f t="shared" ref="AS344" si="4632">LEN(AR344)</f>
        <v>2</v>
      </c>
      <c r="AT344" s="24"/>
      <c r="AU344" s="187">
        <f t="shared" ref="AU344" si="4633">LEN(AT344)</f>
        <v>0</v>
      </c>
      <c r="AV344" s="24"/>
      <c r="AW344" s="187">
        <f t="shared" ref="AW344" si="4634">LEN(AV344)</f>
        <v>0</v>
      </c>
      <c r="AX344" s="24"/>
      <c r="AY344" s="187">
        <f t="shared" ref="AY344" si="4635">LEN(AX344)</f>
        <v>0</v>
      </c>
      <c r="AZ344" s="24"/>
      <c r="BA344" s="187">
        <f t="shared" ref="BA344" si="4636">LEN(AZ344)</f>
        <v>0</v>
      </c>
      <c r="BB344" s="24"/>
      <c r="BC344" s="187">
        <f t="shared" ref="BC344" si="4637">LEN(BB344)</f>
        <v>0</v>
      </c>
      <c r="BD344" s="24"/>
      <c r="BE344" s="187">
        <f t="shared" ref="BE344" si="4638">LEN(BD344)</f>
        <v>0</v>
      </c>
      <c r="BF344" s="24"/>
      <c r="BG344" s="187">
        <f t="shared" ref="BG344" si="4639">LEN(BF344)</f>
        <v>0</v>
      </c>
      <c r="BH344" s="24"/>
      <c r="BI344" s="187">
        <f t="shared" ref="BI344" si="4640">LEN(BH344)</f>
        <v>0</v>
      </c>
      <c r="BJ344" s="24"/>
      <c r="BK344" s="187">
        <f t="shared" ref="BK344" si="4641">LEN(BJ344)</f>
        <v>0</v>
      </c>
      <c r="BL344" s="24"/>
      <c r="BM344" s="187">
        <f t="shared" ref="BM344" si="4642">LEN(BL344)</f>
        <v>0</v>
      </c>
      <c r="BN344" s="24"/>
      <c r="BO344" s="187">
        <f t="shared" ref="BO344" si="4643">LEN(BN344)</f>
        <v>0</v>
      </c>
      <c r="BP344" s="24"/>
      <c r="BQ344" s="187">
        <f t="shared" ref="BQ344" si="4644">LEN(BP344)</f>
        <v>0</v>
      </c>
      <c r="BR344" s="24"/>
      <c r="BS344" s="187">
        <f t="shared" ref="BS344" si="4645">LEN(BR344)</f>
        <v>0</v>
      </c>
    </row>
    <row r="345" spans="1:71" s="35" customFormat="1">
      <c r="A345" s="203">
        <v>514</v>
      </c>
      <c r="B345" s="743" t="s">
        <v>1245</v>
      </c>
      <c r="C345" s="733" t="s">
        <v>602</v>
      </c>
      <c r="D345" s="19" t="s">
        <v>603</v>
      </c>
      <c r="E345" s="45" t="s">
        <v>187</v>
      </c>
      <c r="F345" s="30"/>
      <c r="G345" s="30"/>
      <c r="H345" s="25" t="s">
        <v>203</v>
      </c>
      <c r="I345" s="30" t="s">
        <v>1246</v>
      </c>
      <c r="J345" s="24" t="s">
        <v>1247</v>
      </c>
      <c r="K345" s="86">
        <f t="shared" si="4377"/>
        <v>5</v>
      </c>
      <c r="L345" s="24" t="s">
        <v>1248</v>
      </c>
      <c r="M345" s="86">
        <f t="shared" si="4434"/>
        <v>3</v>
      </c>
      <c r="N345" s="24" t="s">
        <v>1249</v>
      </c>
      <c r="O345" s="86">
        <f t="shared" si="4435"/>
        <v>3</v>
      </c>
      <c r="P345" s="24" t="s">
        <v>606</v>
      </c>
      <c r="Q345" s="86">
        <f t="shared" si="4436"/>
        <v>5</v>
      </c>
      <c r="R345" s="24"/>
      <c r="S345" s="86">
        <f t="shared" si="4437"/>
        <v>0</v>
      </c>
      <c r="T345" s="24" t="s">
        <v>607</v>
      </c>
      <c r="U345" s="86">
        <f t="shared" si="4438"/>
        <v>3</v>
      </c>
      <c r="V345" s="24" t="s">
        <v>606</v>
      </c>
      <c r="W345" s="86">
        <f t="shared" si="4439"/>
        <v>5</v>
      </c>
      <c r="X345" s="24"/>
      <c r="Y345" s="86">
        <f t="shared" si="4440"/>
        <v>0</v>
      </c>
      <c r="Z345" s="24" t="s">
        <v>606</v>
      </c>
      <c r="AA345" s="86">
        <f t="shared" si="4441"/>
        <v>5</v>
      </c>
      <c r="AB345" s="24" t="s">
        <v>606</v>
      </c>
      <c r="AC345" s="86">
        <f t="shared" si="4442"/>
        <v>5</v>
      </c>
      <c r="AD345" s="24" t="s">
        <v>606</v>
      </c>
      <c r="AE345" s="86">
        <f t="shared" si="4443"/>
        <v>5</v>
      </c>
      <c r="AF345" s="24" t="s">
        <v>1250</v>
      </c>
      <c r="AG345" s="86">
        <f t="shared" si="4444"/>
        <v>3</v>
      </c>
      <c r="AH345" s="24" t="s">
        <v>610</v>
      </c>
      <c r="AI345" s="86">
        <f t="shared" si="4445"/>
        <v>3</v>
      </c>
      <c r="AJ345" s="24" t="s">
        <v>606</v>
      </c>
      <c r="AK345" s="86">
        <f t="shared" si="4446"/>
        <v>5</v>
      </c>
      <c r="AL345" s="24" t="s">
        <v>606</v>
      </c>
      <c r="AM345" s="86">
        <f t="shared" si="4447"/>
        <v>5</v>
      </c>
      <c r="AN345" s="24" t="s">
        <v>1251</v>
      </c>
      <c r="AO345" s="86">
        <f t="shared" si="4448"/>
        <v>5</v>
      </c>
      <c r="AP345" s="24"/>
      <c r="AQ345" s="86">
        <f t="shared" si="4449"/>
        <v>0</v>
      </c>
      <c r="AR345" s="24" t="s">
        <v>1247</v>
      </c>
      <c r="AS345" s="86">
        <f t="shared" ref="AS345" si="4646">LEN(AR345)</f>
        <v>5</v>
      </c>
      <c r="AT345" s="24"/>
      <c r="AU345" s="86">
        <f t="shared" ref="AU345" si="4647">LEN(AT345)</f>
        <v>0</v>
      </c>
      <c r="AV345" s="24"/>
      <c r="AW345" s="86">
        <f t="shared" ref="AW345" si="4648">LEN(AV345)</f>
        <v>0</v>
      </c>
      <c r="AX345" s="24"/>
      <c r="AY345" s="86">
        <f t="shared" ref="AY345" si="4649">LEN(AX345)</f>
        <v>0</v>
      </c>
      <c r="AZ345" s="24"/>
      <c r="BA345" s="86">
        <f t="shared" ref="BA345" si="4650">LEN(AZ345)</f>
        <v>0</v>
      </c>
      <c r="BB345" s="24"/>
      <c r="BC345" s="86">
        <f t="shared" ref="BC345" si="4651">LEN(BB345)</f>
        <v>0</v>
      </c>
      <c r="BD345" s="24"/>
      <c r="BE345" s="86">
        <f t="shared" ref="BE345" si="4652">LEN(BD345)</f>
        <v>0</v>
      </c>
      <c r="BF345" s="24"/>
      <c r="BG345" s="86">
        <f t="shared" ref="BG345" si="4653">LEN(BF345)</f>
        <v>0</v>
      </c>
      <c r="BH345" s="24"/>
      <c r="BI345" s="86">
        <f t="shared" ref="BI345" si="4654">LEN(BH345)</f>
        <v>0</v>
      </c>
      <c r="BJ345" s="24"/>
      <c r="BK345" s="86">
        <f t="shared" ref="BK345" si="4655">LEN(BJ345)</f>
        <v>0</v>
      </c>
      <c r="BL345" s="24"/>
      <c r="BM345" s="86">
        <f t="shared" ref="BM345" si="4656">LEN(BL345)</f>
        <v>0</v>
      </c>
      <c r="BN345" s="24"/>
      <c r="BO345" s="86">
        <f t="shared" ref="BO345" si="4657">LEN(BN345)</f>
        <v>0</v>
      </c>
      <c r="BP345" s="24"/>
      <c r="BQ345" s="86">
        <f t="shared" ref="BQ345" si="4658">LEN(BP345)</f>
        <v>0</v>
      </c>
      <c r="BR345" s="24"/>
      <c r="BS345" s="86">
        <f t="shared" ref="BS345" si="4659">LEN(BR345)</f>
        <v>0</v>
      </c>
    </row>
    <row r="346" spans="1:71" s="35" customFormat="1" ht="27">
      <c r="A346" s="203">
        <v>515</v>
      </c>
      <c r="B346" s="744"/>
      <c r="C346" s="746"/>
      <c r="D346" s="19" t="s">
        <v>1252</v>
      </c>
      <c r="E346" s="45" t="s">
        <v>187</v>
      </c>
      <c r="F346" s="30"/>
      <c r="G346" s="30"/>
      <c r="H346" s="25" t="s">
        <v>188</v>
      </c>
      <c r="I346" s="30"/>
      <c r="J346" s="24" t="s">
        <v>1253</v>
      </c>
      <c r="K346" s="86">
        <f t="shared" si="4377"/>
        <v>22</v>
      </c>
      <c r="L346" s="24" t="s">
        <v>1254</v>
      </c>
      <c r="M346" s="86">
        <f t="shared" si="4434"/>
        <v>22</v>
      </c>
      <c r="N346" s="24" t="s">
        <v>614</v>
      </c>
      <c r="O346" s="86">
        <f t="shared" si="4435"/>
        <v>21</v>
      </c>
      <c r="P346" s="24" t="s">
        <v>1255</v>
      </c>
      <c r="Q346" s="86">
        <f t="shared" si="4436"/>
        <v>22</v>
      </c>
      <c r="R346" s="24"/>
      <c r="S346" s="86">
        <f t="shared" si="4437"/>
        <v>0</v>
      </c>
      <c r="T346" s="24" t="s">
        <v>1253</v>
      </c>
      <c r="U346" s="86">
        <f t="shared" si="4438"/>
        <v>22</v>
      </c>
      <c r="V346" s="24" t="s">
        <v>1253</v>
      </c>
      <c r="W346" s="86">
        <f t="shared" si="4439"/>
        <v>22</v>
      </c>
      <c r="X346" s="24"/>
      <c r="Y346" s="86">
        <f t="shared" si="4440"/>
        <v>0</v>
      </c>
      <c r="Z346" s="24" t="s">
        <v>1253</v>
      </c>
      <c r="AA346" s="86">
        <f t="shared" si="4441"/>
        <v>22</v>
      </c>
      <c r="AB346" s="24" t="s">
        <v>1253</v>
      </c>
      <c r="AC346" s="86">
        <f t="shared" si="4442"/>
        <v>22</v>
      </c>
      <c r="AD346" s="24" t="s">
        <v>1256</v>
      </c>
      <c r="AE346" s="86">
        <f t="shared" si="4443"/>
        <v>21</v>
      </c>
      <c r="AF346" s="24" t="s">
        <v>1257</v>
      </c>
      <c r="AG346" s="86">
        <f t="shared" si="4444"/>
        <v>22</v>
      </c>
      <c r="AH346" s="24" t="s">
        <v>618</v>
      </c>
      <c r="AI346" s="86">
        <f t="shared" si="4445"/>
        <v>22</v>
      </c>
      <c r="AJ346" s="24" t="s">
        <v>1253</v>
      </c>
      <c r="AK346" s="86">
        <f t="shared" si="4446"/>
        <v>22</v>
      </c>
      <c r="AL346" s="24" t="s">
        <v>1253</v>
      </c>
      <c r="AM346" s="86">
        <f t="shared" si="4447"/>
        <v>22</v>
      </c>
      <c r="AN346" s="24" t="s">
        <v>1253</v>
      </c>
      <c r="AO346" s="86">
        <f t="shared" si="4448"/>
        <v>22</v>
      </c>
      <c r="AP346" s="24"/>
      <c r="AQ346" s="86">
        <f t="shared" si="4449"/>
        <v>0</v>
      </c>
      <c r="AR346" s="24"/>
      <c r="AS346" s="86">
        <f t="shared" ref="AS346" si="4660">LEN(AR346)</f>
        <v>0</v>
      </c>
      <c r="AT346" s="24"/>
      <c r="AU346" s="86">
        <f t="shared" ref="AU346" si="4661">LEN(AT346)</f>
        <v>0</v>
      </c>
      <c r="AV346" s="24"/>
      <c r="AW346" s="86">
        <f t="shared" ref="AW346" si="4662">LEN(AV346)</f>
        <v>0</v>
      </c>
      <c r="AX346" s="24"/>
      <c r="AY346" s="86">
        <f t="shared" ref="AY346" si="4663">LEN(AX346)</f>
        <v>0</v>
      </c>
      <c r="AZ346" s="24"/>
      <c r="BA346" s="86">
        <f t="shared" ref="BA346" si="4664">LEN(AZ346)</f>
        <v>0</v>
      </c>
      <c r="BB346" s="24"/>
      <c r="BC346" s="86">
        <f t="shared" ref="BC346" si="4665">LEN(BB346)</f>
        <v>0</v>
      </c>
      <c r="BD346" s="24"/>
      <c r="BE346" s="86">
        <f t="shared" ref="BE346" si="4666">LEN(BD346)</f>
        <v>0</v>
      </c>
      <c r="BF346" s="24"/>
      <c r="BG346" s="86">
        <f t="shared" ref="BG346" si="4667">LEN(BF346)</f>
        <v>0</v>
      </c>
      <c r="BH346" s="24"/>
      <c r="BI346" s="86">
        <f t="shared" ref="BI346" si="4668">LEN(BH346)</f>
        <v>0</v>
      </c>
      <c r="BJ346" s="24"/>
      <c r="BK346" s="86">
        <f t="shared" ref="BK346" si="4669">LEN(BJ346)</f>
        <v>0</v>
      </c>
      <c r="BL346" s="24"/>
      <c r="BM346" s="86">
        <f t="shared" ref="BM346" si="4670">LEN(BL346)</f>
        <v>0</v>
      </c>
      <c r="BN346" s="24"/>
      <c r="BO346" s="86">
        <f t="shared" ref="BO346" si="4671">LEN(BN346)</f>
        <v>0</v>
      </c>
      <c r="BP346" s="24"/>
      <c r="BQ346" s="86">
        <f t="shared" ref="BQ346" si="4672">LEN(BP346)</f>
        <v>0</v>
      </c>
      <c r="BR346" s="24"/>
      <c r="BS346" s="86">
        <f t="shared" ref="BS346" si="4673">LEN(BR346)</f>
        <v>0</v>
      </c>
    </row>
    <row r="347" spans="1:71" s="35" customFormat="1">
      <c r="A347" s="203">
        <v>516</v>
      </c>
      <c r="B347" s="744"/>
      <c r="C347" s="746"/>
      <c r="D347" s="19" t="s">
        <v>619</v>
      </c>
      <c r="E347" s="25" t="s">
        <v>266</v>
      </c>
      <c r="F347" s="30" t="s">
        <v>621</v>
      </c>
      <c r="G347" s="30" t="s">
        <v>391</v>
      </c>
      <c r="H347" s="25" t="s">
        <v>188</v>
      </c>
      <c r="I347" s="30"/>
      <c r="J347" s="24" t="s">
        <v>622</v>
      </c>
      <c r="K347" s="86">
        <f t="shared" si="4377"/>
        <v>3</v>
      </c>
      <c r="L347" s="24" t="s">
        <v>622</v>
      </c>
      <c r="M347" s="86">
        <f t="shared" si="4434"/>
        <v>3</v>
      </c>
      <c r="N347" s="24" t="s">
        <v>622</v>
      </c>
      <c r="O347" s="86">
        <f t="shared" si="4435"/>
        <v>3</v>
      </c>
      <c r="P347" s="24" t="s">
        <v>622</v>
      </c>
      <c r="Q347" s="86">
        <f t="shared" si="4436"/>
        <v>3</v>
      </c>
      <c r="R347" s="24"/>
      <c r="S347" s="86">
        <f t="shared" si="4437"/>
        <v>0</v>
      </c>
      <c r="T347" s="24" t="s">
        <v>622</v>
      </c>
      <c r="U347" s="86">
        <f t="shared" si="4438"/>
        <v>3</v>
      </c>
      <c r="V347" s="24" t="s">
        <v>622</v>
      </c>
      <c r="W347" s="86">
        <f t="shared" si="4439"/>
        <v>3</v>
      </c>
      <c r="X347" s="24"/>
      <c r="Y347" s="86">
        <f t="shared" si="4440"/>
        <v>0</v>
      </c>
      <c r="Z347" s="24" t="s">
        <v>622</v>
      </c>
      <c r="AA347" s="86">
        <f t="shared" si="4441"/>
        <v>3</v>
      </c>
      <c r="AB347" s="24" t="s">
        <v>622</v>
      </c>
      <c r="AC347" s="86">
        <f t="shared" si="4442"/>
        <v>3</v>
      </c>
      <c r="AD347" s="24" t="s">
        <v>622</v>
      </c>
      <c r="AE347" s="86">
        <f t="shared" si="4443"/>
        <v>3</v>
      </c>
      <c r="AF347" s="24" t="s">
        <v>622</v>
      </c>
      <c r="AG347" s="86">
        <f t="shared" si="4444"/>
        <v>3</v>
      </c>
      <c r="AH347" s="24" t="s">
        <v>622</v>
      </c>
      <c r="AI347" s="86">
        <f t="shared" si="4445"/>
        <v>3</v>
      </c>
      <c r="AJ347" s="24" t="s">
        <v>622</v>
      </c>
      <c r="AK347" s="86">
        <f t="shared" si="4446"/>
        <v>3</v>
      </c>
      <c r="AL347" s="24" t="s">
        <v>622</v>
      </c>
      <c r="AM347" s="86">
        <f t="shared" si="4447"/>
        <v>3</v>
      </c>
      <c r="AN347" s="24" t="s">
        <v>622</v>
      </c>
      <c r="AO347" s="86">
        <f t="shared" si="4448"/>
        <v>3</v>
      </c>
      <c r="AP347" s="24"/>
      <c r="AQ347" s="86">
        <f t="shared" si="4449"/>
        <v>0</v>
      </c>
      <c r="AR347" s="24" t="s">
        <v>622</v>
      </c>
      <c r="AS347" s="86">
        <f t="shared" ref="AS347" si="4674">LEN(AR347)</f>
        <v>3</v>
      </c>
      <c r="AT347" s="24"/>
      <c r="AU347" s="86">
        <f t="shared" ref="AU347" si="4675">LEN(AT347)</f>
        <v>0</v>
      </c>
      <c r="AV347" s="24"/>
      <c r="AW347" s="86">
        <f t="shared" ref="AW347" si="4676">LEN(AV347)</f>
        <v>0</v>
      </c>
      <c r="AX347" s="24"/>
      <c r="AY347" s="86">
        <f t="shared" ref="AY347" si="4677">LEN(AX347)</f>
        <v>0</v>
      </c>
      <c r="AZ347" s="24"/>
      <c r="BA347" s="86">
        <f t="shared" ref="BA347" si="4678">LEN(AZ347)</f>
        <v>0</v>
      </c>
      <c r="BB347" s="24"/>
      <c r="BC347" s="86">
        <f t="shared" ref="BC347" si="4679">LEN(BB347)</f>
        <v>0</v>
      </c>
      <c r="BD347" s="24"/>
      <c r="BE347" s="86">
        <f t="shared" ref="BE347" si="4680">LEN(BD347)</f>
        <v>0</v>
      </c>
      <c r="BF347" s="24"/>
      <c r="BG347" s="86">
        <f t="shared" ref="BG347" si="4681">LEN(BF347)</f>
        <v>0</v>
      </c>
      <c r="BH347" s="24"/>
      <c r="BI347" s="86">
        <f t="shared" ref="BI347" si="4682">LEN(BH347)</f>
        <v>0</v>
      </c>
      <c r="BJ347" s="24"/>
      <c r="BK347" s="86">
        <f t="shared" ref="BK347" si="4683">LEN(BJ347)</f>
        <v>0</v>
      </c>
      <c r="BL347" s="24"/>
      <c r="BM347" s="86">
        <f t="shared" ref="BM347" si="4684">LEN(BL347)</f>
        <v>0</v>
      </c>
      <c r="BN347" s="24"/>
      <c r="BO347" s="86">
        <f t="shared" ref="BO347" si="4685">LEN(BN347)</f>
        <v>0</v>
      </c>
      <c r="BP347" s="24"/>
      <c r="BQ347" s="86">
        <f t="shared" ref="BQ347" si="4686">LEN(BP347)</f>
        <v>0</v>
      </c>
      <c r="BR347" s="24"/>
      <c r="BS347" s="86">
        <f t="shared" ref="BS347" si="4687">LEN(BR347)</f>
        <v>0</v>
      </c>
    </row>
    <row r="348" spans="1:71" s="35" customFormat="1" ht="27">
      <c r="A348" s="203">
        <v>517</v>
      </c>
      <c r="B348" s="744"/>
      <c r="C348" s="746"/>
      <c r="D348" s="19" t="s">
        <v>623</v>
      </c>
      <c r="E348" s="45" t="s">
        <v>187</v>
      </c>
      <c r="F348" s="30"/>
      <c r="G348" s="30"/>
      <c r="H348" s="25" t="s">
        <v>188</v>
      </c>
      <c r="I348" s="30"/>
      <c r="J348" s="24" t="s">
        <v>1258</v>
      </c>
      <c r="K348" s="86">
        <f t="shared" si="4377"/>
        <v>9</v>
      </c>
      <c r="L348" s="24" t="s">
        <v>1259</v>
      </c>
      <c r="M348" s="86">
        <f t="shared" si="4434"/>
        <v>9</v>
      </c>
      <c r="N348" s="24" t="s">
        <v>1260</v>
      </c>
      <c r="O348" s="86">
        <f t="shared" si="4435"/>
        <v>9</v>
      </c>
      <c r="P348" s="24" t="s">
        <v>1260</v>
      </c>
      <c r="Q348" s="86">
        <f t="shared" si="4436"/>
        <v>9</v>
      </c>
      <c r="R348" s="24"/>
      <c r="S348" s="86">
        <f t="shared" si="4437"/>
        <v>0</v>
      </c>
      <c r="T348" s="24" t="s">
        <v>1261</v>
      </c>
      <c r="U348" s="86">
        <f t="shared" si="4438"/>
        <v>9</v>
      </c>
      <c r="V348" s="24" t="s">
        <v>1262</v>
      </c>
      <c r="W348" s="86">
        <f t="shared" si="4439"/>
        <v>9</v>
      </c>
      <c r="X348" s="24"/>
      <c r="Y348" s="86">
        <f t="shared" si="4440"/>
        <v>0</v>
      </c>
      <c r="Z348" s="24" t="s">
        <v>1263</v>
      </c>
      <c r="AA348" s="86">
        <f t="shared" si="4441"/>
        <v>9</v>
      </c>
      <c r="AB348" s="24" t="s">
        <v>1260</v>
      </c>
      <c r="AC348" s="86">
        <f t="shared" si="4442"/>
        <v>9</v>
      </c>
      <c r="AD348" s="24" t="s">
        <v>1264</v>
      </c>
      <c r="AE348" s="86">
        <f t="shared" si="4443"/>
        <v>9</v>
      </c>
      <c r="AF348" s="24" t="s">
        <v>1265</v>
      </c>
      <c r="AG348" s="86">
        <f t="shared" si="4444"/>
        <v>9</v>
      </c>
      <c r="AH348" s="24" t="s">
        <v>1266</v>
      </c>
      <c r="AI348" s="86">
        <f t="shared" si="4445"/>
        <v>9</v>
      </c>
      <c r="AJ348" s="24" t="s">
        <v>1267</v>
      </c>
      <c r="AK348" s="86">
        <f t="shared" si="4446"/>
        <v>9</v>
      </c>
      <c r="AL348" s="24" t="s">
        <v>1258</v>
      </c>
      <c r="AM348" s="86">
        <f t="shared" si="4447"/>
        <v>9</v>
      </c>
      <c r="AN348" s="24" t="s">
        <v>1260</v>
      </c>
      <c r="AO348" s="86">
        <f t="shared" si="4448"/>
        <v>9</v>
      </c>
      <c r="AP348" s="24"/>
      <c r="AQ348" s="86">
        <f t="shared" si="4449"/>
        <v>0</v>
      </c>
      <c r="AR348" s="24" t="s">
        <v>1258</v>
      </c>
      <c r="AS348" s="86">
        <f t="shared" ref="AS348" si="4688">LEN(AR348)</f>
        <v>9</v>
      </c>
      <c r="AT348" s="24"/>
      <c r="AU348" s="86">
        <f t="shared" ref="AU348" si="4689">LEN(AT348)</f>
        <v>0</v>
      </c>
      <c r="AV348" s="24"/>
      <c r="AW348" s="86">
        <f t="shared" ref="AW348" si="4690">LEN(AV348)</f>
        <v>0</v>
      </c>
      <c r="AX348" s="24"/>
      <c r="AY348" s="86">
        <f t="shared" ref="AY348" si="4691">LEN(AX348)</f>
        <v>0</v>
      </c>
      <c r="AZ348" s="24"/>
      <c r="BA348" s="86">
        <f t="shared" ref="BA348" si="4692">LEN(AZ348)</f>
        <v>0</v>
      </c>
      <c r="BB348" s="24"/>
      <c r="BC348" s="86">
        <f t="shared" ref="BC348" si="4693">LEN(BB348)</f>
        <v>0</v>
      </c>
      <c r="BD348" s="24"/>
      <c r="BE348" s="86">
        <f t="shared" ref="BE348" si="4694">LEN(BD348)</f>
        <v>0</v>
      </c>
      <c r="BF348" s="24"/>
      <c r="BG348" s="86">
        <f t="shared" ref="BG348" si="4695">LEN(BF348)</f>
        <v>0</v>
      </c>
      <c r="BH348" s="24"/>
      <c r="BI348" s="86">
        <f t="shared" ref="BI348" si="4696">LEN(BH348)</f>
        <v>0</v>
      </c>
      <c r="BJ348" s="24"/>
      <c r="BK348" s="86">
        <f t="shared" ref="BK348" si="4697">LEN(BJ348)</f>
        <v>0</v>
      </c>
      <c r="BL348" s="24"/>
      <c r="BM348" s="86">
        <f t="shared" ref="BM348" si="4698">LEN(BL348)</f>
        <v>0</v>
      </c>
      <c r="BN348" s="24"/>
      <c r="BO348" s="86">
        <f t="shared" ref="BO348" si="4699">LEN(BN348)</f>
        <v>0</v>
      </c>
      <c r="BP348" s="24"/>
      <c r="BQ348" s="86">
        <f t="shared" ref="BQ348" si="4700">LEN(BP348)</f>
        <v>0</v>
      </c>
      <c r="BR348" s="24"/>
      <c r="BS348" s="86">
        <f t="shared" ref="BS348" si="4701">LEN(BR348)</f>
        <v>0</v>
      </c>
    </row>
    <row r="349" spans="1:71" s="35" customFormat="1" ht="27">
      <c r="A349" s="203">
        <v>518</v>
      </c>
      <c r="B349" s="744"/>
      <c r="C349" s="746"/>
      <c r="D349" s="19" t="s">
        <v>633</v>
      </c>
      <c r="E349" s="45" t="s">
        <v>187</v>
      </c>
      <c r="F349" s="30"/>
      <c r="G349" s="30"/>
      <c r="H349" s="25" t="s">
        <v>188</v>
      </c>
      <c r="I349" s="30"/>
      <c r="J349" s="24" t="s">
        <v>1268</v>
      </c>
      <c r="K349" s="86">
        <f t="shared" si="4377"/>
        <v>8</v>
      </c>
      <c r="L349" s="24" t="s">
        <v>1268</v>
      </c>
      <c r="M349" s="86">
        <f t="shared" si="4434"/>
        <v>8</v>
      </c>
      <c r="N349" s="24" t="s">
        <v>1268</v>
      </c>
      <c r="O349" s="86">
        <f t="shared" si="4435"/>
        <v>8</v>
      </c>
      <c r="P349" s="24" t="s">
        <v>1268</v>
      </c>
      <c r="Q349" s="86">
        <f t="shared" si="4436"/>
        <v>8</v>
      </c>
      <c r="R349" s="24"/>
      <c r="S349" s="86">
        <f t="shared" si="4437"/>
        <v>0</v>
      </c>
      <c r="T349" s="24" t="s">
        <v>1268</v>
      </c>
      <c r="U349" s="86">
        <f t="shared" si="4438"/>
        <v>8</v>
      </c>
      <c r="V349" s="24" t="s">
        <v>1268</v>
      </c>
      <c r="W349" s="86">
        <f t="shared" si="4439"/>
        <v>8</v>
      </c>
      <c r="X349" s="24"/>
      <c r="Y349" s="86">
        <f t="shared" si="4440"/>
        <v>0</v>
      </c>
      <c r="Z349" s="24" t="s">
        <v>1268</v>
      </c>
      <c r="AA349" s="86">
        <f t="shared" si="4441"/>
        <v>8</v>
      </c>
      <c r="AB349" s="24" t="s">
        <v>1268</v>
      </c>
      <c r="AC349" s="86">
        <f t="shared" si="4442"/>
        <v>8</v>
      </c>
      <c r="AD349" s="24" t="s">
        <v>1268</v>
      </c>
      <c r="AE349" s="86">
        <f t="shared" si="4443"/>
        <v>8</v>
      </c>
      <c r="AF349" s="24" t="s">
        <v>1268</v>
      </c>
      <c r="AG349" s="86">
        <f t="shared" si="4444"/>
        <v>8</v>
      </c>
      <c r="AH349" s="24" t="s">
        <v>1269</v>
      </c>
      <c r="AI349" s="86">
        <f t="shared" si="4445"/>
        <v>8</v>
      </c>
      <c r="AJ349" s="24" t="s">
        <v>1268</v>
      </c>
      <c r="AK349" s="86">
        <f t="shared" si="4446"/>
        <v>8</v>
      </c>
      <c r="AL349" s="24" t="s">
        <v>1268</v>
      </c>
      <c r="AM349" s="86">
        <f t="shared" si="4447"/>
        <v>8</v>
      </c>
      <c r="AN349" s="24" t="s">
        <v>1268</v>
      </c>
      <c r="AO349" s="86">
        <f t="shared" si="4448"/>
        <v>8</v>
      </c>
      <c r="AP349" s="24"/>
      <c r="AQ349" s="86">
        <f t="shared" si="4449"/>
        <v>0</v>
      </c>
      <c r="AR349" s="24" t="s">
        <v>1268</v>
      </c>
      <c r="AS349" s="86">
        <f t="shared" ref="AS349" si="4702">LEN(AR349)</f>
        <v>8</v>
      </c>
      <c r="AT349" s="24"/>
      <c r="AU349" s="86">
        <f t="shared" ref="AU349" si="4703">LEN(AT349)</f>
        <v>0</v>
      </c>
      <c r="AV349" s="24"/>
      <c r="AW349" s="86">
        <f t="shared" ref="AW349" si="4704">LEN(AV349)</f>
        <v>0</v>
      </c>
      <c r="AX349" s="24"/>
      <c r="AY349" s="86">
        <f t="shared" ref="AY349" si="4705">LEN(AX349)</f>
        <v>0</v>
      </c>
      <c r="AZ349" s="24"/>
      <c r="BA349" s="86">
        <f t="shared" ref="BA349" si="4706">LEN(AZ349)</f>
        <v>0</v>
      </c>
      <c r="BB349" s="24"/>
      <c r="BC349" s="86">
        <f t="shared" ref="BC349" si="4707">LEN(BB349)</f>
        <v>0</v>
      </c>
      <c r="BD349" s="24"/>
      <c r="BE349" s="86">
        <f t="shared" ref="BE349" si="4708">LEN(BD349)</f>
        <v>0</v>
      </c>
      <c r="BF349" s="24"/>
      <c r="BG349" s="86">
        <f t="shared" ref="BG349" si="4709">LEN(BF349)</f>
        <v>0</v>
      </c>
      <c r="BH349" s="24"/>
      <c r="BI349" s="86">
        <f t="shared" ref="BI349" si="4710">LEN(BH349)</f>
        <v>0</v>
      </c>
      <c r="BJ349" s="24"/>
      <c r="BK349" s="86">
        <f t="shared" ref="BK349" si="4711">LEN(BJ349)</f>
        <v>0</v>
      </c>
      <c r="BL349" s="24"/>
      <c r="BM349" s="86">
        <f t="shared" ref="BM349" si="4712">LEN(BL349)</f>
        <v>0</v>
      </c>
      <c r="BN349" s="24"/>
      <c r="BO349" s="86">
        <f t="shared" ref="BO349" si="4713">LEN(BN349)</f>
        <v>0</v>
      </c>
      <c r="BP349" s="24"/>
      <c r="BQ349" s="86">
        <f t="shared" ref="BQ349" si="4714">LEN(BP349)</f>
        <v>0</v>
      </c>
      <c r="BR349" s="24"/>
      <c r="BS349" s="86">
        <f t="shared" ref="BS349" si="4715">LEN(BR349)</f>
        <v>0</v>
      </c>
    </row>
    <row r="350" spans="1:71" s="35" customFormat="1">
      <c r="A350" s="203">
        <v>519</v>
      </c>
      <c r="B350" s="744"/>
      <c r="C350" s="746"/>
      <c r="D350" s="19" t="s">
        <v>635</v>
      </c>
      <c r="E350" s="45" t="s">
        <v>266</v>
      </c>
      <c r="F350" s="25" t="s">
        <v>323</v>
      </c>
      <c r="G350" s="30"/>
      <c r="H350" s="25" t="s">
        <v>188</v>
      </c>
      <c r="I350" s="30"/>
      <c r="J350" s="44" t="s">
        <v>635</v>
      </c>
      <c r="K350" s="86">
        <f t="shared" si="4377"/>
        <v>5</v>
      </c>
      <c r="L350" s="44" t="s">
        <v>644</v>
      </c>
      <c r="M350" s="86">
        <f t="shared" si="4434"/>
        <v>5</v>
      </c>
      <c r="N350" s="44" t="s">
        <v>641</v>
      </c>
      <c r="O350" s="86">
        <f t="shared" si="4435"/>
        <v>5</v>
      </c>
      <c r="P350" s="44" t="s">
        <v>641</v>
      </c>
      <c r="Q350" s="86">
        <f t="shared" si="4436"/>
        <v>5</v>
      </c>
      <c r="R350" s="44"/>
      <c r="S350" s="86">
        <f t="shared" si="4437"/>
        <v>0</v>
      </c>
      <c r="T350" s="44" t="s">
        <v>637</v>
      </c>
      <c r="U350" s="86">
        <f t="shared" si="4438"/>
        <v>5</v>
      </c>
      <c r="V350" s="44" t="s">
        <v>639</v>
      </c>
      <c r="W350" s="86">
        <f t="shared" si="4439"/>
        <v>5</v>
      </c>
      <c r="X350" s="44"/>
      <c r="Y350" s="86">
        <f t="shared" si="4440"/>
        <v>0</v>
      </c>
      <c r="Z350" s="44" t="s">
        <v>636</v>
      </c>
      <c r="AA350" s="86">
        <f t="shared" si="4441"/>
        <v>5</v>
      </c>
      <c r="AB350" s="44" t="s">
        <v>641</v>
      </c>
      <c r="AC350" s="86">
        <f t="shared" si="4442"/>
        <v>5</v>
      </c>
      <c r="AD350" s="44" t="s">
        <v>642</v>
      </c>
      <c r="AE350" s="86">
        <f t="shared" si="4443"/>
        <v>5</v>
      </c>
      <c r="AF350" s="44" t="s">
        <v>1270</v>
      </c>
      <c r="AG350" s="86">
        <f t="shared" si="4444"/>
        <v>5</v>
      </c>
      <c r="AH350" s="44" t="s">
        <v>641</v>
      </c>
      <c r="AI350" s="86">
        <f t="shared" si="4445"/>
        <v>5</v>
      </c>
      <c r="AJ350" s="44" t="s">
        <v>638</v>
      </c>
      <c r="AK350" s="86">
        <f t="shared" si="4446"/>
        <v>5</v>
      </c>
      <c r="AL350" s="44" t="s">
        <v>635</v>
      </c>
      <c r="AM350" s="86">
        <f t="shared" si="4447"/>
        <v>5</v>
      </c>
      <c r="AN350" s="44" t="s">
        <v>641</v>
      </c>
      <c r="AO350" s="86">
        <f t="shared" si="4448"/>
        <v>5</v>
      </c>
      <c r="AP350" s="44"/>
      <c r="AQ350" s="86">
        <f t="shared" si="4449"/>
        <v>0</v>
      </c>
      <c r="AR350" s="44" t="s">
        <v>635</v>
      </c>
      <c r="AS350" s="86">
        <f t="shared" ref="AS350" si="4716">LEN(AR350)</f>
        <v>5</v>
      </c>
      <c r="AT350" s="44"/>
      <c r="AU350" s="86">
        <f t="shared" ref="AU350" si="4717">LEN(AT350)</f>
        <v>0</v>
      </c>
      <c r="AV350" s="44"/>
      <c r="AW350" s="86">
        <f t="shared" ref="AW350" si="4718">LEN(AV350)</f>
        <v>0</v>
      </c>
      <c r="AX350" s="44"/>
      <c r="AY350" s="86">
        <f t="shared" ref="AY350" si="4719">LEN(AX350)</f>
        <v>0</v>
      </c>
      <c r="AZ350" s="44"/>
      <c r="BA350" s="86">
        <f t="shared" ref="BA350" si="4720">LEN(AZ350)</f>
        <v>0</v>
      </c>
      <c r="BB350" s="44"/>
      <c r="BC350" s="86">
        <f t="shared" ref="BC350" si="4721">LEN(BB350)</f>
        <v>0</v>
      </c>
      <c r="BD350" s="44"/>
      <c r="BE350" s="86">
        <f t="shared" ref="BE350" si="4722">LEN(BD350)</f>
        <v>0</v>
      </c>
      <c r="BF350" s="44"/>
      <c r="BG350" s="86">
        <f t="shared" ref="BG350" si="4723">LEN(BF350)</f>
        <v>0</v>
      </c>
      <c r="BH350" s="44"/>
      <c r="BI350" s="86">
        <f t="shared" ref="BI350" si="4724">LEN(BH350)</f>
        <v>0</v>
      </c>
      <c r="BJ350" s="44"/>
      <c r="BK350" s="86">
        <f t="shared" ref="BK350" si="4725">LEN(BJ350)</f>
        <v>0</v>
      </c>
      <c r="BL350" s="44"/>
      <c r="BM350" s="86">
        <f t="shared" ref="BM350" si="4726">LEN(BL350)</f>
        <v>0</v>
      </c>
      <c r="BN350" s="44"/>
      <c r="BO350" s="86">
        <f t="shared" ref="BO350" si="4727">LEN(BN350)</f>
        <v>0</v>
      </c>
      <c r="BP350" s="44"/>
      <c r="BQ350" s="86">
        <f t="shared" ref="BQ350" si="4728">LEN(BP350)</f>
        <v>0</v>
      </c>
      <c r="BR350" s="44"/>
      <c r="BS350" s="86">
        <f t="shared" ref="BS350" si="4729">LEN(BR350)</f>
        <v>0</v>
      </c>
    </row>
    <row r="351" spans="1:71" s="35" customFormat="1">
      <c r="A351" s="203">
        <v>520</v>
      </c>
      <c r="B351" s="745"/>
      <c r="C351" s="734"/>
      <c r="D351" s="19" t="s">
        <v>645</v>
      </c>
      <c r="E351" s="30" t="s">
        <v>187</v>
      </c>
      <c r="F351" s="25"/>
      <c r="G351" s="30"/>
      <c r="H351" s="25" t="s">
        <v>188</v>
      </c>
      <c r="I351" s="30"/>
      <c r="J351" s="44" t="s">
        <v>645</v>
      </c>
      <c r="K351" s="86">
        <f t="shared" si="4377"/>
        <v>1</v>
      </c>
      <c r="L351" s="44" t="s">
        <v>654</v>
      </c>
      <c r="M351" s="86">
        <f t="shared" si="4434"/>
        <v>1</v>
      </c>
      <c r="N351" s="44" t="s">
        <v>651</v>
      </c>
      <c r="O351" s="86">
        <f t="shared" si="4435"/>
        <v>1</v>
      </c>
      <c r="P351" s="44" t="s">
        <v>651</v>
      </c>
      <c r="Q351" s="86">
        <f t="shared" si="4436"/>
        <v>1</v>
      </c>
      <c r="R351" s="44"/>
      <c r="S351" s="86">
        <f t="shared" si="4437"/>
        <v>0</v>
      </c>
      <c r="T351" s="44" t="s">
        <v>647</v>
      </c>
      <c r="U351" s="86">
        <f t="shared" si="4438"/>
        <v>1</v>
      </c>
      <c r="V351" s="44" t="s">
        <v>649</v>
      </c>
      <c r="W351" s="86">
        <f t="shared" si="4439"/>
        <v>1</v>
      </c>
      <c r="X351" s="44"/>
      <c r="Y351" s="86">
        <f t="shared" si="4440"/>
        <v>0</v>
      </c>
      <c r="Z351" s="44" t="s">
        <v>646</v>
      </c>
      <c r="AA351" s="86">
        <f t="shared" si="4441"/>
        <v>1</v>
      </c>
      <c r="AB351" s="44" t="s">
        <v>651</v>
      </c>
      <c r="AC351" s="86">
        <f t="shared" si="4442"/>
        <v>1</v>
      </c>
      <c r="AD351" s="44" t="s">
        <v>652</v>
      </c>
      <c r="AE351" s="86">
        <f t="shared" si="4443"/>
        <v>1</v>
      </c>
      <c r="AF351" s="44" t="s">
        <v>1271</v>
      </c>
      <c r="AG351" s="86">
        <f t="shared" si="4444"/>
        <v>1</v>
      </c>
      <c r="AH351" s="44" t="s">
        <v>651</v>
      </c>
      <c r="AI351" s="86">
        <f t="shared" si="4445"/>
        <v>1</v>
      </c>
      <c r="AJ351" s="44" t="s">
        <v>648</v>
      </c>
      <c r="AK351" s="86">
        <f t="shared" si="4446"/>
        <v>1</v>
      </c>
      <c r="AL351" s="44" t="s">
        <v>645</v>
      </c>
      <c r="AM351" s="86">
        <f t="shared" si="4447"/>
        <v>1</v>
      </c>
      <c r="AN351" s="44" t="s">
        <v>651</v>
      </c>
      <c r="AO351" s="86">
        <f t="shared" si="4448"/>
        <v>1</v>
      </c>
      <c r="AP351" s="44"/>
      <c r="AQ351" s="86">
        <f t="shared" si="4449"/>
        <v>0</v>
      </c>
      <c r="AR351" s="44" t="s">
        <v>645</v>
      </c>
      <c r="AS351" s="86">
        <f t="shared" ref="AS351" si="4730">LEN(AR351)</f>
        <v>1</v>
      </c>
      <c r="AT351" s="44"/>
      <c r="AU351" s="86">
        <f t="shared" ref="AU351" si="4731">LEN(AT351)</f>
        <v>0</v>
      </c>
      <c r="AV351" s="44"/>
      <c r="AW351" s="86">
        <f t="shared" ref="AW351" si="4732">LEN(AV351)</f>
        <v>0</v>
      </c>
      <c r="AX351" s="44"/>
      <c r="AY351" s="86">
        <f t="shared" ref="AY351" si="4733">LEN(AX351)</f>
        <v>0</v>
      </c>
      <c r="AZ351" s="44"/>
      <c r="BA351" s="86">
        <f t="shared" ref="BA351" si="4734">LEN(AZ351)</f>
        <v>0</v>
      </c>
      <c r="BB351" s="44"/>
      <c r="BC351" s="86">
        <f t="shared" ref="BC351" si="4735">LEN(BB351)</f>
        <v>0</v>
      </c>
      <c r="BD351" s="44"/>
      <c r="BE351" s="86">
        <f t="shared" ref="BE351" si="4736">LEN(BD351)</f>
        <v>0</v>
      </c>
      <c r="BF351" s="44"/>
      <c r="BG351" s="86">
        <f t="shared" ref="BG351" si="4737">LEN(BF351)</f>
        <v>0</v>
      </c>
      <c r="BH351" s="44"/>
      <c r="BI351" s="86">
        <f t="shared" ref="BI351" si="4738">LEN(BH351)</f>
        <v>0</v>
      </c>
      <c r="BJ351" s="44"/>
      <c r="BK351" s="86">
        <f t="shared" ref="BK351" si="4739">LEN(BJ351)</f>
        <v>0</v>
      </c>
      <c r="BL351" s="44"/>
      <c r="BM351" s="86">
        <f t="shared" ref="BM351" si="4740">LEN(BL351)</f>
        <v>0</v>
      </c>
      <c r="BN351" s="44"/>
      <c r="BO351" s="86">
        <f t="shared" ref="BO351" si="4741">LEN(BN351)</f>
        <v>0</v>
      </c>
      <c r="BP351" s="44"/>
      <c r="BQ351" s="86">
        <f t="shared" ref="BQ351" si="4742">LEN(BP351)</f>
        <v>0</v>
      </c>
      <c r="BR351" s="44"/>
      <c r="BS351" s="86">
        <f t="shared" ref="BS351" si="4743">LEN(BR351)</f>
        <v>0</v>
      </c>
    </row>
    <row r="352" spans="1:71" s="35" customFormat="1">
      <c r="A352" s="203">
        <v>521</v>
      </c>
      <c r="B352" s="743" t="s">
        <v>1272</v>
      </c>
      <c r="C352" s="735" t="s">
        <v>1273</v>
      </c>
      <c r="D352" s="19" t="s">
        <v>657</v>
      </c>
      <c r="E352" s="23" t="s">
        <v>187</v>
      </c>
      <c r="F352" s="30"/>
      <c r="G352" s="30"/>
      <c r="H352" s="25" t="s">
        <v>188</v>
      </c>
      <c r="I352" s="30"/>
      <c r="J352" s="24" t="s">
        <v>658</v>
      </c>
      <c r="K352" s="86">
        <f t="shared" si="4377"/>
        <v>9</v>
      </c>
      <c r="L352" s="24" t="s">
        <v>658</v>
      </c>
      <c r="M352" s="86">
        <f t="shared" si="4434"/>
        <v>9</v>
      </c>
      <c r="N352" s="24" t="s">
        <v>658</v>
      </c>
      <c r="O352" s="86">
        <f t="shared" si="4435"/>
        <v>9</v>
      </c>
      <c r="P352" s="24" t="s">
        <v>658</v>
      </c>
      <c r="Q352" s="86">
        <f t="shared" si="4436"/>
        <v>9</v>
      </c>
      <c r="R352" s="24"/>
      <c r="S352" s="86">
        <f t="shared" si="4437"/>
        <v>0</v>
      </c>
      <c r="T352" s="24" t="s">
        <v>658</v>
      </c>
      <c r="U352" s="86">
        <f t="shared" si="4438"/>
        <v>9</v>
      </c>
      <c r="V352" s="24" t="s">
        <v>658</v>
      </c>
      <c r="W352" s="86">
        <f t="shared" si="4439"/>
        <v>9</v>
      </c>
      <c r="X352" s="24"/>
      <c r="Y352" s="86">
        <f t="shared" si="4440"/>
        <v>0</v>
      </c>
      <c r="Z352" s="24" t="s">
        <v>658</v>
      </c>
      <c r="AA352" s="86">
        <f t="shared" si="4441"/>
        <v>9</v>
      </c>
      <c r="AB352" s="24" t="s">
        <v>658</v>
      </c>
      <c r="AC352" s="86">
        <f t="shared" si="4442"/>
        <v>9</v>
      </c>
      <c r="AD352" s="24" t="s">
        <v>658</v>
      </c>
      <c r="AE352" s="86">
        <f t="shared" si="4443"/>
        <v>9</v>
      </c>
      <c r="AF352" s="24" t="s">
        <v>658</v>
      </c>
      <c r="AG352" s="86">
        <f t="shared" si="4444"/>
        <v>9</v>
      </c>
      <c r="AH352" s="24" t="s">
        <v>658</v>
      </c>
      <c r="AI352" s="86">
        <f t="shared" si="4445"/>
        <v>9</v>
      </c>
      <c r="AJ352" s="24" t="s">
        <v>658</v>
      </c>
      <c r="AK352" s="86">
        <f t="shared" si="4446"/>
        <v>9</v>
      </c>
      <c r="AL352" s="24" t="s">
        <v>658</v>
      </c>
      <c r="AM352" s="86">
        <f t="shared" si="4447"/>
        <v>9</v>
      </c>
      <c r="AN352" s="24" t="s">
        <v>658</v>
      </c>
      <c r="AO352" s="86">
        <f t="shared" si="4448"/>
        <v>9</v>
      </c>
      <c r="AP352" s="24"/>
      <c r="AQ352" s="86">
        <f t="shared" si="4449"/>
        <v>0</v>
      </c>
      <c r="AR352" s="24" t="s">
        <v>658</v>
      </c>
      <c r="AS352" s="86">
        <f t="shared" ref="AS352" si="4744">LEN(AR352)</f>
        <v>9</v>
      </c>
      <c r="AT352" s="24"/>
      <c r="AU352" s="86">
        <f t="shared" ref="AU352" si="4745">LEN(AT352)</f>
        <v>0</v>
      </c>
      <c r="AV352" s="24"/>
      <c r="AW352" s="86">
        <f t="shared" ref="AW352" si="4746">LEN(AV352)</f>
        <v>0</v>
      </c>
      <c r="AX352" s="24"/>
      <c r="AY352" s="86">
        <f t="shared" ref="AY352" si="4747">LEN(AX352)</f>
        <v>0</v>
      </c>
      <c r="AZ352" s="24"/>
      <c r="BA352" s="86">
        <f t="shared" ref="BA352" si="4748">LEN(AZ352)</f>
        <v>0</v>
      </c>
      <c r="BB352" s="24"/>
      <c r="BC352" s="86">
        <f t="shared" ref="BC352" si="4749">LEN(BB352)</f>
        <v>0</v>
      </c>
      <c r="BD352" s="24"/>
      <c r="BE352" s="86">
        <f t="shared" ref="BE352" si="4750">LEN(BD352)</f>
        <v>0</v>
      </c>
      <c r="BF352" s="24"/>
      <c r="BG352" s="86">
        <f t="shared" ref="BG352" si="4751">LEN(BF352)</f>
        <v>0</v>
      </c>
      <c r="BH352" s="24"/>
      <c r="BI352" s="86">
        <f t="shared" ref="BI352" si="4752">LEN(BH352)</f>
        <v>0</v>
      </c>
      <c r="BJ352" s="24"/>
      <c r="BK352" s="86">
        <f t="shared" ref="BK352" si="4753">LEN(BJ352)</f>
        <v>0</v>
      </c>
      <c r="BL352" s="24"/>
      <c r="BM352" s="86">
        <f t="shared" ref="BM352" si="4754">LEN(BL352)</f>
        <v>0</v>
      </c>
      <c r="BN352" s="24"/>
      <c r="BO352" s="86">
        <f t="shared" ref="BO352" si="4755">LEN(BN352)</f>
        <v>0</v>
      </c>
      <c r="BP352" s="24"/>
      <c r="BQ352" s="86">
        <f t="shared" ref="BQ352" si="4756">LEN(BP352)</f>
        <v>0</v>
      </c>
      <c r="BR352" s="24"/>
      <c r="BS352" s="86">
        <f t="shared" ref="BS352" si="4757">LEN(BR352)</f>
        <v>0</v>
      </c>
    </row>
    <row r="353" spans="1:71" s="35" customFormat="1" ht="27">
      <c r="A353" s="203">
        <v>522</v>
      </c>
      <c r="B353" s="744"/>
      <c r="C353" s="737"/>
      <c r="D353" s="19" t="s">
        <v>659</v>
      </c>
      <c r="E353" s="23" t="s">
        <v>187</v>
      </c>
      <c r="F353" s="30"/>
      <c r="G353" s="30"/>
      <c r="H353" s="25" t="s">
        <v>188</v>
      </c>
      <c r="I353" s="30"/>
      <c r="J353" s="24" t="s">
        <v>660</v>
      </c>
      <c r="K353" s="86">
        <f t="shared" si="4377"/>
        <v>20</v>
      </c>
      <c r="L353" s="24" t="s">
        <v>661</v>
      </c>
      <c r="M353" s="86">
        <f t="shared" si="4434"/>
        <v>20</v>
      </c>
      <c r="N353" s="24" t="s">
        <v>585</v>
      </c>
      <c r="O353" s="86">
        <f t="shared" si="4435"/>
        <v>19</v>
      </c>
      <c r="P353" s="24" t="s">
        <v>662</v>
      </c>
      <c r="Q353" s="86">
        <f t="shared" si="4436"/>
        <v>26</v>
      </c>
      <c r="R353" s="24"/>
      <c r="S353" s="86">
        <f t="shared" si="4437"/>
        <v>0</v>
      </c>
      <c r="T353" s="24" t="s">
        <v>585</v>
      </c>
      <c r="U353" s="86">
        <f t="shared" si="4438"/>
        <v>19</v>
      </c>
      <c r="V353" s="24" t="s">
        <v>587</v>
      </c>
      <c r="W353" s="86">
        <f t="shared" si="4439"/>
        <v>20</v>
      </c>
      <c r="X353" s="24"/>
      <c r="Y353" s="86">
        <f t="shared" si="4440"/>
        <v>0</v>
      </c>
      <c r="Z353" s="24" t="s">
        <v>585</v>
      </c>
      <c r="AA353" s="86">
        <f t="shared" si="4441"/>
        <v>19</v>
      </c>
      <c r="AB353" s="24" t="s">
        <v>585</v>
      </c>
      <c r="AC353" s="86">
        <f t="shared" si="4442"/>
        <v>19</v>
      </c>
      <c r="AD353" s="24" t="s">
        <v>585</v>
      </c>
      <c r="AE353" s="86">
        <f t="shared" si="4443"/>
        <v>19</v>
      </c>
      <c r="AF353" s="24" t="s">
        <v>663</v>
      </c>
      <c r="AG353" s="86">
        <f t="shared" si="4444"/>
        <v>20</v>
      </c>
      <c r="AH353" s="24" t="s">
        <v>585</v>
      </c>
      <c r="AI353" s="86">
        <f t="shared" si="4445"/>
        <v>19</v>
      </c>
      <c r="AJ353" s="24" t="s">
        <v>585</v>
      </c>
      <c r="AK353" s="86">
        <f t="shared" si="4446"/>
        <v>19</v>
      </c>
      <c r="AL353" s="24" t="s">
        <v>585</v>
      </c>
      <c r="AM353" s="86">
        <f t="shared" si="4447"/>
        <v>19</v>
      </c>
      <c r="AN353" s="24" t="s">
        <v>585</v>
      </c>
      <c r="AO353" s="86">
        <f t="shared" si="4448"/>
        <v>19</v>
      </c>
      <c r="AP353" s="24"/>
      <c r="AQ353" s="86">
        <f t="shared" si="4449"/>
        <v>0</v>
      </c>
      <c r="AR353" s="24" t="s">
        <v>660</v>
      </c>
      <c r="AS353" s="86">
        <f t="shared" ref="AS353" si="4758">LEN(AR353)</f>
        <v>20</v>
      </c>
      <c r="AT353" s="24"/>
      <c r="AU353" s="86">
        <f t="shared" ref="AU353" si="4759">LEN(AT353)</f>
        <v>0</v>
      </c>
      <c r="AV353" s="24"/>
      <c r="AW353" s="86">
        <f t="shared" ref="AW353" si="4760">LEN(AV353)</f>
        <v>0</v>
      </c>
      <c r="AX353" s="24"/>
      <c r="AY353" s="86">
        <f t="shared" ref="AY353" si="4761">LEN(AX353)</f>
        <v>0</v>
      </c>
      <c r="AZ353" s="24"/>
      <c r="BA353" s="86">
        <f t="shared" ref="BA353" si="4762">LEN(AZ353)</f>
        <v>0</v>
      </c>
      <c r="BB353" s="24"/>
      <c r="BC353" s="86">
        <f t="shared" ref="BC353" si="4763">LEN(BB353)</f>
        <v>0</v>
      </c>
      <c r="BD353" s="24"/>
      <c r="BE353" s="86">
        <f t="shared" ref="BE353" si="4764">LEN(BD353)</f>
        <v>0</v>
      </c>
      <c r="BF353" s="24"/>
      <c r="BG353" s="86">
        <f t="shared" ref="BG353" si="4765">LEN(BF353)</f>
        <v>0</v>
      </c>
      <c r="BH353" s="24"/>
      <c r="BI353" s="86">
        <f t="shared" ref="BI353" si="4766">LEN(BH353)</f>
        <v>0</v>
      </c>
      <c r="BJ353" s="24"/>
      <c r="BK353" s="86">
        <f t="shared" ref="BK353" si="4767">LEN(BJ353)</f>
        <v>0</v>
      </c>
      <c r="BL353" s="24"/>
      <c r="BM353" s="86">
        <f t="shared" ref="BM353" si="4768">LEN(BL353)</f>
        <v>0</v>
      </c>
      <c r="BN353" s="24"/>
      <c r="BO353" s="86">
        <f t="shared" ref="BO353" si="4769">LEN(BN353)</f>
        <v>0</v>
      </c>
      <c r="BP353" s="24"/>
      <c r="BQ353" s="86">
        <f t="shared" ref="BQ353" si="4770">LEN(BP353)</f>
        <v>0</v>
      </c>
      <c r="BR353" s="24"/>
      <c r="BS353" s="86">
        <f t="shared" ref="BS353" si="4771">LEN(BR353)</f>
        <v>0</v>
      </c>
    </row>
    <row r="354" spans="1:71" s="35" customFormat="1">
      <c r="A354" s="203">
        <v>523</v>
      </c>
      <c r="B354" s="745"/>
      <c r="C354" s="738"/>
      <c r="D354" s="19" t="s">
        <v>265</v>
      </c>
      <c r="E354" s="25" t="s">
        <v>266</v>
      </c>
      <c r="F354" s="30" t="s">
        <v>288</v>
      </c>
      <c r="G354" s="30" t="s">
        <v>288</v>
      </c>
      <c r="H354" s="25" t="s">
        <v>188</v>
      </c>
      <c r="I354" s="30"/>
      <c r="J354" s="24" t="s">
        <v>265</v>
      </c>
      <c r="K354" s="86">
        <f t="shared" si="4377"/>
        <v>3</v>
      </c>
      <c r="L354" s="24" t="s">
        <v>289</v>
      </c>
      <c r="M354" s="86">
        <f t="shared" si="4434"/>
        <v>3</v>
      </c>
      <c r="N354" s="24" t="s">
        <v>290</v>
      </c>
      <c r="O354" s="86">
        <f t="shared" si="4435"/>
        <v>3</v>
      </c>
      <c r="P354" s="24" t="s">
        <v>290</v>
      </c>
      <c r="Q354" s="86">
        <f t="shared" si="4436"/>
        <v>3</v>
      </c>
      <c r="R354" s="24"/>
      <c r="S354" s="86">
        <f t="shared" si="4437"/>
        <v>0</v>
      </c>
      <c r="T354" s="24" t="s">
        <v>471</v>
      </c>
      <c r="U354" s="86">
        <f t="shared" si="4438"/>
        <v>3</v>
      </c>
      <c r="V354" s="24" t="s">
        <v>291</v>
      </c>
      <c r="W354" s="86">
        <f t="shared" si="4439"/>
        <v>3</v>
      </c>
      <c r="X354" s="24"/>
      <c r="Y354" s="86">
        <f t="shared" si="4440"/>
        <v>0</v>
      </c>
      <c r="Z354" s="24" t="s">
        <v>292</v>
      </c>
      <c r="AA354" s="86">
        <f t="shared" si="4441"/>
        <v>3</v>
      </c>
      <c r="AB354" s="24" t="s">
        <v>290</v>
      </c>
      <c r="AC354" s="86">
        <f t="shared" si="4442"/>
        <v>3</v>
      </c>
      <c r="AD354" s="24" t="s">
        <v>293</v>
      </c>
      <c r="AE354" s="86">
        <f t="shared" si="4443"/>
        <v>3</v>
      </c>
      <c r="AF354" s="24" t="s">
        <v>294</v>
      </c>
      <c r="AG354" s="86">
        <f t="shared" si="4444"/>
        <v>3</v>
      </c>
      <c r="AH354" s="24" t="s">
        <v>290</v>
      </c>
      <c r="AI354" s="86">
        <f t="shared" si="4445"/>
        <v>3</v>
      </c>
      <c r="AJ354" s="24" t="s">
        <v>295</v>
      </c>
      <c r="AK354" s="86">
        <f t="shared" si="4446"/>
        <v>3</v>
      </c>
      <c r="AL354" s="24" t="s">
        <v>265</v>
      </c>
      <c r="AM354" s="86">
        <f t="shared" si="4447"/>
        <v>3</v>
      </c>
      <c r="AN354" s="24" t="s">
        <v>290</v>
      </c>
      <c r="AO354" s="86">
        <f t="shared" si="4448"/>
        <v>3</v>
      </c>
      <c r="AP354" s="24"/>
      <c r="AQ354" s="86">
        <f t="shared" si="4449"/>
        <v>0</v>
      </c>
      <c r="AR354" s="24" t="s">
        <v>265</v>
      </c>
      <c r="AS354" s="86">
        <f t="shared" ref="AS354" si="4772">LEN(AR354)</f>
        <v>3</v>
      </c>
      <c r="AT354" s="24"/>
      <c r="AU354" s="86">
        <f t="shared" ref="AU354" si="4773">LEN(AT354)</f>
        <v>0</v>
      </c>
      <c r="AV354" s="24"/>
      <c r="AW354" s="86">
        <f t="shared" ref="AW354" si="4774">LEN(AV354)</f>
        <v>0</v>
      </c>
      <c r="AX354" s="24"/>
      <c r="AY354" s="86">
        <f t="shared" ref="AY354" si="4775">LEN(AX354)</f>
        <v>0</v>
      </c>
      <c r="AZ354" s="24"/>
      <c r="BA354" s="86">
        <f t="shared" ref="BA354" si="4776">LEN(AZ354)</f>
        <v>0</v>
      </c>
      <c r="BB354" s="24"/>
      <c r="BC354" s="86">
        <f t="shared" ref="BC354" si="4777">LEN(BB354)</f>
        <v>0</v>
      </c>
      <c r="BD354" s="24"/>
      <c r="BE354" s="86">
        <f t="shared" ref="BE354" si="4778">LEN(BD354)</f>
        <v>0</v>
      </c>
      <c r="BF354" s="24"/>
      <c r="BG354" s="86">
        <f t="shared" ref="BG354" si="4779">LEN(BF354)</f>
        <v>0</v>
      </c>
      <c r="BH354" s="24"/>
      <c r="BI354" s="86">
        <f t="shared" ref="BI354" si="4780">LEN(BH354)</f>
        <v>0</v>
      </c>
      <c r="BJ354" s="24"/>
      <c r="BK354" s="86">
        <f t="shared" ref="BK354" si="4781">LEN(BJ354)</f>
        <v>0</v>
      </c>
      <c r="BL354" s="24"/>
      <c r="BM354" s="86">
        <f t="shared" ref="BM354" si="4782">LEN(BL354)</f>
        <v>0</v>
      </c>
      <c r="BN354" s="24"/>
      <c r="BO354" s="86">
        <f t="shared" ref="BO354" si="4783">LEN(BN354)</f>
        <v>0</v>
      </c>
      <c r="BP354" s="24"/>
      <c r="BQ354" s="86">
        <f t="shared" ref="BQ354" si="4784">LEN(BP354)</f>
        <v>0</v>
      </c>
      <c r="BR354" s="24"/>
      <c r="BS354" s="86">
        <f t="shared" ref="BS354" si="4785">LEN(BR354)</f>
        <v>0</v>
      </c>
    </row>
    <row r="355" spans="1:71" s="35" customFormat="1">
      <c r="A355" s="203">
        <v>524</v>
      </c>
      <c r="B355" s="743" t="s">
        <v>1274</v>
      </c>
      <c r="C355" s="735" t="s">
        <v>1275</v>
      </c>
      <c r="D355" s="19" t="s">
        <v>1276</v>
      </c>
      <c r="E355" s="23" t="s">
        <v>187</v>
      </c>
      <c r="F355" s="30"/>
      <c r="G355" s="30"/>
      <c r="H355" s="25" t="s">
        <v>188</v>
      </c>
      <c r="I355" s="30"/>
      <c r="J355" s="24" t="s">
        <v>1276</v>
      </c>
      <c r="K355" s="86">
        <f t="shared" si="4377"/>
        <v>9</v>
      </c>
      <c r="L355" s="24" t="s">
        <v>1277</v>
      </c>
      <c r="M355" s="86">
        <f t="shared" si="4434"/>
        <v>9</v>
      </c>
      <c r="N355" s="24" t="s">
        <v>1278</v>
      </c>
      <c r="O355" s="86">
        <f t="shared" si="4435"/>
        <v>9</v>
      </c>
      <c r="P355" s="24" t="s">
        <v>1278</v>
      </c>
      <c r="Q355" s="86">
        <f t="shared" si="4436"/>
        <v>9</v>
      </c>
      <c r="R355" s="24"/>
      <c r="S355" s="86">
        <f t="shared" si="4437"/>
        <v>0</v>
      </c>
      <c r="T355" s="24" t="s">
        <v>1279</v>
      </c>
      <c r="U355" s="86">
        <f t="shared" si="4438"/>
        <v>9</v>
      </c>
      <c r="V355" s="24" t="s">
        <v>1280</v>
      </c>
      <c r="W355" s="86">
        <f t="shared" si="4439"/>
        <v>4</v>
      </c>
      <c r="X355" s="24"/>
      <c r="Y355" s="86">
        <f t="shared" si="4440"/>
        <v>0</v>
      </c>
      <c r="Z355" s="24" t="s">
        <v>1281</v>
      </c>
      <c r="AA355" s="86">
        <f t="shared" si="4441"/>
        <v>9</v>
      </c>
      <c r="AB355" s="24" t="s">
        <v>1278</v>
      </c>
      <c r="AC355" s="86">
        <f t="shared" si="4442"/>
        <v>9</v>
      </c>
      <c r="AD355" s="24" t="s">
        <v>1282</v>
      </c>
      <c r="AE355" s="86">
        <f t="shared" si="4443"/>
        <v>9</v>
      </c>
      <c r="AF355" s="24" t="s">
        <v>1283</v>
      </c>
      <c r="AG355" s="86">
        <f t="shared" si="4444"/>
        <v>9</v>
      </c>
      <c r="AH355" s="24" t="s">
        <v>1278</v>
      </c>
      <c r="AI355" s="86">
        <f t="shared" si="4445"/>
        <v>9</v>
      </c>
      <c r="AJ355" s="24" t="s">
        <v>1284</v>
      </c>
      <c r="AK355" s="86">
        <f t="shared" si="4446"/>
        <v>9</v>
      </c>
      <c r="AL355" s="24" t="s">
        <v>1276</v>
      </c>
      <c r="AM355" s="86">
        <f t="shared" si="4447"/>
        <v>9</v>
      </c>
      <c r="AN355" s="24" t="s">
        <v>1278</v>
      </c>
      <c r="AO355" s="86">
        <f t="shared" si="4448"/>
        <v>9</v>
      </c>
      <c r="AP355" s="24"/>
      <c r="AQ355" s="86">
        <f t="shared" si="4449"/>
        <v>0</v>
      </c>
      <c r="AR355" s="24" t="s">
        <v>1276</v>
      </c>
      <c r="AS355" s="86">
        <f t="shared" ref="AS355" si="4786">LEN(AR355)</f>
        <v>9</v>
      </c>
      <c r="AT355" s="24"/>
      <c r="AU355" s="86">
        <f t="shared" ref="AU355" si="4787">LEN(AT355)</f>
        <v>0</v>
      </c>
      <c r="AV355" s="24"/>
      <c r="AW355" s="86">
        <f t="shared" ref="AW355" si="4788">LEN(AV355)</f>
        <v>0</v>
      </c>
      <c r="AX355" s="24"/>
      <c r="AY355" s="86">
        <f t="shared" ref="AY355" si="4789">LEN(AX355)</f>
        <v>0</v>
      </c>
      <c r="AZ355" s="24"/>
      <c r="BA355" s="86">
        <f t="shared" ref="BA355" si="4790">LEN(AZ355)</f>
        <v>0</v>
      </c>
      <c r="BB355" s="24"/>
      <c r="BC355" s="86">
        <f t="shared" ref="BC355" si="4791">LEN(BB355)</f>
        <v>0</v>
      </c>
      <c r="BD355" s="24"/>
      <c r="BE355" s="86">
        <f t="shared" ref="BE355" si="4792">LEN(BD355)</f>
        <v>0</v>
      </c>
      <c r="BF355" s="24"/>
      <c r="BG355" s="86">
        <f t="shared" ref="BG355" si="4793">LEN(BF355)</f>
        <v>0</v>
      </c>
      <c r="BH355" s="24"/>
      <c r="BI355" s="86">
        <f t="shared" ref="BI355" si="4794">LEN(BH355)</f>
        <v>0</v>
      </c>
      <c r="BJ355" s="24"/>
      <c r="BK355" s="86">
        <f t="shared" ref="BK355" si="4795">LEN(BJ355)</f>
        <v>0</v>
      </c>
      <c r="BL355" s="24"/>
      <c r="BM355" s="86">
        <f t="shared" ref="BM355" si="4796">LEN(BL355)</f>
        <v>0</v>
      </c>
      <c r="BN355" s="24"/>
      <c r="BO355" s="86">
        <f t="shared" ref="BO355" si="4797">LEN(BN355)</f>
        <v>0</v>
      </c>
      <c r="BP355" s="24"/>
      <c r="BQ355" s="86">
        <f t="shared" ref="BQ355" si="4798">LEN(BP355)</f>
        <v>0</v>
      </c>
      <c r="BR355" s="24"/>
      <c r="BS355" s="86">
        <f t="shared" ref="BS355" si="4799">LEN(BR355)</f>
        <v>0</v>
      </c>
    </row>
    <row r="356" spans="1:71" s="35" customFormat="1">
      <c r="A356" s="203">
        <v>525</v>
      </c>
      <c r="B356" s="744"/>
      <c r="C356" s="736"/>
      <c r="D356" s="19" t="s">
        <v>491</v>
      </c>
      <c r="E356" s="25" t="s">
        <v>187</v>
      </c>
      <c r="F356" s="30"/>
      <c r="G356" s="30"/>
      <c r="H356" s="25" t="s">
        <v>188</v>
      </c>
      <c r="I356" s="30"/>
      <c r="J356" s="24" t="s">
        <v>491</v>
      </c>
      <c r="K356" s="86">
        <f t="shared" si="4377"/>
        <v>2</v>
      </c>
      <c r="L356" s="24" t="s">
        <v>500</v>
      </c>
      <c r="M356" s="86">
        <f t="shared" si="4434"/>
        <v>2</v>
      </c>
      <c r="N356" s="24" t="s">
        <v>497</v>
      </c>
      <c r="O356" s="86">
        <f t="shared" si="4435"/>
        <v>2</v>
      </c>
      <c r="P356" s="24" t="s">
        <v>497</v>
      </c>
      <c r="Q356" s="86">
        <f t="shared" si="4436"/>
        <v>2</v>
      </c>
      <c r="R356" s="24"/>
      <c r="S356" s="86">
        <f t="shared" si="4437"/>
        <v>0</v>
      </c>
      <c r="T356" s="24" t="s">
        <v>493</v>
      </c>
      <c r="U356" s="86">
        <f t="shared" si="4438"/>
        <v>2</v>
      </c>
      <c r="V356" s="24" t="s">
        <v>495</v>
      </c>
      <c r="W356" s="86">
        <f t="shared" si="4439"/>
        <v>2</v>
      </c>
      <c r="X356" s="24"/>
      <c r="Y356" s="86">
        <f t="shared" si="4440"/>
        <v>0</v>
      </c>
      <c r="Z356" s="24" t="s">
        <v>492</v>
      </c>
      <c r="AA356" s="86">
        <f t="shared" si="4441"/>
        <v>2</v>
      </c>
      <c r="AB356" s="24" t="s">
        <v>497</v>
      </c>
      <c r="AC356" s="86">
        <f t="shared" si="4442"/>
        <v>2</v>
      </c>
      <c r="AD356" s="24" t="s">
        <v>498</v>
      </c>
      <c r="AE356" s="86">
        <f t="shared" si="4443"/>
        <v>2</v>
      </c>
      <c r="AF356" s="24" t="s">
        <v>928</v>
      </c>
      <c r="AG356" s="86">
        <f t="shared" si="4444"/>
        <v>2</v>
      </c>
      <c r="AH356" s="24" t="s">
        <v>497</v>
      </c>
      <c r="AI356" s="86">
        <f t="shared" si="4445"/>
        <v>2</v>
      </c>
      <c r="AJ356" s="24" t="s">
        <v>494</v>
      </c>
      <c r="AK356" s="86">
        <f t="shared" si="4446"/>
        <v>2</v>
      </c>
      <c r="AL356" s="24" t="s">
        <v>491</v>
      </c>
      <c r="AM356" s="86">
        <f t="shared" si="4447"/>
        <v>2</v>
      </c>
      <c r="AN356" s="24" t="s">
        <v>497</v>
      </c>
      <c r="AO356" s="86">
        <f t="shared" si="4448"/>
        <v>2</v>
      </c>
      <c r="AP356" s="24"/>
      <c r="AQ356" s="86">
        <f t="shared" si="4449"/>
        <v>0</v>
      </c>
      <c r="AR356" s="24" t="s">
        <v>491</v>
      </c>
      <c r="AS356" s="86">
        <f t="shared" ref="AS356" si="4800">LEN(AR356)</f>
        <v>2</v>
      </c>
      <c r="AT356" s="24"/>
      <c r="AU356" s="86">
        <f t="shared" ref="AU356" si="4801">LEN(AT356)</f>
        <v>0</v>
      </c>
      <c r="AV356" s="24"/>
      <c r="AW356" s="86">
        <f t="shared" ref="AW356" si="4802">LEN(AV356)</f>
        <v>0</v>
      </c>
      <c r="AX356" s="24"/>
      <c r="AY356" s="86">
        <f t="shared" ref="AY356" si="4803">LEN(AX356)</f>
        <v>0</v>
      </c>
      <c r="AZ356" s="24"/>
      <c r="BA356" s="86">
        <f t="shared" ref="BA356" si="4804">LEN(AZ356)</f>
        <v>0</v>
      </c>
      <c r="BB356" s="24"/>
      <c r="BC356" s="86">
        <f t="shared" ref="BC356" si="4805">LEN(BB356)</f>
        <v>0</v>
      </c>
      <c r="BD356" s="24"/>
      <c r="BE356" s="86">
        <f t="shared" ref="BE356" si="4806">LEN(BD356)</f>
        <v>0</v>
      </c>
      <c r="BF356" s="24"/>
      <c r="BG356" s="86">
        <f t="shared" ref="BG356" si="4807">LEN(BF356)</f>
        <v>0</v>
      </c>
      <c r="BH356" s="24"/>
      <c r="BI356" s="86">
        <f t="shared" ref="BI356" si="4808">LEN(BH356)</f>
        <v>0</v>
      </c>
      <c r="BJ356" s="24"/>
      <c r="BK356" s="86">
        <f t="shared" ref="BK356" si="4809">LEN(BJ356)</f>
        <v>0</v>
      </c>
      <c r="BL356" s="24"/>
      <c r="BM356" s="86">
        <f t="shared" ref="BM356" si="4810">LEN(BL356)</f>
        <v>0</v>
      </c>
      <c r="BN356" s="24"/>
      <c r="BO356" s="86">
        <f t="shared" ref="BO356" si="4811">LEN(BN356)</f>
        <v>0</v>
      </c>
      <c r="BP356" s="24"/>
      <c r="BQ356" s="86">
        <f t="shared" ref="BQ356" si="4812">LEN(BP356)</f>
        <v>0</v>
      </c>
      <c r="BR356" s="24"/>
      <c r="BS356" s="86">
        <f t="shared" ref="BS356" si="4813">LEN(BR356)</f>
        <v>0</v>
      </c>
    </row>
    <row r="357" spans="1:71" s="35" customFormat="1">
      <c r="A357" s="203">
        <v>526</v>
      </c>
      <c r="B357" s="744"/>
      <c r="C357" s="736"/>
      <c r="D357" s="19" t="s">
        <v>501</v>
      </c>
      <c r="E357" s="25" t="s">
        <v>266</v>
      </c>
      <c r="F357" s="30" t="s">
        <v>288</v>
      </c>
      <c r="G357" s="30" t="s">
        <v>288</v>
      </c>
      <c r="H357" s="25" t="s">
        <v>188</v>
      </c>
      <c r="I357" s="30"/>
      <c r="J357" s="24" t="s">
        <v>501</v>
      </c>
      <c r="K357" s="86">
        <f t="shared" si="4377"/>
        <v>5</v>
      </c>
      <c r="L357" s="24" t="s">
        <v>510</v>
      </c>
      <c r="M357" s="86">
        <f t="shared" si="4434"/>
        <v>5</v>
      </c>
      <c r="N357" s="24" t="s">
        <v>507</v>
      </c>
      <c r="O357" s="86">
        <f t="shared" si="4435"/>
        <v>5</v>
      </c>
      <c r="P357" s="24" t="s">
        <v>507</v>
      </c>
      <c r="Q357" s="86">
        <f t="shared" si="4436"/>
        <v>5</v>
      </c>
      <c r="R357" s="24"/>
      <c r="S357" s="86">
        <f t="shared" si="4437"/>
        <v>0</v>
      </c>
      <c r="T357" s="24" t="s">
        <v>503</v>
      </c>
      <c r="U357" s="86">
        <f t="shared" si="4438"/>
        <v>5</v>
      </c>
      <c r="V357" s="24" t="s">
        <v>505</v>
      </c>
      <c r="W357" s="86">
        <f t="shared" si="4439"/>
        <v>5</v>
      </c>
      <c r="X357" s="24"/>
      <c r="Y357" s="86">
        <f t="shared" si="4440"/>
        <v>0</v>
      </c>
      <c r="Z357" s="24" t="s">
        <v>502</v>
      </c>
      <c r="AA357" s="86">
        <f t="shared" si="4441"/>
        <v>5</v>
      </c>
      <c r="AB357" s="24" t="s">
        <v>507</v>
      </c>
      <c r="AC357" s="86">
        <f t="shared" si="4442"/>
        <v>5</v>
      </c>
      <c r="AD357" s="24" t="s">
        <v>508</v>
      </c>
      <c r="AE357" s="86">
        <f t="shared" si="4443"/>
        <v>5</v>
      </c>
      <c r="AF357" s="24" t="s">
        <v>929</v>
      </c>
      <c r="AG357" s="86">
        <f t="shared" si="4444"/>
        <v>5</v>
      </c>
      <c r="AH357" s="24" t="s">
        <v>507</v>
      </c>
      <c r="AI357" s="86">
        <f t="shared" si="4445"/>
        <v>5</v>
      </c>
      <c r="AJ357" s="24" t="s">
        <v>504</v>
      </c>
      <c r="AK357" s="86">
        <f t="shared" si="4446"/>
        <v>5</v>
      </c>
      <c r="AL357" s="24" t="s">
        <v>501</v>
      </c>
      <c r="AM357" s="86">
        <f t="shared" si="4447"/>
        <v>5</v>
      </c>
      <c r="AN357" s="24" t="s">
        <v>507</v>
      </c>
      <c r="AO357" s="86">
        <f t="shared" si="4448"/>
        <v>5</v>
      </c>
      <c r="AP357" s="24"/>
      <c r="AQ357" s="86">
        <f t="shared" si="4449"/>
        <v>0</v>
      </c>
      <c r="AR357" s="24" t="s">
        <v>501</v>
      </c>
      <c r="AS357" s="86">
        <f t="shared" ref="AS357" si="4814">LEN(AR357)</f>
        <v>5</v>
      </c>
      <c r="AT357" s="24"/>
      <c r="AU357" s="86">
        <f t="shared" ref="AU357" si="4815">LEN(AT357)</f>
        <v>0</v>
      </c>
      <c r="AV357" s="24"/>
      <c r="AW357" s="86">
        <f t="shared" ref="AW357" si="4816">LEN(AV357)</f>
        <v>0</v>
      </c>
      <c r="AX357" s="24"/>
      <c r="AY357" s="86">
        <f t="shared" ref="AY357" si="4817">LEN(AX357)</f>
        <v>0</v>
      </c>
      <c r="AZ357" s="24"/>
      <c r="BA357" s="86">
        <f t="shared" ref="BA357" si="4818">LEN(AZ357)</f>
        <v>0</v>
      </c>
      <c r="BB357" s="24"/>
      <c r="BC357" s="86">
        <f t="shared" ref="BC357" si="4819">LEN(BB357)</f>
        <v>0</v>
      </c>
      <c r="BD357" s="24"/>
      <c r="BE357" s="86">
        <f t="shared" ref="BE357" si="4820">LEN(BD357)</f>
        <v>0</v>
      </c>
      <c r="BF357" s="24"/>
      <c r="BG357" s="86">
        <f t="shared" ref="BG357" si="4821">LEN(BF357)</f>
        <v>0</v>
      </c>
      <c r="BH357" s="24"/>
      <c r="BI357" s="86">
        <f t="shared" ref="BI357" si="4822">LEN(BH357)</f>
        <v>0</v>
      </c>
      <c r="BJ357" s="24"/>
      <c r="BK357" s="86">
        <f t="shared" ref="BK357" si="4823">LEN(BJ357)</f>
        <v>0</v>
      </c>
      <c r="BL357" s="24"/>
      <c r="BM357" s="86">
        <f t="shared" ref="BM357" si="4824">LEN(BL357)</f>
        <v>0</v>
      </c>
      <c r="BN357" s="24"/>
      <c r="BO357" s="86">
        <f t="shared" ref="BO357" si="4825">LEN(BN357)</f>
        <v>0</v>
      </c>
      <c r="BP357" s="24"/>
      <c r="BQ357" s="86">
        <f t="shared" ref="BQ357" si="4826">LEN(BP357)</f>
        <v>0</v>
      </c>
      <c r="BR357" s="24"/>
      <c r="BS357" s="86">
        <f t="shared" ref="BS357" si="4827">LEN(BR357)</f>
        <v>0</v>
      </c>
    </row>
    <row r="358" spans="1:71" s="35" customFormat="1">
      <c r="A358" s="203">
        <v>527</v>
      </c>
      <c r="B358" s="744"/>
      <c r="C358" s="736"/>
      <c r="D358" s="19" t="s">
        <v>562</v>
      </c>
      <c r="E358" s="25" t="s">
        <v>187</v>
      </c>
      <c r="F358" s="30"/>
      <c r="G358" s="30"/>
      <c r="H358" s="25" t="s">
        <v>188</v>
      </c>
      <c r="I358" s="30"/>
      <c r="J358" s="24" t="s">
        <v>562</v>
      </c>
      <c r="K358" s="86">
        <f t="shared" si="4377"/>
        <v>2</v>
      </c>
      <c r="L358" s="24" t="s">
        <v>571</v>
      </c>
      <c r="M358" s="86">
        <f t="shared" si="4434"/>
        <v>2</v>
      </c>
      <c r="N358" s="24" t="s">
        <v>568</v>
      </c>
      <c r="O358" s="86">
        <f t="shared" si="4435"/>
        <v>2</v>
      </c>
      <c r="P358" s="24" t="s">
        <v>568</v>
      </c>
      <c r="Q358" s="86">
        <f t="shared" si="4436"/>
        <v>2</v>
      </c>
      <c r="R358" s="24"/>
      <c r="S358" s="86">
        <f t="shared" si="4437"/>
        <v>0</v>
      </c>
      <c r="T358" s="24" t="s">
        <v>564</v>
      </c>
      <c r="U358" s="86">
        <f t="shared" si="4438"/>
        <v>2</v>
      </c>
      <c r="V358" s="24" t="s">
        <v>566</v>
      </c>
      <c r="W358" s="86">
        <f t="shared" si="4439"/>
        <v>2</v>
      </c>
      <c r="X358" s="24"/>
      <c r="Y358" s="86">
        <f t="shared" si="4440"/>
        <v>0</v>
      </c>
      <c r="Z358" s="24" t="s">
        <v>563</v>
      </c>
      <c r="AA358" s="86">
        <f t="shared" si="4441"/>
        <v>2</v>
      </c>
      <c r="AB358" s="24" t="s">
        <v>568</v>
      </c>
      <c r="AC358" s="86">
        <f t="shared" si="4442"/>
        <v>2</v>
      </c>
      <c r="AD358" s="24" t="s">
        <v>569</v>
      </c>
      <c r="AE358" s="86">
        <f t="shared" si="4443"/>
        <v>2</v>
      </c>
      <c r="AF358" s="24" t="s">
        <v>930</v>
      </c>
      <c r="AG358" s="86">
        <f t="shared" si="4444"/>
        <v>2</v>
      </c>
      <c r="AH358" s="24" t="s">
        <v>568</v>
      </c>
      <c r="AI358" s="86">
        <f t="shared" si="4445"/>
        <v>2</v>
      </c>
      <c r="AJ358" s="24" t="s">
        <v>565</v>
      </c>
      <c r="AK358" s="86">
        <f t="shared" si="4446"/>
        <v>2</v>
      </c>
      <c r="AL358" s="24" t="s">
        <v>562</v>
      </c>
      <c r="AM358" s="86">
        <f t="shared" si="4447"/>
        <v>2</v>
      </c>
      <c r="AN358" s="24" t="s">
        <v>568</v>
      </c>
      <c r="AO358" s="86">
        <f t="shared" si="4448"/>
        <v>2</v>
      </c>
      <c r="AP358" s="24"/>
      <c r="AQ358" s="86">
        <f t="shared" si="4449"/>
        <v>0</v>
      </c>
      <c r="AR358" s="24" t="s">
        <v>562</v>
      </c>
      <c r="AS358" s="86">
        <f t="shared" ref="AS358" si="4828">LEN(AR358)</f>
        <v>2</v>
      </c>
      <c r="AT358" s="24"/>
      <c r="AU358" s="86">
        <f t="shared" ref="AU358" si="4829">LEN(AT358)</f>
        <v>0</v>
      </c>
      <c r="AV358" s="24"/>
      <c r="AW358" s="86">
        <f t="shared" ref="AW358" si="4830">LEN(AV358)</f>
        <v>0</v>
      </c>
      <c r="AX358" s="24"/>
      <c r="AY358" s="86">
        <f t="shared" ref="AY358" si="4831">LEN(AX358)</f>
        <v>0</v>
      </c>
      <c r="AZ358" s="24"/>
      <c r="BA358" s="86">
        <f t="shared" ref="BA358" si="4832">LEN(AZ358)</f>
        <v>0</v>
      </c>
      <c r="BB358" s="24"/>
      <c r="BC358" s="86">
        <f t="shared" ref="BC358" si="4833">LEN(BB358)</f>
        <v>0</v>
      </c>
      <c r="BD358" s="24"/>
      <c r="BE358" s="86">
        <f t="shared" ref="BE358" si="4834">LEN(BD358)</f>
        <v>0</v>
      </c>
      <c r="BF358" s="24"/>
      <c r="BG358" s="86">
        <f t="shared" ref="BG358" si="4835">LEN(BF358)</f>
        <v>0</v>
      </c>
      <c r="BH358" s="24"/>
      <c r="BI358" s="86">
        <f t="shared" ref="BI358" si="4836">LEN(BH358)</f>
        <v>0</v>
      </c>
      <c r="BJ358" s="24"/>
      <c r="BK358" s="86">
        <f t="shared" ref="BK358" si="4837">LEN(BJ358)</f>
        <v>0</v>
      </c>
      <c r="BL358" s="24"/>
      <c r="BM358" s="86">
        <f t="shared" ref="BM358" si="4838">LEN(BL358)</f>
        <v>0</v>
      </c>
      <c r="BN358" s="24"/>
      <c r="BO358" s="86">
        <f t="shared" ref="BO358" si="4839">LEN(BN358)</f>
        <v>0</v>
      </c>
      <c r="BP358" s="24"/>
      <c r="BQ358" s="86">
        <f t="shared" ref="BQ358" si="4840">LEN(BP358)</f>
        <v>0</v>
      </c>
      <c r="BR358" s="24"/>
      <c r="BS358" s="86">
        <f t="shared" ref="BS358" si="4841">LEN(BR358)</f>
        <v>0</v>
      </c>
    </row>
    <row r="359" spans="1:71" s="35" customFormat="1">
      <c r="A359" s="203">
        <v>528</v>
      </c>
      <c r="B359" s="744"/>
      <c r="C359" s="736"/>
      <c r="D359" s="19" t="s">
        <v>521</v>
      </c>
      <c r="E359" s="25" t="s">
        <v>266</v>
      </c>
      <c r="F359" s="30" t="s">
        <v>288</v>
      </c>
      <c r="G359" s="30" t="s">
        <v>288</v>
      </c>
      <c r="H359" s="25" t="s">
        <v>188</v>
      </c>
      <c r="I359" s="30"/>
      <c r="J359" s="24" t="s">
        <v>521</v>
      </c>
      <c r="K359" s="86">
        <f t="shared" si="4377"/>
        <v>5</v>
      </c>
      <c r="L359" s="24" t="s">
        <v>530</v>
      </c>
      <c r="M359" s="86">
        <f t="shared" si="4434"/>
        <v>5</v>
      </c>
      <c r="N359" s="24" t="s">
        <v>527</v>
      </c>
      <c r="O359" s="86">
        <f t="shared" si="4435"/>
        <v>5</v>
      </c>
      <c r="P359" s="24" t="s">
        <v>527</v>
      </c>
      <c r="Q359" s="86">
        <f t="shared" si="4436"/>
        <v>5</v>
      </c>
      <c r="R359" s="24"/>
      <c r="S359" s="86">
        <f t="shared" si="4437"/>
        <v>0</v>
      </c>
      <c r="T359" s="24" t="s">
        <v>523</v>
      </c>
      <c r="U359" s="86">
        <f t="shared" si="4438"/>
        <v>5</v>
      </c>
      <c r="V359" s="24" t="s">
        <v>525</v>
      </c>
      <c r="W359" s="86">
        <f t="shared" si="4439"/>
        <v>5</v>
      </c>
      <c r="X359" s="24"/>
      <c r="Y359" s="86">
        <f t="shared" si="4440"/>
        <v>0</v>
      </c>
      <c r="Z359" s="24" t="s">
        <v>522</v>
      </c>
      <c r="AA359" s="86">
        <f t="shared" si="4441"/>
        <v>5</v>
      </c>
      <c r="AB359" s="24" t="s">
        <v>527</v>
      </c>
      <c r="AC359" s="86">
        <f t="shared" si="4442"/>
        <v>5</v>
      </c>
      <c r="AD359" s="24" t="s">
        <v>528</v>
      </c>
      <c r="AE359" s="86">
        <f t="shared" si="4443"/>
        <v>5</v>
      </c>
      <c r="AF359" s="24" t="s">
        <v>931</v>
      </c>
      <c r="AG359" s="86">
        <f t="shared" si="4444"/>
        <v>5</v>
      </c>
      <c r="AH359" s="24" t="s">
        <v>527</v>
      </c>
      <c r="AI359" s="86">
        <f t="shared" si="4445"/>
        <v>5</v>
      </c>
      <c r="AJ359" s="24" t="s">
        <v>524</v>
      </c>
      <c r="AK359" s="86">
        <f t="shared" si="4446"/>
        <v>5</v>
      </c>
      <c r="AL359" s="24" t="s">
        <v>521</v>
      </c>
      <c r="AM359" s="86">
        <f t="shared" si="4447"/>
        <v>5</v>
      </c>
      <c r="AN359" s="24" t="s">
        <v>527</v>
      </c>
      <c r="AO359" s="86">
        <f t="shared" si="4448"/>
        <v>5</v>
      </c>
      <c r="AP359" s="24"/>
      <c r="AQ359" s="86">
        <f t="shared" si="4449"/>
        <v>0</v>
      </c>
      <c r="AR359" s="24" t="s">
        <v>521</v>
      </c>
      <c r="AS359" s="86">
        <f t="shared" ref="AS359" si="4842">LEN(AR359)</f>
        <v>5</v>
      </c>
      <c r="AT359" s="24"/>
      <c r="AU359" s="86">
        <f t="shared" ref="AU359" si="4843">LEN(AT359)</f>
        <v>0</v>
      </c>
      <c r="AV359" s="24"/>
      <c r="AW359" s="86">
        <f t="shared" ref="AW359" si="4844">LEN(AV359)</f>
        <v>0</v>
      </c>
      <c r="AX359" s="24"/>
      <c r="AY359" s="86">
        <f t="shared" ref="AY359" si="4845">LEN(AX359)</f>
        <v>0</v>
      </c>
      <c r="AZ359" s="24"/>
      <c r="BA359" s="86">
        <f t="shared" ref="BA359" si="4846">LEN(AZ359)</f>
        <v>0</v>
      </c>
      <c r="BB359" s="24"/>
      <c r="BC359" s="86">
        <f t="shared" ref="BC359" si="4847">LEN(BB359)</f>
        <v>0</v>
      </c>
      <c r="BD359" s="24"/>
      <c r="BE359" s="86">
        <f t="shared" ref="BE359" si="4848">LEN(BD359)</f>
        <v>0</v>
      </c>
      <c r="BF359" s="24"/>
      <c r="BG359" s="86">
        <f t="shared" ref="BG359" si="4849">LEN(BF359)</f>
        <v>0</v>
      </c>
      <c r="BH359" s="24"/>
      <c r="BI359" s="86">
        <f t="shared" ref="BI359" si="4850">LEN(BH359)</f>
        <v>0</v>
      </c>
      <c r="BJ359" s="24"/>
      <c r="BK359" s="86">
        <f t="shared" ref="BK359" si="4851">LEN(BJ359)</f>
        <v>0</v>
      </c>
      <c r="BL359" s="24"/>
      <c r="BM359" s="86">
        <f t="shared" ref="BM359" si="4852">LEN(BL359)</f>
        <v>0</v>
      </c>
      <c r="BN359" s="24"/>
      <c r="BO359" s="86">
        <f t="shared" ref="BO359" si="4853">LEN(BN359)</f>
        <v>0</v>
      </c>
      <c r="BP359" s="24"/>
      <c r="BQ359" s="86">
        <f t="shared" ref="BQ359" si="4854">LEN(BP359)</f>
        <v>0</v>
      </c>
      <c r="BR359" s="24"/>
      <c r="BS359" s="86">
        <f t="shared" ref="BS359" si="4855">LEN(BR359)</f>
        <v>0</v>
      </c>
    </row>
    <row r="360" spans="1:71" s="35" customFormat="1">
      <c r="A360" s="203">
        <v>529</v>
      </c>
      <c r="B360" s="745"/>
      <c r="C360" s="740"/>
      <c r="D360" s="19" t="s">
        <v>531</v>
      </c>
      <c r="E360" s="25" t="s">
        <v>187</v>
      </c>
      <c r="F360" s="30"/>
      <c r="G360" s="30"/>
      <c r="H360" s="25" t="s">
        <v>188</v>
      </c>
      <c r="I360" s="30"/>
      <c r="J360" s="24" t="s">
        <v>532</v>
      </c>
      <c r="K360" s="86">
        <f t="shared" si="4377"/>
        <v>1</v>
      </c>
      <c r="L360" s="24" t="s">
        <v>532</v>
      </c>
      <c r="M360" s="86">
        <f t="shared" si="4434"/>
        <v>1</v>
      </c>
      <c r="N360" s="24" t="s">
        <v>535</v>
      </c>
      <c r="O360" s="86">
        <f t="shared" si="4435"/>
        <v>1</v>
      </c>
      <c r="P360" s="24" t="s">
        <v>532</v>
      </c>
      <c r="Q360" s="86">
        <f t="shared" si="4436"/>
        <v>1</v>
      </c>
      <c r="R360" s="24"/>
      <c r="S360" s="86">
        <f t="shared" si="4437"/>
        <v>0</v>
      </c>
      <c r="T360" s="24" t="s">
        <v>532</v>
      </c>
      <c r="U360" s="86">
        <f t="shared" si="4438"/>
        <v>1</v>
      </c>
      <c r="V360" s="24" t="s">
        <v>532</v>
      </c>
      <c r="W360" s="86">
        <f t="shared" si="4439"/>
        <v>1</v>
      </c>
      <c r="X360" s="24"/>
      <c r="Y360" s="86">
        <f t="shared" si="4440"/>
        <v>0</v>
      </c>
      <c r="Z360" s="24" t="s">
        <v>532</v>
      </c>
      <c r="AA360" s="86">
        <f t="shared" si="4441"/>
        <v>1</v>
      </c>
      <c r="AB360" s="24" t="s">
        <v>532</v>
      </c>
      <c r="AC360" s="86">
        <f t="shared" si="4442"/>
        <v>1</v>
      </c>
      <c r="AD360" s="24" t="s">
        <v>532</v>
      </c>
      <c r="AE360" s="86">
        <f t="shared" si="4443"/>
        <v>1</v>
      </c>
      <c r="AF360" s="24" t="s">
        <v>532</v>
      </c>
      <c r="AG360" s="86">
        <f t="shared" si="4444"/>
        <v>1</v>
      </c>
      <c r="AH360" s="24" t="s">
        <v>532</v>
      </c>
      <c r="AI360" s="86">
        <f t="shared" si="4445"/>
        <v>1</v>
      </c>
      <c r="AJ360" s="24" t="s">
        <v>532</v>
      </c>
      <c r="AK360" s="86">
        <f t="shared" si="4446"/>
        <v>1</v>
      </c>
      <c r="AL360" s="24" t="s">
        <v>532</v>
      </c>
      <c r="AM360" s="86">
        <f t="shared" si="4447"/>
        <v>1</v>
      </c>
      <c r="AN360" s="24" t="s">
        <v>532</v>
      </c>
      <c r="AO360" s="86">
        <f t="shared" si="4448"/>
        <v>1</v>
      </c>
      <c r="AP360" s="24"/>
      <c r="AQ360" s="86">
        <f t="shared" si="4449"/>
        <v>0</v>
      </c>
      <c r="AR360" s="24" t="s">
        <v>532</v>
      </c>
      <c r="AS360" s="86">
        <f t="shared" ref="AS360" si="4856">LEN(AR360)</f>
        <v>1</v>
      </c>
      <c r="AT360" s="24"/>
      <c r="AU360" s="86">
        <f t="shared" ref="AU360" si="4857">LEN(AT360)</f>
        <v>0</v>
      </c>
      <c r="AV360" s="24"/>
      <c r="AW360" s="86">
        <f t="shared" ref="AW360" si="4858">LEN(AV360)</f>
        <v>0</v>
      </c>
      <c r="AX360" s="24"/>
      <c r="AY360" s="86">
        <f t="shared" ref="AY360" si="4859">LEN(AX360)</f>
        <v>0</v>
      </c>
      <c r="AZ360" s="24"/>
      <c r="BA360" s="86">
        <f t="shared" ref="BA360" si="4860">LEN(AZ360)</f>
        <v>0</v>
      </c>
      <c r="BB360" s="24"/>
      <c r="BC360" s="86">
        <f t="shared" ref="BC360" si="4861">LEN(BB360)</f>
        <v>0</v>
      </c>
      <c r="BD360" s="24"/>
      <c r="BE360" s="86">
        <f t="shared" ref="BE360" si="4862">LEN(BD360)</f>
        <v>0</v>
      </c>
      <c r="BF360" s="24"/>
      <c r="BG360" s="86">
        <f t="shared" ref="BG360" si="4863">LEN(BF360)</f>
        <v>0</v>
      </c>
      <c r="BH360" s="24"/>
      <c r="BI360" s="86">
        <f t="shared" ref="BI360" si="4864">LEN(BH360)</f>
        <v>0</v>
      </c>
      <c r="BJ360" s="24"/>
      <c r="BK360" s="86">
        <f t="shared" ref="BK360" si="4865">LEN(BJ360)</f>
        <v>0</v>
      </c>
      <c r="BL360" s="24"/>
      <c r="BM360" s="86">
        <f t="shared" ref="BM360" si="4866">LEN(BL360)</f>
        <v>0</v>
      </c>
      <c r="BN360" s="24"/>
      <c r="BO360" s="86">
        <f t="shared" ref="BO360" si="4867">LEN(BN360)</f>
        <v>0</v>
      </c>
      <c r="BP360" s="24"/>
      <c r="BQ360" s="86">
        <f t="shared" ref="BQ360" si="4868">LEN(BP360)</f>
        <v>0</v>
      </c>
      <c r="BR360" s="24"/>
      <c r="BS360" s="86">
        <f t="shared" ref="BS360" si="4869">LEN(BR360)</f>
        <v>0</v>
      </c>
    </row>
    <row r="361" spans="1:71" s="35" customFormat="1">
      <c r="A361" s="203">
        <v>530</v>
      </c>
      <c r="B361" s="743" t="s">
        <v>1285</v>
      </c>
      <c r="C361" s="735" t="s">
        <v>1286</v>
      </c>
      <c r="D361" s="19" t="s">
        <v>1287</v>
      </c>
      <c r="E361" s="23" t="s">
        <v>187</v>
      </c>
      <c r="F361" s="30"/>
      <c r="G361" s="30"/>
      <c r="H361" s="25" t="s">
        <v>188</v>
      </c>
      <c r="I361" s="30"/>
      <c r="J361" s="24" t="s">
        <v>1288</v>
      </c>
      <c r="K361" s="86">
        <f t="shared" si="4377"/>
        <v>10</v>
      </c>
      <c r="L361" s="24" t="s">
        <v>1288</v>
      </c>
      <c r="M361" s="86">
        <f t="shared" si="4434"/>
        <v>10</v>
      </c>
      <c r="N361" s="24" t="s">
        <v>1288</v>
      </c>
      <c r="O361" s="86">
        <f t="shared" si="4435"/>
        <v>10</v>
      </c>
      <c r="P361" s="24" t="s">
        <v>1288</v>
      </c>
      <c r="Q361" s="86">
        <f t="shared" si="4436"/>
        <v>10</v>
      </c>
      <c r="R361" s="24"/>
      <c r="S361" s="86">
        <f t="shared" si="4437"/>
        <v>0</v>
      </c>
      <c r="T361" s="24" t="s">
        <v>1288</v>
      </c>
      <c r="U361" s="86">
        <f t="shared" si="4438"/>
        <v>10</v>
      </c>
      <c r="V361" s="24" t="s">
        <v>1289</v>
      </c>
      <c r="W361" s="86">
        <f t="shared" si="4439"/>
        <v>4</v>
      </c>
      <c r="X361" s="24"/>
      <c r="Y361" s="86">
        <f t="shared" si="4440"/>
        <v>0</v>
      </c>
      <c r="Z361" s="24" t="s">
        <v>1288</v>
      </c>
      <c r="AA361" s="86">
        <f t="shared" si="4441"/>
        <v>10</v>
      </c>
      <c r="AB361" s="24" t="s">
        <v>1290</v>
      </c>
      <c r="AC361" s="86">
        <f t="shared" si="4442"/>
        <v>10</v>
      </c>
      <c r="AD361" s="24" t="s">
        <v>1288</v>
      </c>
      <c r="AE361" s="86">
        <f t="shared" si="4443"/>
        <v>10</v>
      </c>
      <c r="AF361" s="24" t="s">
        <v>1288</v>
      </c>
      <c r="AG361" s="86">
        <f t="shared" si="4444"/>
        <v>10</v>
      </c>
      <c r="AH361" s="24" t="s">
        <v>1288</v>
      </c>
      <c r="AI361" s="86">
        <f t="shared" si="4445"/>
        <v>10</v>
      </c>
      <c r="AJ361" s="24" t="s">
        <v>1288</v>
      </c>
      <c r="AK361" s="86">
        <f t="shared" si="4446"/>
        <v>10</v>
      </c>
      <c r="AL361" s="24" t="s">
        <v>1288</v>
      </c>
      <c r="AM361" s="86">
        <f t="shared" si="4447"/>
        <v>10</v>
      </c>
      <c r="AN361" s="24" t="s">
        <v>1288</v>
      </c>
      <c r="AO361" s="86">
        <f t="shared" si="4448"/>
        <v>10</v>
      </c>
      <c r="AP361" s="24"/>
      <c r="AQ361" s="86">
        <f t="shared" si="4449"/>
        <v>0</v>
      </c>
      <c r="AR361" s="24" t="s">
        <v>1288</v>
      </c>
      <c r="AS361" s="86">
        <f t="shared" ref="AS361" si="4870">LEN(AR361)</f>
        <v>10</v>
      </c>
      <c r="AT361" s="24"/>
      <c r="AU361" s="86">
        <f t="shared" ref="AU361" si="4871">LEN(AT361)</f>
        <v>0</v>
      </c>
      <c r="AV361" s="24"/>
      <c r="AW361" s="86">
        <f t="shared" ref="AW361" si="4872">LEN(AV361)</f>
        <v>0</v>
      </c>
      <c r="AX361" s="24"/>
      <c r="AY361" s="86">
        <f t="shared" ref="AY361" si="4873">LEN(AX361)</f>
        <v>0</v>
      </c>
      <c r="AZ361" s="24"/>
      <c r="BA361" s="86">
        <f t="shared" ref="BA361" si="4874">LEN(AZ361)</f>
        <v>0</v>
      </c>
      <c r="BB361" s="24"/>
      <c r="BC361" s="86">
        <f t="shared" ref="BC361" si="4875">LEN(BB361)</f>
        <v>0</v>
      </c>
      <c r="BD361" s="24"/>
      <c r="BE361" s="86">
        <f t="shared" ref="BE361" si="4876">LEN(BD361)</f>
        <v>0</v>
      </c>
      <c r="BF361" s="24"/>
      <c r="BG361" s="86">
        <f t="shared" ref="BG361" si="4877">LEN(BF361)</f>
        <v>0</v>
      </c>
      <c r="BH361" s="24"/>
      <c r="BI361" s="86">
        <f t="shared" ref="BI361" si="4878">LEN(BH361)</f>
        <v>0</v>
      </c>
      <c r="BJ361" s="24"/>
      <c r="BK361" s="86">
        <f t="shared" ref="BK361" si="4879">LEN(BJ361)</f>
        <v>0</v>
      </c>
      <c r="BL361" s="24"/>
      <c r="BM361" s="86">
        <f t="shared" ref="BM361" si="4880">LEN(BL361)</f>
        <v>0</v>
      </c>
      <c r="BN361" s="24"/>
      <c r="BO361" s="86">
        <f t="shared" ref="BO361" si="4881">LEN(BN361)</f>
        <v>0</v>
      </c>
      <c r="BP361" s="24"/>
      <c r="BQ361" s="86">
        <f t="shared" ref="BQ361" si="4882">LEN(BP361)</f>
        <v>0</v>
      </c>
      <c r="BR361" s="24"/>
      <c r="BS361" s="86">
        <f t="shared" ref="BS361" si="4883">LEN(BR361)</f>
        <v>0</v>
      </c>
    </row>
    <row r="362" spans="1:71" s="35" customFormat="1">
      <c r="A362" s="203">
        <v>531</v>
      </c>
      <c r="B362" s="744"/>
      <c r="C362" s="737"/>
      <c r="D362" s="19" t="s">
        <v>491</v>
      </c>
      <c r="E362" s="25" t="s">
        <v>187</v>
      </c>
      <c r="F362" s="30"/>
      <c r="G362" s="30"/>
      <c r="H362" s="25" t="s">
        <v>188</v>
      </c>
      <c r="I362" s="30"/>
      <c r="J362" s="24" t="s">
        <v>491</v>
      </c>
      <c r="K362" s="86">
        <f t="shared" si="4377"/>
        <v>2</v>
      </c>
      <c r="L362" s="24" t="s">
        <v>500</v>
      </c>
      <c r="M362" s="86">
        <f t="shared" si="4434"/>
        <v>2</v>
      </c>
      <c r="N362" s="24" t="s">
        <v>497</v>
      </c>
      <c r="O362" s="86">
        <f t="shared" si="4435"/>
        <v>2</v>
      </c>
      <c r="P362" s="24" t="s">
        <v>497</v>
      </c>
      <c r="Q362" s="86">
        <f t="shared" si="4436"/>
        <v>2</v>
      </c>
      <c r="R362" s="24"/>
      <c r="S362" s="86">
        <f t="shared" si="4437"/>
        <v>0</v>
      </c>
      <c r="T362" s="24" t="s">
        <v>493</v>
      </c>
      <c r="U362" s="86">
        <f t="shared" si="4438"/>
        <v>2</v>
      </c>
      <c r="V362" s="24" t="s">
        <v>495</v>
      </c>
      <c r="W362" s="86">
        <f t="shared" si="4439"/>
        <v>2</v>
      </c>
      <c r="X362" s="24"/>
      <c r="Y362" s="86">
        <f t="shared" si="4440"/>
        <v>0</v>
      </c>
      <c r="Z362" s="24" t="s">
        <v>492</v>
      </c>
      <c r="AA362" s="86">
        <f t="shared" si="4441"/>
        <v>2</v>
      </c>
      <c r="AB362" s="24" t="s">
        <v>497</v>
      </c>
      <c r="AC362" s="86">
        <f t="shared" si="4442"/>
        <v>2</v>
      </c>
      <c r="AD362" s="24" t="s">
        <v>498</v>
      </c>
      <c r="AE362" s="86">
        <f t="shared" si="4443"/>
        <v>2</v>
      </c>
      <c r="AF362" s="24" t="s">
        <v>928</v>
      </c>
      <c r="AG362" s="86">
        <f t="shared" si="4444"/>
        <v>2</v>
      </c>
      <c r="AH362" s="24" t="s">
        <v>497</v>
      </c>
      <c r="AI362" s="86">
        <f t="shared" si="4445"/>
        <v>2</v>
      </c>
      <c r="AJ362" s="24" t="s">
        <v>494</v>
      </c>
      <c r="AK362" s="86">
        <f t="shared" si="4446"/>
        <v>2</v>
      </c>
      <c r="AL362" s="24" t="s">
        <v>491</v>
      </c>
      <c r="AM362" s="86">
        <f t="shared" si="4447"/>
        <v>2</v>
      </c>
      <c r="AN362" s="24" t="s">
        <v>497</v>
      </c>
      <c r="AO362" s="86">
        <f t="shared" si="4448"/>
        <v>2</v>
      </c>
      <c r="AP362" s="24"/>
      <c r="AQ362" s="86">
        <f t="shared" si="4449"/>
        <v>0</v>
      </c>
      <c r="AR362" s="24" t="s">
        <v>491</v>
      </c>
      <c r="AS362" s="86">
        <f t="shared" ref="AS362" si="4884">LEN(AR362)</f>
        <v>2</v>
      </c>
      <c r="AT362" s="24"/>
      <c r="AU362" s="86">
        <f t="shared" ref="AU362" si="4885">LEN(AT362)</f>
        <v>0</v>
      </c>
      <c r="AV362" s="24"/>
      <c r="AW362" s="86">
        <f t="shared" ref="AW362" si="4886">LEN(AV362)</f>
        <v>0</v>
      </c>
      <c r="AX362" s="24"/>
      <c r="AY362" s="86">
        <f t="shared" ref="AY362" si="4887">LEN(AX362)</f>
        <v>0</v>
      </c>
      <c r="AZ362" s="24"/>
      <c r="BA362" s="86">
        <f t="shared" ref="BA362" si="4888">LEN(AZ362)</f>
        <v>0</v>
      </c>
      <c r="BB362" s="24"/>
      <c r="BC362" s="86">
        <f t="shared" ref="BC362" si="4889">LEN(BB362)</f>
        <v>0</v>
      </c>
      <c r="BD362" s="24"/>
      <c r="BE362" s="86">
        <f t="shared" ref="BE362" si="4890">LEN(BD362)</f>
        <v>0</v>
      </c>
      <c r="BF362" s="24"/>
      <c r="BG362" s="86">
        <f t="shared" ref="BG362" si="4891">LEN(BF362)</f>
        <v>0</v>
      </c>
      <c r="BH362" s="24"/>
      <c r="BI362" s="86">
        <f t="shared" ref="BI362" si="4892">LEN(BH362)</f>
        <v>0</v>
      </c>
      <c r="BJ362" s="24"/>
      <c r="BK362" s="86">
        <f t="shared" ref="BK362" si="4893">LEN(BJ362)</f>
        <v>0</v>
      </c>
      <c r="BL362" s="24"/>
      <c r="BM362" s="86">
        <f t="shared" ref="BM362" si="4894">LEN(BL362)</f>
        <v>0</v>
      </c>
      <c r="BN362" s="24"/>
      <c r="BO362" s="86">
        <f t="shared" ref="BO362" si="4895">LEN(BN362)</f>
        <v>0</v>
      </c>
      <c r="BP362" s="24"/>
      <c r="BQ362" s="86">
        <f t="shared" ref="BQ362" si="4896">LEN(BP362)</f>
        <v>0</v>
      </c>
      <c r="BR362" s="24"/>
      <c r="BS362" s="86">
        <f t="shared" ref="BS362" si="4897">LEN(BR362)</f>
        <v>0</v>
      </c>
    </row>
    <row r="363" spans="1:71" s="35" customFormat="1">
      <c r="A363" s="203">
        <v>532</v>
      </c>
      <c r="B363" s="744"/>
      <c r="C363" s="737"/>
      <c r="D363" s="19" t="s">
        <v>501</v>
      </c>
      <c r="E363" s="25" t="s">
        <v>266</v>
      </c>
      <c r="F363" s="30" t="s">
        <v>288</v>
      </c>
      <c r="G363" s="30" t="s">
        <v>288</v>
      </c>
      <c r="H363" s="25" t="s">
        <v>188</v>
      </c>
      <c r="I363" s="30"/>
      <c r="J363" s="24" t="s">
        <v>501</v>
      </c>
      <c r="K363" s="86">
        <f t="shared" si="4377"/>
        <v>5</v>
      </c>
      <c r="L363" s="24" t="s">
        <v>510</v>
      </c>
      <c r="M363" s="86">
        <f t="shared" si="4434"/>
        <v>5</v>
      </c>
      <c r="N363" s="24" t="s">
        <v>507</v>
      </c>
      <c r="O363" s="86">
        <f t="shared" si="4435"/>
        <v>5</v>
      </c>
      <c r="P363" s="24" t="s">
        <v>507</v>
      </c>
      <c r="Q363" s="86">
        <f t="shared" si="4436"/>
        <v>5</v>
      </c>
      <c r="R363" s="24"/>
      <c r="S363" s="86">
        <f t="shared" si="4437"/>
        <v>0</v>
      </c>
      <c r="T363" s="24" t="s">
        <v>503</v>
      </c>
      <c r="U363" s="86">
        <f t="shared" si="4438"/>
        <v>5</v>
      </c>
      <c r="V363" s="24" t="s">
        <v>505</v>
      </c>
      <c r="W363" s="86">
        <f t="shared" si="4439"/>
        <v>5</v>
      </c>
      <c r="X363" s="24"/>
      <c r="Y363" s="86">
        <f t="shared" si="4440"/>
        <v>0</v>
      </c>
      <c r="Z363" s="24" t="s">
        <v>502</v>
      </c>
      <c r="AA363" s="86">
        <f t="shared" si="4441"/>
        <v>5</v>
      </c>
      <c r="AB363" s="24" t="s">
        <v>507</v>
      </c>
      <c r="AC363" s="86">
        <f t="shared" si="4442"/>
        <v>5</v>
      </c>
      <c r="AD363" s="24" t="s">
        <v>508</v>
      </c>
      <c r="AE363" s="86">
        <f t="shared" si="4443"/>
        <v>5</v>
      </c>
      <c r="AF363" s="24" t="s">
        <v>929</v>
      </c>
      <c r="AG363" s="86">
        <f t="shared" si="4444"/>
        <v>5</v>
      </c>
      <c r="AH363" s="24" t="s">
        <v>507</v>
      </c>
      <c r="AI363" s="86">
        <f t="shared" si="4445"/>
        <v>5</v>
      </c>
      <c r="AJ363" s="24" t="s">
        <v>504</v>
      </c>
      <c r="AK363" s="86">
        <f t="shared" si="4446"/>
        <v>5</v>
      </c>
      <c r="AL363" s="24" t="s">
        <v>501</v>
      </c>
      <c r="AM363" s="86">
        <f t="shared" si="4447"/>
        <v>5</v>
      </c>
      <c r="AN363" s="24" t="s">
        <v>507</v>
      </c>
      <c r="AO363" s="86">
        <f t="shared" si="4448"/>
        <v>5</v>
      </c>
      <c r="AP363" s="24"/>
      <c r="AQ363" s="86">
        <f t="shared" si="4449"/>
        <v>0</v>
      </c>
      <c r="AR363" s="24" t="s">
        <v>501</v>
      </c>
      <c r="AS363" s="86">
        <f t="shared" ref="AS363" si="4898">LEN(AR363)</f>
        <v>5</v>
      </c>
      <c r="AT363" s="24"/>
      <c r="AU363" s="86">
        <f t="shared" ref="AU363" si="4899">LEN(AT363)</f>
        <v>0</v>
      </c>
      <c r="AV363" s="24"/>
      <c r="AW363" s="86">
        <f t="shared" ref="AW363" si="4900">LEN(AV363)</f>
        <v>0</v>
      </c>
      <c r="AX363" s="24"/>
      <c r="AY363" s="86">
        <f t="shared" ref="AY363" si="4901">LEN(AX363)</f>
        <v>0</v>
      </c>
      <c r="AZ363" s="24"/>
      <c r="BA363" s="86">
        <f t="shared" ref="BA363" si="4902">LEN(AZ363)</f>
        <v>0</v>
      </c>
      <c r="BB363" s="24"/>
      <c r="BC363" s="86">
        <f t="shared" ref="BC363" si="4903">LEN(BB363)</f>
        <v>0</v>
      </c>
      <c r="BD363" s="24"/>
      <c r="BE363" s="86">
        <f t="shared" ref="BE363" si="4904">LEN(BD363)</f>
        <v>0</v>
      </c>
      <c r="BF363" s="24"/>
      <c r="BG363" s="86">
        <f t="shared" ref="BG363" si="4905">LEN(BF363)</f>
        <v>0</v>
      </c>
      <c r="BH363" s="24"/>
      <c r="BI363" s="86">
        <f t="shared" ref="BI363" si="4906">LEN(BH363)</f>
        <v>0</v>
      </c>
      <c r="BJ363" s="24"/>
      <c r="BK363" s="86">
        <f t="shared" ref="BK363" si="4907">LEN(BJ363)</f>
        <v>0</v>
      </c>
      <c r="BL363" s="24"/>
      <c r="BM363" s="86">
        <f t="shared" ref="BM363" si="4908">LEN(BL363)</f>
        <v>0</v>
      </c>
      <c r="BN363" s="24"/>
      <c r="BO363" s="86">
        <f t="shared" ref="BO363" si="4909">LEN(BN363)</f>
        <v>0</v>
      </c>
      <c r="BP363" s="24"/>
      <c r="BQ363" s="86">
        <f t="shared" ref="BQ363" si="4910">LEN(BP363)</f>
        <v>0</v>
      </c>
      <c r="BR363" s="24"/>
      <c r="BS363" s="86">
        <f t="shared" ref="BS363" si="4911">LEN(BR363)</f>
        <v>0</v>
      </c>
    </row>
    <row r="364" spans="1:71" s="35" customFormat="1">
      <c r="A364" s="203">
        <v>533</v>
      </c>
      <c r="B364" s="744"/>
      <c r="C364" s="737"/>
      <c r="D364" s="19" t="s">
        <v>562</v>
      </c>
      <c r="E364" s="25" t="s">
        <v>187</v>
      </c>
      <c r="F364" s="30"/>
      <c r="G364" s="30"/>
      <c r="H364" s="25" t="s">
        <v>188</v>
      </c>
      <c r="I364" s="30"/>
      <c r="J364" s="24" t="s">
        <v>562</v>
      </c>
      <c r="K364" s="86">
        <f t="shared" si="4377"/>
        <v>2</v>
      </c>
      <c r="L364" s="24" t="s">
        <v>571</v>
      </c>
      <c r="M364" s="86">
        <f t="shared" si="4434"/>
        <v>2</v>
      </c>
      <c r="N364" s="24" t="s">
        <v>568</v>
      </c>
      <c r="O364" s="86">
        <f t="shared" si="4435"/>
        <v>2</v>
      </c>
      <c r="P364" s="24" t="s">
        <v>568</v>
      </c>
      <c r="Q364" s="86">
        <f t="shared" si="4436"/>
        <v>2</v>
      </c>
      <c r="R364" s="24"/>
      <c r="S364" s="86">
        <f t="shared" si="4437"/>
        <v>0</v>
      </c>
      <c r="T364" s="24" t="s">
        <v>564</v>
      </c>
      <c r="U364" s="86">
        <f t="shared" si="4438"/>
        <v>2</v>
      </c>
      <c r="V364" s="24" t="s">
        <v>566</v>
      </c>
      <c r="W364" s="86">
        <f t="shared" si="4439"/>
        <v>2</v>
      </c>
      <c r="X364" s="24"/>
      <c r="Y364" s="86">
        <f t="shared" si="4440"/>
        <v>0</v>
      </c>
      <c r="Z364" s="24" t="s">
        <v>563</v>
      </c>
      <c r="AA364" s="86">
        <f t="shared" si="4441"/>
        <v>2</v>
      </c>
      <c r="AB364" s="24" t="s">
        <v>568</v>
      </c>
      <c r="AC364" s="86">
        <f t="shared" si="4442"/>
        <v>2</v>
      </c>
      <c r="AD364" s="24" t="s">
        <v>569</v>
      </c>
      <c r="AE364" s="86">
        <f t="shared" si="4443"/>
        <v>2</v>
      </c>
      <c r="AF364" s="24" t="s">
        <v>930</v>
      </c>
      <c r="AG364" s="86">
        <f t="shared" si="4444"/>
        <v>2</v>
      </c>
      <c r="AH364" s="24" t="s">
        <v>568</v>
      </c>
      <c r="AI364" s="86">
        <f t="shared" si="4445"/>
        <v>2</v>
      </c>
      <c r="AJ364" s="24" t="s">
        <v>565</v>
      </c>
      <c r="AK364" s="86">
        <f t="shared" si="4446"/>
        <v>2</v>
      </c>
      <c r="AL364" s="24" t="s">
        <v>562</v>
      </c>
      <c r="AM364" s="86">
        <f t="shared" si="4447"/>
        <v>2</v>
      </c>
      <c r="AN364" s="24" t="s">
        <v>568</v>
      </c>
      <c r="AO364" s="86">
        <f t="shared" si="4448"/>
        <v>2</v>
      </c>
      <c r="AP364" s="24"/>
      <c r="AQ364" s="86">
        <f t="shared" si="4449"/>
        <v>0</v>
      </c>
      <c r="AR364" s="24" t="s">
        <v>562</v>
      </c>
      <c r="AS364" s="86">
        <f t="shared" ref="AS364" si="4912">LEN(AR364)</f>
        <v>2</v>
      </c>
      <c r="AT364" s="24"/>
      <c r="AU364" s="86">
        <f t="shared" ref="AU364" si="4913">LEN(AT364)</f>
        <v>0</v>
      </c>
      <c r="AV364" s="24"/>
      <c r="AW364" s="86">
        <f t="shared" ref="AW364" si="4914">LEN(AV364)</f>
        <v>0</v>
      </c>
      <c r="AX364" s="24"/>
      <c r="AY364" s="86">
        <f t="shared" ref="AY364" si="4915">LEN(AX364)</f>
        <v>0</v>
      </c>
      <c r="AZ364" s="24"/>
      <c r="BA364" s="86">
        <f t="shared" ref="BA364" si="4916">LEN(AZ364)</f>
        <v>0</v>
      </c>
      <c r="BB364" s="24"/>
      <c r="BC364" s="86">
        <f t="shared" ref="BC364" si="4917">LEN(BB364)</f>
        <v>0</v>
      </c>
      <c r="BD364" s="24"/>
      <c r="BE364" s="86">
        <f t="shared" ref="BE364" si="4918">LEN(BD364)</f>
        <v>0</v>
      </c>
      <c r="BF364" s="24"/>
      <c r="BG364" s="86">
        <f t="shared" ref="BG364" si="4919">LEN(BF364)</f>
        <v>0</v>
      </c>
      <c r="BH364" s="24"/>
      <c r="BI364" s="86">
        <f t="shared" ref="BI364" si="4920">LEN(BH364)</f>
        <v>0</v>
      </c>
      <c r="BJ364" s="24"/>
      <c r="BK364" s="86">
        <f t="shared" ref="BK364" si="4921">LEN(BJ364)</f>
        <v>0</v>
      </c>
      <c r="BL364" s="24"/>
      <c r="BM364" s="86">
        <f t="shared" ref="BM364" si="4922">LEN(BL364)</f>
        <v>0</v>
      </c>
      <c r="BN364" s="24"/>
      <c r="BO364" s="86">
        <f t="shared" ref="BO364" si="4923">LEN(BN364)</f>
        <v>0</v>
      </c>
      <c r="BP364" s="24"/>
      <c r="BQ364" s="86">
        <f t="shared" ref="BQ364" si="4924">LEN(BP364)</f>
        <v>0</v>
      </c>
      <c r="BR364" s="24"/>
      <c r="BS364" s="86">
        <f t="shared" ref="BS364" si="4925">LEN(BR364)</f>
        <v>0</v>
      </c>
    </row>
    <row r="365" spans="1:71" s="35" customFormat="1">
      <c r="A365" s="203">
        <v>534</v>
      </c>
      <c r="B365" s="744"/>
      <c r="C365" s="737"/>
      <c r="D365" s="19" t="s">
        <v>521</v>
      </c>
      <c r="E365" s="25" t="s">
        <v>266</v>
      </c>
      <c r="F365" s="30" t="s">
        <v>288</v>
      </c>
      <c r="G365" s="30" t="s">
        <v>288</v>
      </c>
      <c r="H365" s="25" t="s">
        <v>188</v>
      </c>
      <c r="I365" s="30"/>
      <c r="J365" s="24" t="s">
        <v>521</v>
      </c>
      <c r="K365" s="86">
        <f t="shared" si="4377"/>
        <v>5</v>
      </c>
      <c r="L365" s="24" t="s">
        <v>530</v>
      </c>
      <c r="M365" s="86">
        <f t="shared" si="4434"/>
        <v>5</v>
      </c>
      <c r="N365" s="24" t="s">
        <v>527</v>
      </c>
      <c r="O365" s="86">
        <f t="shared" si="4435"/>
        <v>5</v>
      </c>
      <c r="P365" s="24" t="s">
        <v>527</v>
      </c>
      <c r="Q365" s="86">
        <f t="shared" si="4436"/>
        <v>5</v>
      </c>
      <c r="R365" s="24"/>
      <c r="S365" s="86">
        <f t="shared" si="4437"/>
        <v>0</v>
      </c>
      <c r="T365" s="24" t="s">
        <v>523</v>
      </c>
      <c r="U365" s="86">
        <f t="shared" si="4438"/>
        <v>5</v>
      </c>
      <c r="V365" s="24" t="s">
        <v>525</v>
      </c>
      <c r="W365" s="86">
        <f t="shared" si="4439"/>
        <v>5</v>
      </c>
      <c r="X365" s="24"/>
      <c r="Y365" s="86">
        <f t="shared" si="4440"/>
        <v>0</v>
      </c>
      <c r="Z365" s="24" t="s">
        <v>522</v>
      </c>
      <c r="AA365" s="86">
        <f t="shared" si="4441"/>
        <v>5</v>
      </c>
      <c r="AB365" s="24" t="s">
        <v>527</v>
      </c>
      <c r="AC365" s="86">
        <f t="shared" si="4442"/>
        <v>5</v>
      </c>
      <c r="AD365" s="24" t="s">
        <v>528</v>
      </c>
      <c r="AE365" s="86">
        <f t="shared" si="4443"/>
        <v>5</v>
      </c>
      <c r="AF365" s="24" t="s">
        <v>931</v>
      </c>
      <c r="AG365" s="86">
        <f t="shared" si="4444"/>
        <v>5</v>
      </c>
      <c r="AH365" s="24" t="s">
        <v>527</v>
      </c>
      <c r="AI365" s="86">
        <f t="shared" si="4445"/>
        <v>5</v>
      </c>
      <c r="AJ365" s="24" t="s">
        <v>524</v>
      </c>
      <c r="AK365" s="86">
        <f t="shared" si="4446"/>
        <v>5</v>
      </c>
      <c r="AL365" s="24" t="s">
        <v>521</v>
      </c>
      <c r="AM365" s="86">
        <f t="shared" si="4447"/>
        <v>5</v>
      </c>
      <c r="AN365" s="24" t="s">
        <v>527</v>
      </c>
      <c r="AO365" s="86">
        <f t="shared" si="4448"/>
        <v>5</v>
      </c>
      <c r="AP365" s="24"/>
      <c r="AQ365" s="86">
        <f t="shared" si="4449"/>
        <v>0</v>
      </c>
      <c r="AR365" s="24" t="s">
        <v>521</v>
      </c>
      <c r="AS365" s="86">
        <f t="shared" ref="AS365" si="4926">LEN(AR365)</f>
        <v>5</v>
      </c>
      <c r="AT365" s="24"/>
      <c r="AU365" s="86">
        <f t="shared" ref="AU365" si="4927">LEN(AT365)</f>
        <v>0</v>
      </c>
      <c r="AV365" s="24"/>
      <c r="AW365" s="86">
        <f t="shared" ref="AW365" si="4928">LEN(AV365)</f>
        <v>0</v>
      </c>
      <c r="AX365" s="24"/>
      <c r="AY365" s="86">
        <f t="shared" ref="AY365" si="4929">LEN(AX365)</f>
        <v>0</v>
      </c>
      <c r="AZ365" s="24"/>
      <c r="BA365" s="86">
        <f t="shared" ref="BA365" si="4930">LEN(AZ365)</f>
        <v>0</v>
      </c>
      <c r="BB365" s="24"/>
      <c r="BC365" s="86">
        <f t="shared" ref="BC365" si="4931">LEN(BB365)</f>
        <v>0</v>
      </c>
      <c r="BD365" s="24"/>
      <c r="BE365" s="86">
        <f t="shared" ref="BE365" si="4932">LEN(BD365)</f>
        <v>0</v>
      </c>
      <c r="BF365" s="24"/>
      <c r="BG365" s="86">
        <f t="shared" ref="BG365" si="4933">LEN(BF365)</f>
        <v>0</v>
      </c>
      <c r="BH365" s="24"/>
      <c r="BI365" s="86">
        <f t="shared" ref="BI365" si="4934">LEN(BH365)</f>
        <v>0</v>
      </c>
      <c r="BJ365" s="24"/>
      <c r="BK365" s="86">
        <f t="shared" ref="BK365" si="4935">LEN(BJ365)</f>
        <v>0</v>
      </c>
      <c r="BL365" s="24"/>
      <c r="BM365" s="86">
        <f t="shared" ref="BM365" si="4936">LEN(BL365)</f>
        <v>0</v>
      </c>
      <c r="BN365" s="24"/>
      <c r="BO365" s="86">
        <f t="shared" ref="BO365" si="4937">LEN(BN365)</f>
        <v>0</v>
      </c>
      <c r="BP365" s="24"/>
      <c r="BQ365" s="86">
        <f t="shared" ref="BQ365" si="4938">LEN(BP365)</f>
        <v>0</v>
      </c>
      <c r="BR365" s="24"/>
      <c r="BS365" s="86">
        <f t="shared" ref="BS365" si="4939">LEN(BR365)</f>
        <v>0</v>
      </c>
    </row>
    <row r="366" spans="1:71" s="35" customFormat="1">
      <c r="A366" s="203">
        <v>535</v>
      </c>
      <c r="B366" s="745"/>
      <c r="C366" s="738"/>
      <c r="D366" s="19" t="s">
        <v>531</v>
      </c>
      <c r="E366" s="25" t="s">
        <v>187</v>
      </c>
      <c r="F366" s="30"/>
      <c r="G366" s="30"/>
      <c r="H366" s="25" t="s">
        <v>188</v>
      </c>
      <c r="I366" s="30"/>
      <c r="J366" s="24" t="s">
        <v>532</v>
      </c>
      <c r="K366" s="86">
        <f t="shared" si="4377"/>
        <v>1</v>
      </c>
      <c r="L366" s="24" t="s">
        <v>532</v>
      </c>
      <c r="M366" s="86">
        <f t="shared" si="4434"/>
        <v>1</v>
      </c>
      <c r="N366" s="24" t="s">
        <v>535</v>
      </c>
      <c r="O366" s="86">
        <f t="shared" si="4435"/>
        <v>1</v>
      </c>
      <c r="P366" s="24" t="s">
        <v>532</v>
      </c>
      <c r="Q366" s="86">
        <f t="shared" si="4436"/>
        <v>1</v>
      </c>
      <c r="R366" s="24"/>
      <c r="S366" s="86">
        <f t="shared" si="4437"/>
        <v>0</v>
      </c>
      <c r="T366" s="24" t="s">
        <v>532</v>
      </c>
      <c r="U366" s="86">
        <f t="shared" si="4438"/>
        <v>1</v>
      </c>
      <c r="V366" s="24" t="s">
        <v>532</v>
      </c>
      <c r="W366" s="86">
        <f t="shared" si="4439"/>
        <v>1</v>
      </c>
      <c r="X366" s="24"/>
      <c r="Y366" s="86">
        <f t="shared" si="4440"/>
        <v>0</v>
      </c>
      <c r="Z366" s="24" t="s">
        <v>532</v>
      </c>
      <c r="AA366" s="86">
        <f t="shared" si="4441"/>
        <v>1</v>
      </c>
      <c r="AB366" s="24" t="s">
        <v>532</v>
      </c>
      <c r="AC366" s="86">
        <f t="shared" si="4442"/>
        <v>1</v>
      </c>
      <c r="AD366" s="24" t="s">
        <v>532</v>
      </c>
      <c r="AE366" s="86">
        <f t="shared" si="4443"/>
        <v>1</v>
      </c>
      <c r="AF366" s="24" t="s">
        <v>532</v>
      </c>
      <c r="AG366" s="86">
        <f t="shared" si="4444"/>
        <v>1</v>
      </c>
      <c r="AH366" s="24" t="s">
        <v>532</v>
      </c>
      <c r="AI366" s="86">
        <f t="shared" si="4445"/>
        <v>1</v>
      </c>
      <c r="AJ366" s="24" t="s">
        <v>532</v>
      </c>
      <c r="AK366" s="86">
        <f t="shared" si="4446"/>
        <v>1</v>
      </c>
      <c r="AL366" s="24" t="s">
        <v>532</v>
      </c>
      <c r="AM366" s="86">
        <f t="shared" si="4447"/>
        <v>1</v>
      </c>
      <c r="AN366" s="24" t="s">
        <v>532</v>
      </c>
      <c r="AO366" s="86">
        <f t="shared" si="4448"/>
        <v>1</v>
      </c>
      <c r="AP366" s="24"/>
      <c r="AQ366" s="86">
        <f t="shared" si="4449"/>
        <v>0</v>
      </c>
      <c r="AR366" s="24" t="s">
        <v>532</v>
      </c>
      <c r="AS366" s="86">
        <f t="shared" ref="AS366" si="4940">LEN(AR366)</f>
        <v>1</v>
      </c>
      <c r="AT366" s="24"/>
      <c r="AU366" s="86">
        <f t="shared" ref="AU366" si="4941">LEN(AT366)</f>
        <v>0</v>
      </c>
      <c r="AV366" s="24"/>
      <c r="AW366" s="86">
        <f t="shared" ref="AW366" si="4942">LEN(AV366)</f>
        <v>0</v>
      </c>
      <c r="AX366" s="24"/>
      <c r="AY366" s="86">
        <f t="shared" ref="AY366" si="4943">LEN(AX366)</f>
        <v>0</v>
      </c>
      <c r="AZ366" s="24"/>
      <c r="BA366" s="86">
        <f t="shared" ref="BA366" si="4944">LEN(AZ366)</f>
        <v>0</v>
      </c>
      <c r="BB366" s="24"/>
      <c r="BC366" s="86">
        <f t="shared" ref="BC366" si="4945">LEN(BB366)</f>
        <v>0</v>
      </c>
      <c r="BD366" s="24"/>
      <c r="BE366" s="86">
        <f t="shared" ref="BE366" si="4946">LEN(BD366)</f>
        <v>0</v>
      </c>
      <c r="BF366" s="24"/>
      <c r="BG366" s="86">
        <f t="shared" ref="BG366" si="4947">LEN(BF366)</f>
        <v>0</v>
      </c>
      <c r="BH366" s="24"/>
      <c r="BI366" s="86">
        <f t="shared" ref="BI366" si="4948">LEN(BH366)</f>
        <v>0</v>
      </c>
      <c r="BJ366" s="24"/>
      <c r="BK366" s="86">
        <f t="shared" ref="BK366" si="4949">LEN(BJ366)</f>
        <v>0</v>
      </c>
      <c r="BL366" s="24"/>
      <c r="BM366" s="86">
        <f t="shared" ref="BM366" si="4950">LEN(BL366)</f>
        <v>0</v>
      </c>
      <c r="BN366" s="24"/>
      <c r="BO366" s="86">
        <f t="shared" ref="BO366" si="4951">LEN(BN366)</f>
        <v>0</v>
      </c>
      <c r="BP366" s="24"/>
      <c r="BQ366" s="86">
        <f t="shared" ref="BQ366" si="4952">LEN(BP366)</f>
        <v>0</v>
      </c>
      <c r="BR366" s="24"/>
      <c r="BS366" s="86">
        <f t="shared" ref="BS366" si="4953">LEN(BR366)</f>
        <v>0</v>
      </c>
    </row>
    <row r="367" spans="1:71" s="35" customFormat="1">
      <c r="A367" s="203">
        <v>536</v>
      </c>
      <c r="B367" s="743" t="s">
        <v>1291</v>
      </c>
      <c r="C367" s="735" t="s">
        <v>1292</v>
      </c>
      <c r="D367" s="19" t="s">
        <v>1293</v>
      </c>
      <c r="E367" s="23" t="s">
        <v>187</v>
      </c>
      <c r="F367" s="30"/>
      <c r="G367" s="30"/>
      <c r="H367" s="25" t="s">
        <v>188</v>
      </c>
      <c r="I367" s="30"/>
      <c r="J367" s="24" t="s">
        <v>1294</v>
      </c>
      <c r="K367" s="86">
        <f t="shared" si="4377"/>
        <v>11</v>
      </c>
      <c r="L367" s="24" t="s">
        <v>1294</v>
      </c>
      <c r="M367" s="86">
        <f t="shared" si="4434"/>
        <v>11</v>
      </c>
      <c r="N367" s="24" t="s">
        <v>1294</v>
      </c>
      <c r="O367" s="86">
        <f t="shared" si="4435"/>
        <v>11</v>
      </c>
      <c r="P367" s="24" t="s">
        <v>1294</v>
      </c>
      <c r="Q367" s="86">
        <f t="shared" si="4436"/>
        <v>11</v>
      </c>
      <c r="R367" s="24"/>
      <c r="S367" s="86">
        <f t="shared" si="4437"/>
        <v>0</v>
      </c>
      <c r="T367" s="24" t="s">
        <v>1294</v>
      </c>
      <c r="U367" s="86">
        <f t="shared" si="4438"/>
        <v>11</v>
      </c>
      <c r="V367" s="24" t="s">
        <v>481</v>
      </c>
      <c r="W367" s="86">
        <f t="shared" si="4439"/>
        <v>4</v>
      </c>
      <c r="X367" s="24"/>
      <c r="Y367" s="86">
        <f t="shared" si="4440"/>
        <v>0</v>
      </c>
      <c r="Z367" s="24" t="s">
        <v>1294</v>
      </c>
      <c r="AA367" s="86">
        <f t="shared" si="4441"/>
        <v>11</v>
      </c>
      <c r="AB367" s="24" t="s">
        <v>1294</v>
      </c>
      <c r="AC367" s="86">
        <f t="shared" si="4442"/>
        <v>11</v>
      </c>
      <c r="AD367" s="24" t="s">
        <v>1294</v>
      </c>
      <c r="AE367" s="86">
        <f t="shared" si="4443"/>
        <v>11</v>
      </c>
      <c r="AF367" s="24" t="s">
        <v>1294</v>
      </c>
      <c r="AG367" s="86">
        <f t="shared" si="4444"/>
        <v>11</v>
      </c>
      <c r="AH367" s="24" t="s">
        <v>1294</v>
      </c>
      <c r="AI367" s="86">
        <f t="shared" si="4445"/>
        <v>11</v>
      </c>
      <c r="AJ367" s="24" t="s">
        <v>1294</v>
      </c>
      <c r="AK367" s="86">
        <f t="shared" si="4446"/>
        <v>11</v>
      </c>
      <c r="AL367" s="24" t="s">
        <v>1294</v>
      </c>
      <c r="AM367" s="86">
        <f t="shared" si="4447"/>
        <v>11</v>
      </c>
      <c r="AN367" s="24" t="s">
        <v>1294</v>
      </c>
      <c r="AO367" s="86">
        <f t="shared" si="4448"/>
        <v>11</v>
      </c>
      <c r="AP367" s="24"/>
      <c r="AQ367" s="86">
        <f t="shared" si="4449"/>
        <v>0</v>
      </c>
      <c r="AR367" s="24" t="s">
        <v>1294</v>
      </c>
      <c r="AS367" s="86">
        <f t="shared" ref="AS367" si="4954">LEN(AR367)</f>
        <v>11</v>
      </c>
      <c r="AT367" s="24"/>
      <c r="AU367" s="86">
        <f t="shared" ref="AU367" si="4955">LEN(AT367)</f>
        <v>0</v>
      </c>
      <c r="AV367" s="24"/>
      <c r="AW367" s="86">
        <f t="shared" ref="AW367" si="4956">LEN(AV367)</f>
        <v>0</v>
      </c>
      <c r="AX367" s="24"/>
      <c r="AY367" s="86">
        <f t="shared" ref="AY367" si="4957">LEN(AX367)</f>
        <v>0</v>
      </c>
      <c r="AZ367" s="24"/>
      <c r="BA367" s="86">
        <f t="shared" ref="BA367" si="4958">LEN(AZ367)</f>
        <v>0</v>
      </c>
      <c r="BB367" s="24"/>
      <c r="BC367" s="86">
        <f t="shared" ref="BC367" si="4959">LEN(BB367)</f>
        <v>0</v>
      </c>
      <c r="BD367" s="24"/>
      <c r="BE367" s="86">
        <f t="shared" ref="BE367" si="4960">LEN(BD367)</f>
        <v>0</v>
      </c>
      <c r="BF367" s="24"/>
      <c r="BG367" s="86">
        <f t="shared" ref="BG367" si="4961">LEN(BF367)</f>
        <v>0</v>
      </c>
      <c r="BH367" s="24"/>
      <c r="BI367" s="86">
        <f t="shared" ref="BI367" si="4962">LEN(BH367)</f>
        <v>0</v>
      </c>
      <c r="BJ367" s="24"/>
      <c r="BK367" s="86">
        <f t="shared" ref="BK367" si="4963">LEN(BJ367)</f>
        <v>0</v>
      </c>
      <c r="BL367" s="24"/>
      <c r="BM367" s="86">
        <f t="shared" ref="BM367" si="4964">LEN(BL367)</f>
        <v>0</v>
      </c>
      <c r="BN367" s="24"/>
      <c r="BO367" s="86">
        <f t="shared" ref="BO367" si="4965">LEN(BN367)</f>
        <v>0</v>
      </c>
      <c r="BP367" s="24"/>
      <c r="BQ367" s="86">
        <f t="shared" ref="BQ367" si="4966">LEN(BP367)</f>
        <v>0</v>
      </c>
      <c r="BR367" s="24"/>
      <c r="BS367" s="86">
        <f t="shared" ref="BS367" si="4967">LEN(BR367)</f>
        <v>0</v>
      </c>
    </row>
    <row r="368" spans="1:71" s="35" customFormat="1" ht="40.5">
      <c r="A368" s="203">
        <v>537</v>
      </c>
      <c r="B368" s="744"/>
      <c r="C368" s="736"/>
      <c r="D368" s="19" t="s">
        <v>1295</v>
      </c>
      <c r="E368" s="23" t="s">
        <v>187</v>
      </c>
      <c r="F368" s="30"/>
      <c r="G368" s="30"/>
      <c r="H368" s="25" t="s">
        <v>188</v>
      </c>
      <c r="I368" s="30"/>
      <c r="J368" s="24" t="s">
        <v>1296</v>
      </c>
      <c r="K368" s="86">
        <f t="shared" si="4377"/>
        <v>38</v>
      </c>
      <c r="L368" s="24" t="s">
        <v>1296</v>
      </c>
      <c r="M368" s="86">
        <f t="shared" si="4434"/>
        <v>38</v>
      </c>
      <c r="N368" s="24" t="s">
        <v>1297</v>
      </c>
      <c r="O368" s="86">
        <f t="shared" si="4435"/>
        <v>38</v>
      </c>
      <c r="P368" s="24" t="s">
        <v>1298</v>
      </c>
      <c r="Q368" s="86">
        <f t="shared" si="4436"/>
        <v>38</v>
      </c>
      <c r="R368" s="24"/>
      <c r="S368" s="86">
        <f t="shared" si="4437"/>
        <v>0</v>
      </c>
      <c r="T368" s="24" t="s">
        <v>1299</v>
      </c>
      <c r="U368" s="86">
        <f t="shared" si="4438"/>
        <v>38</v>
      </c>
      <c r="V368" s="24"/>
      <c r="W368" s="86">
        <f t="shared" si="4439"/>
        <v>0</v>
      </c>
      <c r="X368" s="24"/>
      <c r="Y368" s="86">
        <f t="shared" si="4440"/>
        <v>0</v>
      </c>
      <c r="Z368" s="24" t="s">
        <v>1296</v>
      </c>
      <c r="AA368" s="86">
        <f t="shared" si="4441"/>
        <v>38</v>
      </c>
      <c r="AB368" s="24" t="s">
        <v>1300</v>
      </c>
      <c r="AC368" s="86">
        <f t="shared" si="4442"/>
        <v>22</v>
      </c>
      <c r="AD368" s="24" t="s">
        <v>1296</v>
      </c>
      <c r="AE368" s="86">
        <f t="shared" si="4443"/>
        <v>38</v>
      </c>
      <c r="AF368" s="24" t="s">
        <v>1296</v>
      </c>
      <c r="AG368" s="86">
        <f t="shared" si="4444"/>
        <v>38</v>
      </c>
      <c r="AH368" s="24" t="s">
        <v>1296</v>
      </c>
      <c r="AI368" s="86">
        <f t="shared" si="4445"/>
        <v>38</v>
      </c>
      <c r="AJ368" s="24" t="s">
        <v>1296</v>
      </c>
      <c r="AK368" s="86">
        <f t="shared" si="4446"/>
        <v>38</v>
      </c>
      <c r="AL368" s="24" t="s">
        <v>1296</v>
      </c>
      <c r="AM368" s="86">
        <f t="shared" si="4447"/>
        <v>38</v>
      </c>
      <c r="AN368" s="24" t="s">
        <v>1296</v>
      </c>
      <c r="AO368" s="86">
        <f t="shared" si="4448"/>
        <v>38</v>
      </c>
      <c r="AP368" s="24"/>
      <c r="AQ368" s="86">
        <f t="shared" si="4449"/>
        <v>0</v>
      </c>
      <c r="AR368" s="24" t="s">
        <v>1296</v>
      </c>
      <c r="AS368" s="86">
        <f t="shared" ref="AS368" si="4968">LEN(AR368)</f>
        <v>38</v>
      </c>
      <c r="AT368" s="24"/>
      <c r="AU368" s="86">
        <f t="shared" ref="AU368" si="4969">LEN(AT368)</f>
        <v>0</v>
      </c>
      <c r="AV368" s="24"/>
      <c r="AW368" s="86">
        <f t="shared" ref="AW368" si="4970">LEN(AV368)</f>
        <v>0</v>
      </c>
      <c r="AX368" s="24"/>
      <c r="AY368" s="86">
        <f t="shared" ref="AY368" si="4971">LEN(AX368)</f>
        <v>0</v>
      </c>
      <c r="AZ368" s="24"/>
      <c r="BA368" s="86">
        <f t="shared" ref="BA368" si="4972">LEN(AZ368)</f>
        <v>0</v>
      </c>
      <c r="BB368" s="24"/>
      <c r="BC368" s="86">
        <f t="shared" ref="BC368" si="4973">LEN(BB368)</f>
        <v>0</v>
      </c>
      <c r="BD368" s="24"/>
      <c r="BE368" s="86">
        <f t="shared" ref="BE368" si="4974">LEN(BD368)</f>
        <v>0</v>
      </c>
      <c r="BF368" s="24"/>
      <c r="BG368" s="86">
        <f t="shared" ref="BG368" si="4975">LEN(BF368)</f>
        <v>0</v>
      </c>
      <c r="BH368" s="24"/>
      <c r="BI368" s="86">
        <f t="shared" ref="BI368" si="4976">LEN(BH368)</f>
        <v>0</v>
      </c>
      <c r="BJ368" s="24"/>
      <c r="BK368" s="86">
        <f t="shared" ref="BK368" si="4977">LEN(BJ368)</f>
        <v>0</v>
      </c>
      <c r="BL368" s="24"/>
      <c r="BM368" s="86">
        <f t="shared" ref="BM368" si="4978">LEN(BL368)</f>
        <v>0</v>
      </c>
      <c r="BN368" s="24"/>
      <c r="BO368" s="86">
        <f t="shared" ref="BO368" si="4979">LEN(BN368)</f>
        <v>0</v>
      </c>
      <c r="BP368" s="24"/>
      <c r="BQ368" s="86">
        <f t="shared" ref="BQ368" si="4980">LEN(BP368)</f>
        <v>0</v>
      </c>
      <c r="BR368" s="24"/>
      <c r="BS368" s="86">
        <f t="shared" ref="BS368" si="4981">LEN(BR368)</f>
        <v>0</v>
      </c>
    </row>
    <row r="369" spans="1:71" s="35" customFormat="1">
      <c r="A369" s="203">
        <v>538</v>
      </c>
      <c r="B369" s="744"/>
      <c r="C369" s="737"/>
      <c r="D369" s="19" t="s">
        <v>491</v>
      </c>
      <c r="E369" s="25" t="s">
        <v>187</v>
      </c>
      <c r="F369" s="30"/>
      <c r="G369" s="30"/>
      <c r="H369" s="25" t="s">
        <v>188</v>
      </c>
      <c r="I369" s="30"/>
      <c r="J369" s="24" t="s">
        <v>491</v>
      </c>
      <c r="K369" s="86">
        <f t="shared" si="4377"/>
        <v>2</v>
      </c>
      <c r="L369" s="24" t="s">
        <v>500</v>
      </c>
      <c r="M369" s="86">
        <f t="shared" si="4434"/>
        <v>2</v>
      </c>
      <c r="N369" s="24" t="s">
        <v>497</v>
      </c>
      <c r="O369" s="86">
        <f t="shared" si="4435"/>
        <v>2</v>
      </c>
      <c r="P369" s="24" t="s">
        <v>497</v>
      </c>
      <c r="Q369" s="86">
        <f t="shared" si="4436"/>
        <v>2</v>
      </c>
      <c r="R369" s="24"/>
      <c r="S369" s="86">
        <f t="shared" si="4437"/>
        <v>0</v>
      </c>
      <c r="T369" s="24" t="s">
        <v>493</v>
      </c>
      <c r="U369" s="86">
        <f t="shared" si="4438"/>
        <v>2</v>
      </c>
      <c r="V369" s="24" t="s">
        <v>495</v>
      </c>
      <c r="W369" s="86">
        <f t="shared" si="4439"/>
        <v>2</v>
      </c>
      <c r="X369" s="24"/>
      <c r="Y369" s="86">
        <f t="shared" si="4440"/>
        <v>0</v>
      </c>
      <c r="Z369" s="24" t="s">
        <v>492</v>
      </c>
      <c r="AA369" s="86">
        <f t="shared" si="4441"/>
        <v>2</v>
      </c>
      <c r="AB369" s="24" t="s">
        <v>497</v>
      </c>
      <c r="AC369" s="86">
        <f t="shared" si="4442"/>
        <v>2</v>
      </c>
      <c r="AD369" s="24" t="s">
        <v>498</v>
      </c>
      <c r="AE369" s="86">
        <f t="shared" si="4443"/>
        <v>2</v>
      </c>
      <c r="AF369" s="24" t="s">
        <v>928</v>
      </c>
      <c r="AG369" s="86">
        <f t="shared" si="4444"/>
        <v>2</v>
      </c>
      <c r="AH369" s="24" t="s">
        <v>497</v>
      </c>
      <c r="AI369" s="86">
        <f t="shared" si="4445"/>
        <v>2</v>
      </c>
      <c r="AJ369" s="24" t="s">
        <v>494</v>
      </c>
      <c r="AK369" s="86">
        <f t="shared" si="4446"/>
        <v>2</v>
      </c>
      <c r="AL369" s="24" t="s">
        <v>491</v>
      </c>
      <c r="AM369" s="86">
        <f t="shared" si="4447"/>
        <v>2</v>
      </c>
      <c r="AN369" s="24" t="s">
        <v>497</v>
      </c>
      <c r="AO369" s="86">
        <f t="shared" si="4448"/>
        <v>2</v>
      </c>
      <c r="AP369" s="24"/>
      <c r="AQ369" s="86">
        <f t="shared" si="4449"/>
        <v>0</v>
      </c>
      <c r="AR369" s="24" t="s">
        <v>491</v>
      </c>
      <c r="AS369" s="86">
        <f t="shared" ref="AS369" si="4982">LEN(AR369)</f>
        <v>2</v>
      </c>
      <c r="AT369" s="24"/>
      <c r="AU369" s="86">
        <f t="shared" ref="AU369" si="4983">LEN(AT369)</f>
        <v>0</v>
      </c>
      <c r="AV369" s="24"/>
      <c r="AW369" s="86">
        <f t="shared" ref="AW369" si="4984">LEN(AV369)</f>
        <v>0</v>
      </c>
      <c r="AX369" s="24"/>
      <c r="AY369" s="86">
        <f t="shared" ref="AY369" si="4985">LEN(AX369)</f>
        <v>0</v>
      </c>
      <c r="AZ369" s="24"/>
      <c r="BA369" s="86">
        <f t="shared" ref="BA369" si="4986">LEN(AZ369)</f>
        <v>0</v>
      </c>
      <c r="BB369" s="24"/>
      <c r="BC369" s="86">
        <f t="shared" ref="BC369" si="4987">LEN(BB369)</f>
        <v>0</v>
      </c>
      <c r="BD369" s="24"/>
      <c r="BE369" s="86">
        <f t="shared" ref="BE369" si="4988">LEN(BD369)</f>
        <v>0</v>
      </c>
      <c r="BF369" s="24"/>
      <c r="BG369" s="86">
        <f t="shared" ref="BG369" si="4989">LEN(BF369)</f>
        <v>0</v>
      </c>
      <c r="BH369" s="24"/>
      <c r="BI369" s="86">
        <f t="shared" ref="BI369" si="4990">LEN(BH369)</f>
        <v>0</v>
      </c>
      <c r="BJ369" s="24"/>
      <c r="BK369" s="86">
        <f t="shared" ref="BK369" si="4991">LEN(BJ369)</f>
        <v>0</v>
      </c>
      <c r="BL369" s="24"/>
      <c r="BM369" s="86">
        <f t="shared" ref="BM369" si="4992">LEN(BL369)</f>
        <v>0</v>
      </c>
      <c r="BN369" s="24"/>
      <c r="BO369" s="86">
        <f t="shared" ref="BO369" si="4993">LEN(BN369)</f>
        <v>0</v>
      </c>
      <c r="BP369" s="24"/>
      <c r="BQ369" s="86">
        <f t="shared" ref="BQ369" si="4994">LEN(BP369)</f>
        <v>0</v>
      </c>
      <c r="BR369" s="24"/>
      <c r="BS369" s="86">
        <f t="shared" ref="BS369" si="4995">LEN(BR369)</f>
        <v>0</v>
      </c>
    </row>
    <row r="370" spans="1:71" s="35" customFormat="1">
      <c r="A370" s="203">
        <v>539</v>
      </c>
      <c r="B370" s="744"/>
      <c r="C370" s="737"/>
      <c r="D370" s="19" t="s">
        <v>501</v>
      </c>
      <c r="E370" s="25" t="s">
        <v>266</v>
      </c>
      <c r="F370" s="30" t="s">
        <v>288</v>
      </c>
      <c r="G370" s="30" t="s">
        <v>288</v>
      </c>
      <c r="H370" s="25" t="s">
        <v>188</v>
      </c>
      <c r="I370" s="30"/>
      <c r="J370" s="24" t="s">
        <v>501</v>
      </c>
      <c r="K370" s="86">
        <f t="shared" si="4377"/>
        <v>5</v>
      </c>
      <c r="L370" s="24" t="s">
        <v>510</v>
      </c>
      <c r="M370" s="86">
        <f t="shared" si="4434"/>
        <v>5</v>
      </c>
      <c r="N370" s="24" t="s">
        <v>507</v>
      </c>
      <c r="O370" s="86">
        <f t="shared" si="4435"/>
        <v>5</v>
      </c>
      <c r="P370" s="24" t="s">
        <v>507</v>
      </c>
      <c r="Q370" s="86">
        <f t="shared" si="4436"/>
        <v>5</v>
      </c>
      <c r="R370" s="24"/>
      <c r="S370" s="86">
        <f t="shared" si="4437"/>
        <v>0</v>
      </c>
      <c r="T370" s="24" t="s">
        <v>503</v>
      </c>
      <c r="U370" s="86">
        <f t="shared" si="4438"/>
        <v>5</v>
      </c>
      <c r="V370" s="24" t="s">
        <v>505</v>
      </c>
      <c r="W370" s="86">
        <f t="shared" si="4439"/>
        <v>5</v>
      </c>
      <c r="X370" s="24"/>
      <c r="Y370" s="86">
        <f t="shared" si="4440"/>
        <v>0</v>
      </c>
      <c r="Z370" s="24" t="s">
        <v>502</v>
      </c>
      <c r="AA370" s="86">
        <f t="shared" si="4441"/>
        <v>5</v>
      </c>
      <c r="AB370" s="24" t="s">
        <v>507</v>
      </c>
      <c r="AC370" s="86">
        <f t="shared" si="4442"/>
        <v>5</v>
      </c>
      <c r="AD370" s="24" t="s">
        <v>508</v>
      </c>
      <c r="AE370" s="86">
        <f t="shared" si="4443"/>
        <v>5</v>
      </c>
      <c r="AF370" s="24" t="s">
        <v>929</v>
      </c>
      <c r="AG370" s="86">
        <f t="shared" si="4444"/>
        <v>5</v>
      </c>
      <c r="AH370" s="24" t="s">
        <v>507</v>
      </c>
      <c r="AI370" s="86">
        <f t="shared" si="4445"/>
        <v>5</v>
      </c>
      <c r="AJ370" s="24" t="s">
        <v>504</v>
      </c>
      <c r="AK370" s="86">
        <f t="shared" si="4446"/>
        <v>5</v>
      </c>
      <c r="AL370" s="24" t="s">
        <v>501</v>
      </c>
      <c r="AM370" s="86">
        <f t="shared" si="4447"/>
        <v>5</v>
      </c>
      <c r="AN370" s="24" t="s">
        <v>507</v>
      </c>
      <c r="AO370" s="86">
        <f t="shared" si="4448"/>
        <v>5</v>
      </c>
      <c r="AP370" s="24"/>
      <c r="AQ370" s="86">
        <f t="shared" si="4449"/>
        <v>0</v>
      </c>
      <c r="AR370" s="24" t="s">
        <v>501</v>
      </c>
      <c r="AS370" s="86">
        <f t="shared" ref="AS370" si="4996">LEN(AR370)</f>
        <v>5</v>
      </c>
      <c r="AT370" s="24"/>
      <c r="AU370" s="86">
        <f t="shared" ref="AU370" si="4997">LEN(AT370)</f>
        <v>0</v>
      </c>
      <c r="AV370" s="24"/>
      <c r="AW370" s="86">
        <f t="shared" ref="AW370" si="4998">LEN(AV370)</f>
        <v>0</v>
      </c>
      <c r="AX370" s="24"/>
      <c r="AY370" s="86">
        <f t="shared" ref="AY370" si="4999">LEN(AX370)</f>
        <v>0</v>
      </c>
      <c r="AZ370" s="24"/>
      <c r="BA370" s="86">
        <f t="shared" ref="BA370" si="5000">LEN(AZ370)</f>
        <v>0</v>
      </c>
      <c r="BB370" s="24"/>
      <c r="BC370" s="86">
        <f t="shared" ref="BC370" si="5001">LEN(BB370)</f>
        <v>0</v>
      </c>
      <c r="BD370" s="24"/>
      <c r="BE370" s="86">
        <f t="shared" ref="BE370" si="5002">LEN(BD370)</f>
        <v>0</v>
      </c>
      <c r="BF370" s="24"/>
      <c r="BG370" s="86">
        <f t="shared" ref="BG370" si="5003">LEN(BF370)</f>
        <v>0</v>
      </c>
      <c r="BH370" s="24"/>
      <c r="BI370" s="86">
        <f t="shared" ref="BI370" si="5004">LEN(BH370)</f>
        <v>0</v>
      </c>
      <c r="BJ370" s="24"/>
      <c r="BK370" s="86">
        <f t="shared" ref="BK370" si="5005">LEN(BJ370)</f>
        <v>0</v>
      </c>
      <c r="BL370" s="24"/>
      <c r="BM370" s="86">
        <f t="shared" ref="BM370" si="5006">LEN(BL370)</f>
        <v>0</v>
      </c>
      <c r="BN370" s="24"/>
      <c r="BO370" s="86">
        <f t="shared" ref="BO370" si="5007">LEN(BN370)</f>
        <v>0</v>
      </c>
      <c r="BP370" s="24"/>
      <c r="BQ370" s="86">
        <f t="shared" ref="BQ370" si="5008">LEN(BP370)</f>
        <v>0</v>
      </c>
      <c r="BR370" s="24"/>
      <c r="BS370" s="86">
        <f t="shared" ref="BS370" si="5009">LEN(BR370)</f>
        <v>0</v>
      </c>
    </row>
    <row r="371" spans="1:71" s="35" customFormat="1">
      <c r="A371" s="203">
        <v>540</v>
      </c>
      <c r="B371" s="744"/>
      <c r="C371" s="737"/>
      <c r="D371" s="19" t="s">
        <v>562</v>
      </c>
      <c r="E371" s="25" t="s">
        <v>187</v>
      </c>
      <c r="F371" s="30"/>
      <c r="G371" s="30"/>
      <c r="H371" s="25" t="s">
        <v>188</v>
      </c>
      <c r="I371" s="30"/>
      <c r="J371" s="24" t="s">
        <v>562</v>
      </c>
      <c r="K371" s="86">
        <f t="shared" si="4377"/>
        <v>2</v>
      </c>
      <c r="L371" s="24" t="s">
        <v>571</v>
      </c>
      <c r="M371" s="86">
        <f t="shared" si="4434"/>
        <v>2</v>
      </c>
      <c r="N371" s="24" t="s">
        <v>568</v>
      </c>
      <c r="O371" s="86">
        <f t="shared" si="4435"/>
        <v>2</v>
      </c>
      <c r="P371" s="24" t="s">
        <v>568</v>
      </c>
      <c r="Q371" s="86">
        <f t="shared" si="4436"/>
        <v>2</v>
      </c>
      <c r="R371" s="24"/>
      <c r="S371" s="86">
        <f t="shared" si="4437"/>
        <v>0</v>
      </c>
      <c r="T371" s="24" t="s">
        <v>564</v>
      </c>
      <c r="U371" s="86">
        <f t="shared" si="4438"/>
        <v>2</v>
      </c>
      <c r="V371" s="24" t="s">
        <v>566</v>
      </c>
      <c r="W371" s="86">
        <f t="shared" si="4439"/>
        <v>2</v>
      </c>
      <c r="X371" s="24"/>
      <c r="Y371" s="86">
        <f t="shared" si="4440"/>
        <v>0</v>
      </c>
      <c r="Z371" s="24" t="s">
        <v>563</v>
      </c>
      <c r="AA371" s="86">
        <f t="shared" si="4441"/>
        <v>2</v>
      </c>
      <c r="AB371" s="24" t="s">
        <v>568</v>
      </c>
      <c r="AC371" s="86">
        <f t="shared" si="4442"/>
        <v>2</v>
      </c>
      <c r="AD371" s="24" t="s">
        <v>569</v>
      </c>
      <c r="AE371" s="86">
        <f t="shared" si="4443"/>
        <v>2</v>
      </c>
      <c r="AF371" s="24" t="s">
        <v>930</v>
      </c>
      <c r="AG371" s="86">
        <f t="shared" si="4444"/>
        <v>2</v>
      </c>
      <c r="AH371" s="24" t="s">
        <v>568</v>
      </c>
      <c r="AI371" s="86">
        <f t="shared" si="4445"/>
        <v>2</v>
      </c>
      <c r="AJ371" s="24" t="s">
        <v>565</v>
      </c>
      <c r="AK371" s="86">
        <f t="shared" si="4446"/>
        <v>2</v>
      </c>
      <c r="AL371" s="24" t="s">
        <v>562</v>
      </c>
      <c r="AM371" s="86">
        <f t="shared" si="4447"/>
        <v>2</v>
      </c>
      <c r="AN371" s="24" t="s">
        <v>568</v>
      </c>
      <c r="AO371" s="86">
        <f t="shared" si="4448"/>
        <v>2</v>
      </c>
      <c r="AP371" s="24"/>
      <c r="AQ371" s="86">
        <f t="shared" si="4449"/>
        <v>0</v>
      </c>
      <c r="AR371" s="24" t="s">
        <v>562</v>
      </c>
      <c r="AS371" s="86">
        <f t="shared" ref="AS371" si="5010">LEN(AR371)</f>
        <v>2</v>
      </c>
      <c r="AT371" s="24"/>
      <c r="AU371" s="86">
        <f t="shared" ref="AU371" si="5011">LEN(AT371)</f>
        <v>0</v>
      </c>
      <c r="AV371" s="24"/>
      <c r="AW371" s="86">
        <f t="shared" ref="AW371" si="5012">LEN(AV371)</f>
        <v>0</v>
      </c>
      <c r="AX371" s="24"/>
      <c r="AY371" s="86">
        <f t="shared" ref="AY371" si="5013">LEN(AX371)</f>
        <v>0</v>
      </c>
      <c r="AZ371" s="24"/>
      <c r="BA371" s="86">
        <f t="shared" ref="BA371" si="5014">LEN(AZ371)</f>
        <v>0</v>
      </c>
      <c r="BB371" s="24"/>
      <c r="BC371" s="86">
        <f t="shared" ref="BC371" si="5015">LEN(BB371)</f>
        <v>0</v>
      </c>
      <c r="BD371" s="24"/>
      <c r="BE371" s="86">
        <f t="shared" ref="BE371" si="5016">LEN(BD371)</f>
        <v>0</v>
      </c>
      <c r="BF371" s="24"/>
      <c r="BG371" s="86">
        <f t="shared" ref="BG371" si="5017">LEN(BF371)</f>
        <v>0</v>
      </c>
      <c r="BH371" s="24"/>
      <c r="BI371" s="86">
        <f t="shared" ref="BI371" si="5018">LEN(BH371)</f>
        <v>0</v>
      </c>
      <c r="BJ371" s="24"/>
      <c r="BK371" s="86">
        <f t="shared" ref="BK371" si="5019">LEN(BJ371)</f>
        <v>0</v>
      </c>
      <c r="BL371" s="24"/>
      <c r="BM371" s="86">
        <f t="shared" ref="BM371" si="5020">LEN(BL371)</f>
        <v>0</v>
      </c>
      <c r="BN371" s="24"/>
      <c r="BO371" s="86">
        <f t="shared" ref="BO371" si="5021">LEN(BN371)</f>
        <v>0</v>
      </c>
      <c r="BP371" s="24"/>
      <c r="BQ371" s="86">
        <f t="shared" ref="BQ371" si="5022">LEN(BP371)</f>
        <v>0</v>
      </c>
      <c r="BR371" s="24"/>
      <c r="BS371" s="86">
        <f t="shared" ref="BS371" si="5023">LEN(BR371)</f>
        <v>0</v>
      </c>
    </row>
    <row r="372" spans="1:71" s="35" customFormat="1">
      <c r="A372" s="203">
        <v>541</v>
      </c>
      <c r="B372" s="744"/>
      <c r="C372" s="737"/>
      <c r="D372" s="19" t="s">
        <v>521</v>
      </c>
      <c r="E372" s="25" t="s">
        <v>266</v>
      </c>
      <c r="F372" s="30" t="s">
        <v>288</v>
      </c>
      <c r="G372" s="30" t="s">
        <v>288</v>
      </c>
      <c r="H372" s="25" t="s">
        <v>188</v>
      </c>
      <c r="I372" s="30"/>
      <c r="J372" s="24" t="s">
        <v>521</v>
      </c>
      <c r="K372" s="86">
        <f t="shared" si="4377"/>
        <v>5</v>
      </c>
      <c r="L372" s="24" t="s">
        <v>530</v>
      </c>
      <c r="M372" s="86">
        <f t="shared" si="4434"/>
        <v>5</v>
      </c>
      <c r="N372" s="24" t="s">
        <v>527</v>
      </c>
      <c r="O372" s="86">
        <f t="shared" si="4435"/>
        <v>5</v>
      </c>
      <c r="P372" s="24" t="s">
        <v>527</v>
      </c>
      <c r="Q372" s="86">
        <f t="shared" si="4436"/>
        <v>5</v>
      </c>
      <c r="R372" s="24"/>
      <c r="S372" s="86">
        <f t="shared" si="4437"/>
        <v>0</v>
      </c>
      <c r="T372" s="24" t="s">
        <v>523</v>
      </c>
      <c r="U372" s="86">
        <f t="shared" si="4438"/>
        <v>5</v>
      </c>
      <c r="V372" s="24" t="s">
        <v>525</v>
      </c>
      <c r="W372" s="86">
        <f t="shared" si="4439"/>
        <v>5</v>
      </c>
      <c r="X372" s="24"/>
      <c r="Y372" s="86">
        <f t="shared" si="4440"/>
        <v>0</v>
      </c>
      <c r="Z372" s="24" t="s">
        <v>522</v>
      </c>
      <c r="AA372" s="86">
        <f t="shared" si="4441"/>
        <v>5</v>
      </c>
      <c r="AB372" s="24" t="s">
        <v>527</v>
      </c>
      <c r="AC372" s="86">
        <f t="shared" si="4442"/>
        <v>5</v>
      </c>
      <c r="AD372" s="24" t="s">
        <v>528</v>
      </c>
      <c r="AE372" s="86">
        <f t="shared" si="4443"/>
        <v>5</v>
      </c>
      <c r="AF372" s="24" t="s">
        <v>931</v>
      </c>
      <c r="AG372" s="86">
        <f t="shared" si="4444"/>
        <v>5</v>
      </c>
      <c r="AH372" s="24" t="s">
        <v>527</v>
      </c>
      <c r="AI372" s="86">
        <f t="shared" si="4445"/>
        <v>5</v>
      </c>
      <c r="AJ372" s="24" t="s">
        <v>524</v>
      </c>
      <c r="AK372" s="86">
        <f t="shared" si="4446"/>
        <v>5</v>
      </c>
      <c r="AL372" s="24" t="s">
        <v>521</v>
      </c>
      <c r="AM372" s="86">
        <f t="shared" si="4447"/>
        <v>5</v>
      </c>
      <c r="AN372" s="24" t="s">
        <v>527</v>
      </c>
      <c r="AO372" s="86">
        <f t="shared" si="4448"/>
        <v>5</v>
      </c>
      <c r="AP372" s="24"/>
      <c r="AQ372" s="86">
        <f t="shared" si="4449"/>
        <v>0</v>
      </c>
      <c r="AR372" s="24" t="s">
        <v>521</v>
      </c>
      <c r="AS372" s="86">
        <f t="shared" ref="AS372" si="5024">LEN(AR372)</f>
        <v>5</v>
      </c>
      <c r="AT372" s="24"/>
      <c r="AU372" s="86">
        <f t="shared" ref="AU372" si="5025">LEN(AT372)</f>
        <v>0</v>
      </c>
      <c r="AV372" s="24"/>
      <c r="AW372" s="86">
        <f t="shared" ref="AW372" si="5026">LEN(AV372)</f>
        <v>0</v>
      </c>
      <c r="AX372" s="24"/>
      <c r="AY372" s="86">
        <f t="shared" ref="AY372" si="5027">LEN(AX372)</f>
        <v>0</v>
      </c>
      <c r="AZ372" s="24"/>
      <c r="BA372" s="86">
        <f t="shared" ref="BA372" si="5028">LEN(AZ372)</f>
        <v>0</v>
      </c>
      <c r="BB372" s="24"/>
      <c r="BC372" s="86">
        <f t="shared" ref="BC372" si="5029">LEN(BB372)</f>
        <v>0</v>
      </c>
      <c r="BD372" s="24"/>
      <c r="BE372" s="86">
        <f t="shared" ref="BE372" si="5030">LEN(BD372)</f>
        <v>0</v>
      </c>
      <c r="BF372" s="24"/>
      <c r="BG372" s="86">
        <f t="shared" ref="BG372" si="5031">LEN(BF372)</f>
        <v>0</v>
      </c>
      <c r="BH372" s="24"/>
      <c r="BI372" s="86">
        <f t="shared" ref="BI372" si="5032">LEN(BH372)</f>
        <v>0</v>
      </c>
      <c r="BJ372" s="24"/>
      <c r="BK372" s="86">
        <f t="shared" ref="BK372" si="5033">LEN(BJ372)</f>
        <v>0</v>
      </c>
      <c r="BL372" s="24"/>
      <c r="BM372" s="86">
        <f t="shared" ref="BM372" si="5034">LEN(BL372)</f>
        <v>0</v>
      </c>
      <c r="BN372" s="24"/>
      <c r="BO372" s="86">
        <f t="shared" ref="BO372" si="5035">LEN(BN372)</f>
        <v>0</v>
      </c>
      <c r="BP372" s="24"/>
      <c r="BQ372" s="86">
        <f t="shared" ref="BQ372" si="5036">LEN(BP372)</f>
        <v>0</v>
      </c>
      <c r="BR372" s="24"/>
      <c r="BS372" s="86">
        <f t="shared" ref="BS372" si="5037">LEN(BR372)</f>
        <v>0</v>
      </c>
    </row>
    <row r="373" spans="1:71" s="35" customFormat="1">
      <c r="A373" s="203">
        <v>542</v>
      </c>
      <c r="B373" s="745"/>
      <c r="C373" s="738"/>
      <c r="D373" s="19" t="s">
        <v>531</v>
      </c>
      <c r="E373" s="25" t="s">
        <v>187</v>
      </c>
      <c r="F373" s="30"/>
      <c r="G373" s="30"/>
      <c r="H373" s="25" t="s">
        <v>188</v>
      </c>
      <c r="I373" s="30"/>
      <c r="J373" s="24" t="s">
        <v>536</v>
      </c>
      <c r="K373" s="86">
        <f t="shared" si="4377"/>
        <v>1</v>
      </c>
      <c r="L373" s="24" t="s">
        <v>532</v>
      </c>
      <c r="M373" s="86">
        <f t="shared" si="4434"/>
        <v>1</v>
      </c>
      <c r="N373" s="24" t="s">
        <v>535</v>
      </c>
      <c r="O373" s="86">
        <f t="shared" si="4435"/>
        <v>1</v>
      </c>
      <c r="P373" s="24" t="s">
        <v>532</v>
      </c>
      <c r="Q373" s="86">
        <f t="shared" si="4436"/>
        <v>1</v>
      </c>
      <c r="R373" s="24"/>
      <c r="S373" s="86">
        <f t="shared" si="4437"/>
        <v>0</v>
      </c>
      <c r="T373" s="24" t="s">
        <v>532</v>
      </c>
      <c r="U373" s="86">
        <f t="shared" si="4438"/>
        <v>1</v>
      </c>
      <c r="V373" s="24" t="s">
        <v>532</v>
      </c>
      <c r="W373" s="86">
        <f t="shared" si="4439"/>
        <v>1</v>
      </c>
      <c r="X373" s="24"/>
      <c r="Y373" s="86">
        <f t="shared" si="4440"/>
        <v>0</v>
      </c>
      <c r="Z373" s="24" t="s">
        <v>532</v>
      </c>
      <c r="AA373" s="86">
        <f t="shared" si="4441"/>
        <v>1</v>
      </c>
      <c r="AB373" s="24" t="s">
        <v>532</v>
      </c>
      <c r="AC373" s="86">
        <f t="shared" si="4442"/>
        <v>1</v>
      </c>
      <c r="AD373" s="24" t="s">
        <v>532</v>
      </c>
      <c r="AE373" s="86">
        <f t="shared" si="4443"/>
        <v>1</v>
      </c>
      <c r="AF373" s="24" t="s">
        <v>532</v>
      </c>
      <c r="AG373" s="86">
        <f t="shared" si="4444"/>
        <v>1</v>
      </c>
      <c r="AH373" s="24" t="s">
        <v>532</v>
      </c>
      <c r="AI373" s="86">
        <f t="shared" si="4445"/>
        <v>1</v>
      </c>
      <c r="AJ373" s="24" t="s">
        <v>532</v>
      </c>
      <c r="AK373" s="86">
        <f t="shared" si="4446"/>
        <v>1</v>
      </c>
      <c r="AL373" s="24" t="s">
        <v>532</v>
      </c>
      <c r="AM373" s="86">
        <f t="shared" si="4447"/>
        <v>1</v>
      </c>
      <c r="AN373" s="24" t="s">
        <v>532</v>
      </c>
      <c r="AO373" s="86">
        <f t="shared" si="4448"/>
        <v>1</v>
      </c>
      <c r="AP373" s="24"/>
      <c r="AQ373" s="86">
        <f t="shared" si="4449"/>
        <v>0</v>
      </c>
      <c r="AR373" s="24" t="s">
        <v>536</v>
      </c>
      <c r="AS373" s="86">
        <f t="shared" ref="AS373" si="5038">LEN(AR373)</f>
        <v>1</v>
      </c>
      <c r="AT373" s="24"/>
      <c r="AU373" s="86">
        <f t="shared" ref="AU373" si="5039">LEN(AT373)</f>
        <v>0</v>
      </c>
      <c r="AV373" s="24"/>
      <c r="AW373" s="86">
        <f t="shared" ref="AW373" si="5040">LEN(AV373)</f>
        <v>0</v>
      </c>
      <c r="AX373" s="24"/>
      <c r="AY373" s="86">
        <f t="shared" ref="AY373" si="5041">LEN(AX373)</f>
        <v>0</v>
      </c>
      <c r="AZ373" s="24"/>
      <c r="BA373" s="86">
        <f t="shared" ref="BA373" si="5042">LEN(AZ373)</f>
        <v>0</v>
      </c>
      <c r="BB373" s="24"/>
      <c r="BC373" s="86">
        <f t="shared" ref="BC373" si="5043">LEN(BB373)</f>
        <v>0</v>
      </c>
      <c r="BD373" s="24"/>
      <c r="BE373" s="86">
        <f t="shared" ref="BE373" si="5044">LEN(BD373)</f>
        <v>0</v>
      </c>
      <c r="BF373" s="24"/>
      <c r="BG373" s="86">
        <f t="shared" ref="BG373" si="5045">LEN(BF373)</f>
        <v>0</v>
      </c>
      <c r="BH373" s="24"/>
      <c r="BI373" s="86">
        <f t="shared" ref="BI373" si="5046">LEN(BH373)</f>
        <v>0</v>
      </c>
      <c r="BJ373" s="24"/>
      <c r="BK373" s="86">
        <f t="shared" ref="BK373" si="5047">LEN(BJ373)</f>
        <v>0</v>
      </c>
      <c r="BL373" s="24"/>
      <c r="BM373" s="86">
        <f t="shared" ref="BM373" si="5048">LEN(BL373)</f>
        <v>0</v>
      </c>
      <c r="BN373" s="24"/>
      <c r="BO373" s="86">
        <f t="shared" ref="BO373" si="5049">LEN(BN373)</f>
        <v>0</v>
      </c>
      <c r="BP373" s="24"/>
      <c r="BQ373" s="86">
        <f t="shared" ref="BQ373" si="5050">LEN(BP373)</f>
        <v>0</v>
      </c>
      <c r="BR373" s="24"/>
      <c r="BS373" s="86">
        <f t="shared" ref="BS373" si="5051">LEN(BR373)</f>
        <v>0</v>
      </c>
    </row>
    <row r="374" spans="1:71" s="35" customFormat="1">
      <c r="A374" s="203">
        <v>543</v>
      </c>
      <c r="B374" s="743" t="s">
        <v>1301</v>
      </c>
      <c r="C374" s="733" t="s">
        <v>573</v>
      </c>
      <c r="D374" s="23" t="s">
        <v>574</v>
      </c>
      <c r="E374" s="23" t="s">
        <v>187</v>
      </c>
      <c r="F374" s="30"/>
      <c r="G374" s="30"/>
      <c r="H374" s="30" t="s">
        <v>203</v>
      </c>
      <c r="I374" s="30" t="s">
        <v>455</v>
      </c>
      <c r="J374" s="24" t="s">
        <v>574</v>
      </c>
      <c r="K374" s="86">
        <f t="shared" si="4377"/>
        <v>5</v>
      </c>
      <c r="L374" s="24" t="s">
        <v>583</v>
      </c>
      <c r="M374" s="86">
        <f t="shared" si="4434"/>
        <v>5</v>
      </c>
      <c r="N374" s="24"/>
      <c r="O374" s="86">
        <f t="shared" si="4435"/>
        <v>0</v>
      </c>
      <c r="P374" s="24"/>
      <c r="Q374" s="86">
        <f t="shared" si="4436"/>
        <v>0</v>
      </c>
      <c r="R374" s="24"/>
      <c r="S374" s="86">
        <f t="shared" si="4437"/>
        <v>0</v>
      </c>
      <c r="T374" s="24" t="s">
        <v>576</v>
      </c>
      <c r="U374" s="86">
        <f t="shared" si="4438"/>
        <v>5</v>
      </c>
      <c r="V374" s="24" t="s">
        <v>1302</v>
      </c>
      <c r="W374" s="86">
        <f t="shared" si="4439"/>
        <v>5</v>
      </c>
      <c r="X374" s="24"/>
      <c r="Y374" s="86">
        <f t="shared" si="4440"/>
        <v>0</v>
      </c>
      <c r="Z374" s="24" t="s">
        <v>575</v>
      </c>
      <c r="AA374" s="86">
        <f t="shared" si="4441"/>
        <v>5</v>
      </c>
      <c r="AB374" s="24" t="s">
        <v>580</v>
      </c>
      <c r="AC374" s="86">
        <f t="shared" si="4442"/>
        <v>5</v>
      </c>
      <c r="AD374" s="24" t="s">
        <v>581</v>
      </c>
      <c r="AE374" s="86">
        <f t="shared" si="4443"/>
        <v>5</v>
      </c>
      <c r="AF374" s="24" t="s">
        <v>1138</v>
      </c>
      <c r="AG374" s="86">
        <f t="shared" si="4444"/>
        <v>5</v>
      </c>
      <c r="AH374" s="24" t="s">
        <v>580</v>
      </c>
      <c r="AI374" s="86">
        <f t="shared" si="4445"/>
        <v>5</v>
      </c>
      <c r="AJ374" s="24" t="s">
        <v>577</v>
      </c>
      <c r="AK374" s="86">
        <f t="shared" si="4446"/>
        <v>5</v>
      </c>
      <c r="AL374" s="24" t="s">
        <v>574</v>
      </c>
      <c r="AM374" s="86">
        <f t="shared" si="4447"/>
        <v>5</v>
      </c>
      <c r="AN374" s="24" t="s">
        <v>1138</v>
      </c>
      <c r="AO374" s="86">
        <f t="shared" si="4448"/>
        <v>5</v>
      </c>
      <c r="AP374" s="24"/>
      <c r="AQ374" s="86">
        <f t="shared" si="4449"/>
        <v>0</v>
      </c>
      <c r="AR374" s="24" t="s">
        <v>574</v>
      </c>
      <c r="AS374" s="86">
        <f t="shared" ref="AS374" si="5052">LEN(AR374)</f>
        <v>5</v>
      </c>
      <c r="AT374" s="24"/>
      <c r="AU374" s="86">
        <f t="shared" ref="AU374" si="5053">LEN(AT374)</f>
        <v>0</v>
      </c>
      <c r="AV374" s="24"/>
      <c r="AW374" s="86">
        <f t="shared" ref="AW374" si="5054">LEN(AV374)</f>
        <v>0</v>
      </c>
      <c r="AX374" s="24"/>
      <c r="AY374" s="86">
        <f t="shared" ref="AY374" si="5055">LEN(AX374)</f>
        <v>0</v>
      </c>
      <c r="AZ374" s="24"/>
      <c r="BA374" s="86">
        <f t="shared" ref="BA374" si="5056">LEN(AZ374)</f>
        <v>0</v>
      </c>
      <c r="BB374" s="24"/>
      <c r="BC374" s="86">
        <f t="shared" ref="BC374" si="5057">LEN(BB374)</f>
        <v>0</v>
      </c>
      <c r="BD374" s="24"/>
      <c r="BE374" s="86">
        <f t="shared" ref="BE374" si="5058">LEN(BD374)</f>
        <v>0</v>
      </c>
      <c r="BF374" s="24"/>
      <c r="BG374" s="86">
        <f t="shared" ref="BG374" si="5059">LEN(BF374)</f>
        <v>0</v>
      </c>
      <c r="BH374" s="24"/>
      <c r="BI374" s="86">
        <f t="shared" ref="BI374" si="5060">LEN(BH374)</f>
        <v>0</v>
      </c>
      <c r="BJ374" s="24"/>
      <c r="BK374" s="86">
        <f t="shared" ref="BK374" si="5061">LEN(BJ374)</f>
        <v>0</v>
      </c>
      <c r="BL374" s="24"/>
      <c r="BM374" s="86">
        <f t="shared" ref="BM374" si="5062">LEN(BL374)</f>
        <v>0</v>
      </c>
      <c r="BN374" s="24"/>
      <c r="BO374" s="86">
        <f t="shared" ref="BO374" si="5063">LEN(BN374)</f>
        <v>0</v>
      </c>
      <c r="BP374" s="24"/>
      <c r="BQ374" s="86">
        <f t="shared" ref="BQ374" si="5064">LEN(BP374)</f>
        <v>0</v>
      </c>
      <c r="BR374" s="24"/>
      <c r="BS374" s="86">
        <f t="shared" ref="BS374" si="5065">LEN(BR374)</f>
        <v>0</v>
      </c>
    </row>
    <row r="375" spans="1:71" s="35" customFormat="1">
      <c r="A375" s="203">
        <v>544</v>
      </c>
      <c r="B375" s="744"/>
      <c r="C375" s="746"/>
      <c r="D375" s="103" t="s">
        <v>1303</v>
      </c>
      <c r="E375" s="96"/>
      <c r="F375" s="36"/>
      <c r="G375" s="36"/>
      <c r="H375" s="36"/>
      <c r="I375" s="36"/>
      <c r="J375" s="24"/>
      <c r="K375" s="86">
        <f t="shared" si="4377"/>
        <v>0</v>
      </c>
      <c r="L375" s="24"/>
      <c r="M375" s="86">
        <f t="shared" si="4434"/>
        <v>0</v>
      </c>
      <c r="N375" s="24" t="s">
        <v>22</v>
      </c>
      <c r="O375" s="86">
        <f t="shared" si="4435"/>
        <v>1</v>
      </c>
      <c r="P375" s="24" t="s">
        <v>22</v>
      </c>
      <c r="Q375" s="86">
        <f t="shared" si="4436"/>
        <v>1</v>
      </c>
      <c r="R375" s="24"/>
      <c r="S375" s="86">
        <f t="shared" si="4437"/>
        <v>0</v>
      </c>
      <c r="T375" s="24"/>
      <c r="U375" s="86">
        <f t="shared" si="4438"/>
        <v>0</v>
      </c>
      <c r="V375" s="24"/>
      <c r="W375" s="86">
        <f t="shared" si="4439"/>
        <v>0</v>
      </c>
      <c r="X375" s="24"/>
      <c r="Y375" s="86">
        <f t="shared" si="4440"/>
        <v>0</v>
      </c>
      <c r="Z375" s="24"/>
      <c r="AA375" s="86">
        <f t="shared" si="4441"/>
        <v>0</v>
      </c>
      <c r="AB375" s="24"/>
      <c r="AC375" s="86">
        <f t="shared" si="4442"/>
        <v>0</v>
      </c>
      <c r="AD375" s="24"/>
      <c r="AE375" s="86">
        <f t="shared" si="4443"/>
        <v>0</v>
      </c>
      <c r="AF375" s="24"/>
      <c r="AG375" s="86">
        <f t="shared" si="4444"/>
        <v>0</v>
      </c>
      <c r="AH375" s="24"/>
      <c r="AI375" s="86">
        <f t="shared" si="4445"/>
        <v>0</v>
      </c>
      <c r="AJ375" s="24"/>
      <c r="AK375" s="86">
        <f t="shared" si="4446"/>
        <v>0</v>
      </c>
      <c r="AL375" s="24"/>
      <c r="AM375" s="86">
        <f t="shared" si="4447"/>
        <v>0</v>
      </c>
      <c r="AN375" s="24"/>
      <c r="AO375" s="86">
        <f t="shared" si="4448"/>
        <v>0</v>
      </c>
      <c r="AP375" s="24"/>
      <c r="AQ375" s="86">
        <f t="shared" si="4449"/>
        <v>0</v>
      </c>
      <c r="AR375" s="24"/>
      <c r="AS375" s="86">
        <f t="shared" ref="AS375:AS376" si="5066">LEN(AR375)</f>
        <v>0</v>
      </c>
      <c r="AT375" s="24"/>
      <c r="AU375" s="86">
        <f t="shared" ref="AU375:AU376" si="5067">LEN(AT375)</f>
        <v>0</v>
      </c>
      <c r="AV375" s="24"/>
      <c r="AW375" s="86">
        <f t="shared" ref="AW375:AW376" si="5068">LEN(AV375)</f>
        <v>0</v>
      </c>
      <c r="AX375" s="24"/>
      <c r="AY375" s="86">
        <f t="shared" ref="AY375:AY376" si="5069">LEN(AX375)</f>
        <v>0</v>
      </c>
      <c r="AZ375" s="24"/>
      <c r="BA375" s="86">
        <f t="shared" ref="BA375:BA376" si="5070">LEN(AZ375)</f>
        <v>0</v>
      </c>
      <c r="BB375" s="24"/>
      <c r="BC375" s="86">
        <f t="shared" ref="BC375:BC376" si="5071">LEN(BB375)</f>
        <v>0</v>
      </c>
      <c r="BD375" s="24"/>
      <c r="BE375" s="86">
        <f t="shared" ref="BE375:BE376" si="5072">LEN(BD375)</f>
        <v>0</v>
      </c>
      <c r="BF375" s="24"/>
      <c r="BG375" s="86">
        <f t="shared" ref="BG375:BG376" si="5073">LEN(BF375)</f>
        <v>0</v>
      </c>
      <c r="BH375" s="24"/>
      <c r="BI375" s="86">
        <f t="shared" ref="BI375:BI376" si="5074">LEN(BH375)</f>
        <v>0</v>
      </c>
      <c r="BJ375" s="24"/>
      <c r="BK375" s="86">
        <f t="shared" ref="BK375:BK376" si="5075">LEN(BJ375)</f>
        <v>0</v>
      </c>
      <c r="BL375" s="24"/>
      <c r="BM375" s="86">
        <f t="shared" ref="BM375:BM376" si="5076">LEN(BL375)</f>
        <v>0</v>
      </c>
      <c r="BN375" s="24"/>
      <c r="BO375" s="86">
        <f t="shared" ref="BO375:BO376" si="5077">LEN(BN375)</f>
        <v>0</v>
      </c>
      <c r="BP375" s="24"/>
      <c r="BQ375" s="86">
        <f t="shared" ref="BQ375:BQ376" si="5078">LEN(BP375)</f>
        <v>0</v>
      </c>
      <c r="BR375" s="24"/>
      <c r="BS375" s="86">
        <f t="shared" ref="BS375:BS376" si="5079">LEN(BR375)</f>
        <v>0</v>
      </c>
    </row>
    <row r="376" spans="1:71" s="35" customFormat="1">
      <c r="A376" s="203">
        <v>582</v>
      </c>
      <c r="B376" s="744"/>
      <c r="C376" s="746"/>
      <c r="D376" s="25" t="s">
        <v>676</v>
      </c>
      <c r="E376" s="25" t="s">
        <v>187</v>
      </c>
      <c r="F376" s="36"/>
      <c r="G376" s="36"/>
      <c r="H376" s="36"/>
      <c r="I376" s="36"/>
      <c r="J376" s="24" t="s">
        <v>586</v>
      </c>
      <c r="K376" s="86">
        <f t="shared" si="4377"/>
        <v>19</v>
      </c>
      <c r="L376" s="24" t="s">
        <v>586</v>
      </c>
      <c r="M376" s="86">
        <f t="shared" si="4434"/>
        <v>19</v>
      </c>
      <c r="N376" s="24"/>
      <c r="O376" s="86">
        <f t="shared" si="4435"/>
        <v>0</v>
      </c>
      <c r="P376" s="24"/>
      <c r="Q376" s="86">
        <f t="shared" si="4436"/>
        <v>0</v>
      </c>
      <c r="R376" s="24"/>
      <c r="S376" s="86">
        <f t="shared" si="4437"/>
        <v>0</v>
      </c>
      <c r="T376" s="24" t="s">
        <v>586</v>
      </c>
      <c r="U376" s="86">
        <f t="shared" si="4438"/>
        <v>19</v>
      </c>
      <c r="V376" s="24"/>
      <c r="W376" s="86">
        <f t="shared" si="4439"/>
        <v>0</v>
      </c>
      <c r="X376" s="24"/>
      <c r="Y376" s="86">
        <f t="shared" si="4440"/>
        <v>0</v>
      </c>
      <c r="Z376" s="24" t="s">
        <v>585</v>
      </c>
      <c r="AA376" s="86">
        <f t="shared" si="4441"/>
        <v>19</v>
      </c>
      <c r="AB376" s="24" t="s">
        <v>585</v>
      </c>
      <c r="AC376" s="86">
        <f t="shared" si="4442"/>
        <v>19</v>
      </c>
      <c r="AD376" s="24" t="s">
        <v>585</v>
      </c>
      <c r="AE376" s="86">
        <f t="shared" si="4443"/>
        <v>19</v>
      </c>
      <c r="AF376" s="24" t="s">
        <v>586</v>
      </c>
      <c r="AG376" s="86">
        <f t="shared" si="4444"/>
        <v>19</v>
      </c>
      <c r="AH376" s="24" t="s">
        <v>585</v>
      </c>
      <c r="AI376" s="86">
        <f t="shared" si="4445"/>
        <v>19</v>
      </c>
      <c r="AJ376" s="24" t="s">
        <v>585</v>
      </c>
      <c r="AK376" s="86">
        <f t="shared" si="4446"/>
        <v>19</v>
      </c>
      <c r="AL376" s="24" t="s">
        <v>585</v>
      </c>
      <c r="AM376" s="86">
        <f t="shared" si="4447"/>
        <v>19</v>
      </c>
      <c r="AN376" s="24" t="s">
        <v>586</v>
      </c>
      <c r="AO376" s="86">
        <f t="shared" si="4448"/>
        <v>19</v>
      </c>
      <c r="AP376" s="24"/>
      <c r="AQ376" s="86">
        <f t="shared" si="4449"/>
        <v>0</v>
      </c>
      <c r="AR376" s="24" t="s">
        <v>586</v>
      </c>
      <c r="AS376" s="86">
        <f t="shared" si="5066"/>
        <v>19</v>
      </c>
      <c r="AT376" s="24"/>
      <c r="AU376" s="86">
        <f t="shared" si="5067"/>
        <v>0</v>
      </c>
      <c r="AV376" s="24"/>
      <c r="AW376" s="86">
        <f t="shared" si="5068"/>
        <v>0</v>
      </c>
      <c r="AX376" s="24"/>
      <c r="AY376" s="86">
        <f t="shared" si="5069"/>
        <v>0</v>
      </c>
      <c r="AZ376" s="24"/>
      <c r="BA376" s="86">
        <f t="shared" si="5070"/>
        <v>0</v>
      </c>
      <c r="BB376" s="24"/>
      <c r="BC376" s="86">
        <f t="shared" si="5071"/>
        <v>0</v>
      </c>
      <c r="BD376" s="24"/>
      <c r="BE376" s="86">
        <f t="shared" si="5072"/>
        <v>0</v>
      </c>
      <c r="BF376" s="24"/>
      <c r="BG376" s="86">
        <f t="shared" si="5073"/>
        <v>0</v>
      </c>
      <c r="BH376" s="24"/>
      <c r="BI376" s="86">
        <f t="shared" si="5074"/>
        <v>0</v>
      </c>
      <c r="BJ376" s="24"/>
      <c r="BK376" s="86">
        <f t="shared" si="5075"/>
        <v>0</v>
      </c>
      <c r="BL376" s="24"/>
      <c r="BM376" s="86">
        <f t="shared" si="5076"/>
        <v>0</v>
      </c>
      <c r="BN376" s="24"/>
      <c r="BO376" s="86">
        <f t="shared" si="5077"/>
        <v>0</v>
      </c>
      <c r="BP376" s="24"/>
      <c r="BQ376" s="86">
        <f t="shared" si="5078"/>
        <v>0</v>
      </c>
      <c r="BR376" s="24"/>
      <c r="BS376" s="86">
        <f t="shared" si="5079"/>
        <v>0</v>
      </c>
    </row>
    <row r="377" spans="1:71" s="35" customFormat="1">
      <c r="A377" s="203">
        <v>545</v>
      </c>
      <c r="B377" s="744"/>
      <c r="C377" s="748"/>
      <c r="D377" s="23" t="s">
        <v>491</v>
      </c>
      <c r="E377" s="25" t="s">
        <v>187</v>
      </c>
      <c r="F377" s="30"/>
      <c r="G377" s="30"/>
      <c r="H377" s="30" t="s">
        <v>203</v>
      </c>
      <c r="I377" s="30" t="s">
        <v>455</v>
      </c>
      <c r="J377" s="24" t="s">
        <v>491</v>
      </c>
      <c r="K377" s="86">
        <f t="shared" si="4377"/>
        <v>2</v>
      </c>
      <c r="L377" s="24" t="s">
        <v>500</v>
      </c>
      <c r="M377" s="86">
        <f t="shared" si="4434"/>
        <v>2</v>
      </c>
      <c r="N377" s="24"/>
      <c r="O377" s="86">
        <f t="shared" si="4435"/>
        <v>0</v>
      </c>
      <c r="P377" s="24"/>
      <c r="Q377" s="86">
        <f t="shared" si="4436"/>
        <v>0</v>
      </c>
      <c r="R377" s="24"/>
      <c r="S377" s="86">
        <f t="shared" si="4437"/>
        <v>0</v>
      </c>
      <c r="T377" s="24" t="s">
        <v>493</v>
      </c>
      <c r="U377" s="86">
        <f t="shared" si="4438"/>
        <v>2</v>
      </c>
      <c r="V377" s="24" t="s">
        <v>495</v>
      </c>
      <c r="W377" s="86">
        <f t="shared" si="4439"/>
        <v>2</v>
      </c>
      <c r="X377" s="24"/>
      <c r="Y377" s="86">
        <f t="shared" si="4440"/>
        <v>0</v>
      </c>
      <c r="Z377" s="24" t="s">
        <v>492</v>
      </c>
      <c r="AA377" s="86">
        <f t="shared" si="4441"/>
        <v>2</v>
      </c>
      <c r="AB377" s="24" t="s">
        <v>497</v>
      </c>
      <c r="AC377" s="86">
        <f t="shared" si="4442"/>
        <v>2</v>
      </c>
      <c r="AD377" s="24" t="s">
        <v>498</v>
      </c>
      <c r="AE377" s="86">
        <f t="shared" si="4443"/>
        <v>2</v>
      </c>
      <c r="AF377" s="24" t="s">
        <v>928</v>
      </c>
      <c r="AG377" s="86">
        <f t="shared" si="4444"/>
        <v>2</v>
      </c>
      <c r="AH377" s="24" t="s">
        <v>497</v>
      </c>
      <c r="AI377" s="86">
        <f t="shared" si="4445"/>
        <v>2</v>
      </c>
      <c r="AJ377" s="24" t="s">
        <v>494</v>
      </c>
      <c r="AK377" s="86">
        <f t="shared" si="4446"/>
        <v>2</v>
      </c>
      <c r="AL377" s="24" t="s">
        <v>491</v>
      </c>
      <c r="AM377" s="86">
        <f t="shared" si="4447"/>
        <v>2</v>
      </c>
      <c r="AN377" s="24" t="s">
        <v>928</v>
      </c>
      <c r="AO377" s="86">
        <f t="shared" si="4448"/>
        <v>2</v>
      </c>
      <c r="AP377" s="24"/>
      <c r="AQ377" s="86">
        <f t="shared" si="4449"/>
        <v>0</v>
      </c>
      <c r="AR377" s="24" t="s">
        <v>491</v>
      </c>
      <c r="AS377" s="86">
        <f t="shared" ref="AS377" si="5080">LEN(AR377)</f>
        <v>2</v>
      </c>
      <c r="AT377" s="24"/>
      <c r="AU377" s="86">
        <f t="shared" ref="AU377" si="5081">LEN(AT377)</f>
        <v>0</v>
      </c>
      <c r="AV377" s="24"/>
      <c r="AW377" s="86">
        <f t="shared" ref="AW377" si="5082">LEN(AV377)</f>
        <v>0</v>
      </c>
      <c r="AX377" s="24"/>
      <c r="AY377" s="86">
        <f t="shared" ref="AY377" si="5083">LEN(AX377)</f>
        <v>0</v>
      </c>
      <c r="AZ377" s="24"/>
      <c r="BA377" s="86">
        <f t="shared" ref="BA377" si="5084">LEN(AZ377)</f>
        <v>0</v>
      </c>
      <c r="BB377" s="24"/>
      <c r="BC377" s="86">
        <f t="shared" ref="BC377" si="5085">LEN(BB377)</f>
        <v>0</v>
      </c>
      <c r="BD377" s="24"/>
      <c r="BE377" s="86">
        <f t="shared" ref="BE377" si="5086">LEN(BD377)</f>
        <v>0</v>
      </c>
      <c r="BF377" s="24"/>
      <c r="BG377" s="86">
        <f t="shared" ref="BG377" si="5087">LEN(BF377)</f>
        <v>0</v>
      </c>
      <c r="BH377" s="24"/>
      <c r="BI377" s="86">
        <f t="shared" ref="BI377" si="5088">LEN(BH377)</f>
        <v>0</v>
      </c>
      <c r="BJ377" s="24"/>
      <c r="BK377" s="86">
        <f t="shared" ref="BK377" si="5089">LEN(BJ377)</f>
        <v>0</v>
      </c>
      <c r="BL377" s="24"/>
      <c r="BM377" s="86">
        <f t="shared" ref="BM377" si="5090">LEN(BL377)</f>
        <v>0</v>
      </c>
      <c r="BN377" s="24"/>
      <c r="BO377" s="86">
        <f t="shared" ref="BO377" si="5091">LEN(BN377)</f>
        <v>0</v>
      </c>
      <c r="BP377" s="24"/>
      <c r="BQ377" s="86">
        <f t="shared" ref="BQ377" si="5092">LEN(BP377)</f>
        <v>0</v>
      </c>
      <c r="BR377" s="24"/>
      <c r="BS377" s="86">
        <f t="shared" ref="BS377" si="5093">LEN(BR377)</f>
        <v>0</v>
      </c>
    </row>
    <row r="378" spans="1:71" s="35" customFormat="1">
      <c r="A378" s="203">
        <v>546</v>
      </c>
      <c r="B378" s="744"/>
      <c r="C378" s="748"/>
      <c r="D378" s="23" t="s">
        <v>501</v>
      </c>
      <c r="E378" s="25" t="s">
        <v>266</v>
      </c>
      <c r="F378" s="30" t="s">
        <v>288</v>
      </c>
      <c r="G378" s="30" t="s">
        <v>288</v>
      </c>
      <c r="H378" s="30" t="s">
        <v>203</v>
      </c>
      <c r="I378" s="30" t="s">
        <v>455</v>
      </c>
      <c r="J378" s="24" t="s">
        <v>501</v>
      </c>
      <c r="K378" s="86">
        <f t="shared" si="4377"/>
        <v>5</v>
      </c>
      <c r="L378" s="24" t="s">
        <v>510</v>
      </c>
      <c r="M378" s="86">
        <f t="shared" si="4434"/>
        <v>5</v>
      </c>
      <c r="N378" s="24"/>
      <c r="O378" s="86">
        <f t="shared" si="4435"/>
        <v>0</v>
      </c>
      <c r="P378" s="24"/>
      <c r="Q378" s="86">
        <f t="shared" si="4436"/>
        <v>0</v>
      </c>
      <c r="R378" s="24"/>
      <c r="S378" s="86">
        <f t="shared" si="4437"/>
        <v>0</v>
      </c>
      <c r="T378" s="24" t="s">
        <v>503</v>
      </c>
      <c r="U378" s="86">
        <f t="shared" si="4438"/>
        <v>5</v>
      </c>
      <c r="V378" s="24" t="s">
        <v>505</v>
      </c>
      <c r="W378" s="86">
        <f t="shared" si="4439"/>
        <v>5</v>
      </c>
      <c r="X378" s="24"/>
      <c r="Y378" s="86">
        <f t="shared" si="4440"/>
        <v>0</v>
      </c>
      <c r="Z378" s="24" t="s">
        <v>502</v>
      </c>
      <c r="AA378" s="86">
        <f t="shared" si="4441"/>
        <v>5</v>
      </c>
      <c r="AB378" s="24" t="s">
        <v>507</v>
      </c>
      <c r="AC378" s="86">
        <f t="shared" si="4442"/>
        <v>5</v>
      </c>
      <c r="AD378" s="24" t="s">
        <v>508</v>
      </c>
      <c r="AE378" s="86">
        <f t="shared" si="4443"/>
        <v>5</v>
      </c>
      <c r="AF378" s="24" t="s">
        <v>929</v>
      </c>
      <c r="AG378" s="86">
        <f t="shared" si="4444"/>
        <v>5</v>
      </c>
      <c r="AH378" s="24" t="s">
        <v>507</v>
      </c>
      <c r="AI378" s="86">
        <f t="shared" si="4445"/>
        <v>5</v>
      </c>
      <c r="AJ378" s="24" t="s">
        <v>504</v>
      </c>
      <c r="AK378" s="86">
        <f t="shared" si="4446"/>
        <v>5</v>
      </c>
      <c r="AL378" s="24" t="s">
        <v>501</v>
      </c>
      <c r="AM378" s="86">
        <f t="shared" si="4447"/>
        <v>5</v>
      </c>
      <c r="AN378" s="24" t="s">
        <v>929</v>
      </c>
      <c r="AO378" s="86">
        <f t="shared" si="4448"/>
        <v>5</v>
      </c>
      <c r="AP378" s="24"/>
      <c r="AQ378" s="86">
        <f t="shared" si="4449"/>
        <v>0</v>
      </c>
      <c r="AR378" s="24" t="s">
        <v>501</v>
      </c>
      <c r="AS378" s="86">
        <f t="shared" ref="AS378" si="5094">LEN(AR378)</f>
        <v>5</v>
      </c>
      <c r="AT378" s="24"/>
      <c r="AU378" s="86">
        <f t="shared" ref="AU378" si="5095">LEN(AT378)</f>
        <v>0</v>
      </c>
      <c r="AV378" s="24"/>
      <c r="AW378" s="86">
        <f t="shared" ref="AW378" si="5096">LEN(AV378)</f>
        <v>0</v>
      </c>
      <c r="AX378" s="24"/>
      <c r="AY378" s="86">
        <f t="shared" ref="AY378" si="5097">LEN(AX378)</f>
        <v>0</v>
      </c>
      <c r="AZ378" s="24"/>
      <c r="BA378" s="86">
        <f t="shared" ref="BA378" si="5098">LEN(AZ378)</f>
        <v>0</v>
      </c>
      <c r="BB378" s="24"/>
      <c r="BC378" s="86">
        <f t="shared" ref="BC378" si="5099">LEN(BB378)</f>
        <v>0</v>
      </c>
      <c r="BD378" s="24"/>
      <c r="BE378" s="86">
        <f t="shared" ref="BE378" si="5100">LEN(BD378)</f>
        <v>0</v>
      </c>
      <c r="BF378" s="24"/>
      <c r="BG378" s="86">
        <f t="shared" ref="BG378" si="5101">LEN(BF378)</f>
        <v>0</v>
      </c>
      <c r="BH378" s="24"/>
      <c r="BI378" s="86">
        <f t="shared" ref="BI378" si="5102">LEN(BH378)</f>
        <v>0</v>
      </c>
      <c r="BJ378" s="24"/>
      <c r="BK378" s="86">
        <f t="shared" ref="BK378" si="5103">LEN(BJ378)</f>
        <v>0</v>
      </c>
      <c r="BL378" s="24"/>
      <c r="BM378" s="86">
        <f t="shared" ref="BM378" si="5104">LEN(BL378)</f>
        <v>0</v>
      </c>
      <c r="BN378" s="24"/>
      <c r="BO378" s="86">
        <f t="shared" ref="BO378" si="5105">LEN(BN378)</f>
        <v>0</v>
      </c>
      <c r="BP378" s="24"/>
      <c r="BQ378" s="86">
        <f t="shared" ref="BQ378" si="5106">LEN(BP378)</f>
        <v>0</v>
      </c>
      <c r="BR378" s="24"/>
      <c r="BS378" s="86">
        <f t="shared" ref="BS378" si="5107">LEN(BR378)</f>
        <v>0</v>
      </c>
    </row>
    <row r="379" spans="1:71" s="35" customFormat="1">
      <c r="A379" s="203">
        <v>547</v>
      </c>
      <c r="B379" s="744"/>
      <c r="C379" s="748"/>
      <c r="D379" s="23" t="s">
        <v>562</v>
      </c>
      <c r="E379" s="25" t="s">
        <v>187</v>
      </c>
      <c r="F379" s="30"/>
      <c r="G379" s="30"/>
      <c r="H379" s="30" t="s">
        <v>203</v>
      </c>
      <c r="I379" s="30" t="s">
        <v>455</v>
      </c>
      <c r="J379" s="24" t="s">
        <v>562</v>
      </c>
      <c r="K379" s="86">
        <f t="shared" si="4377"/>
        <v>2</v>
      </c>
      <c r="L379" s="24" t="s">
        <v>571</v>
      </c>
      <c r="M379" s="86">
        <f t="shared" si="4434"/>
        <v>2</v>
      </c>
      <c r="N379" s="24"/>
      <c r="O379" s="86">
        <f t="shared" si="4435"/>
        <v>0</v>
      </c>
      <c r="P379" s="24"/>
      <c r="Q379" s="86">
        <f t="shared" si="4436"/>
        <v>0</v>
      </c>
      <c r="R379" s="24"/>
      <c r="S379" s="86">
        <f t="shared" si="4437"/>
        <v>0</v>
      </c>
      <c r="T379" s="24" t="s">
        <v>564</v>
      </c>
      <c r="U379" s="86">
        <f t="shared" si="4438"/>
        <v>2</v>
      </c>
      <c r="V379" s="24" t="s">
        <v>566</v>
      </c>
      <c r="W379" s="86">
        <f t="shared" si="4439"/>
        <v>2</v>
      </c>
      <c r="X379" s="24"/>
      <c r="Y379" s="86">
        <f t="shared" si="4440"/>
        <v>0</v>
      </c>
      <c r="Z379" s="24" t="s">
        <v>563</v>
      </c>
      <c r="AA379" s="86">
        <f t="shared" si="4441"/>
        <v>2</v>
      </c>
      <c r="AB379" s="24" t="s">
        <v>568</v>
      </c>
      <c r="AC379" s="86">
        <f t="shared" si="4442"/>
        <v>2</v>
      </c>
      <c r="AD379" s="24" t="s">
        <v>569</v>
      </c>
      <c r="AE379" s="86">
        <f t="shared" si="4443"/>
        <v>2</v>
      </c>
      <c r="AF379" s="24" t="s">
        <v>930</v>
      </c>
      <c r="AG379" s="86">
        <f t="shared" si="4444"/>
        <v>2</v>
      </c>
      <c r="AH379" s="24" t="s">
        <v>568</v>
      </c>
      <c r="AI379" s="86">
        <f t="shared" si="4445"/>
        <v>2</v>
      </c>
      <c r="AJ379" s="24" t="s">
        <v>565</v>
      </c>
      <c r="AK379" s="86">
        <f t="shared" si="4446"/>
        <v>2</v>
      </c>
      <c r="AL379" s="24" t="s">
        <v>562</v>
      </c>
      <c r="AM379" s="86">
        <f t="shared" si="4447"/>
        <v>2</v>
      </c>
      <c r="AN379" s="24" t="s">
        <v>930</v>
      </c>
      <c r="AO379" s="86">
        <f t="shared" si="4448"/>
        <v>2</v>
      </c>
      <c r="AP379" s="24"/>
      <c r="AQ379" s="86">
        <f t="shared" si="4449"/>
        <v>0</v>
      </c>
      <c r="AR379" s="24" t="s">
        <v>562</v>
      </c>
      <c r="AS379" s="86">
        <f t="shared" ref="AS379" si="5108">LEN(AR379)</f>
        <v>2</v>
      </c>
      <c r="AT379" s="24"/>
      <c r="AU379" s="86">
        <f t="shared" ref="AU379" si="5109">LEN(AT379)</f>
        <v>0</v>
      </c>
      <c r="AV379" s="24"/>
      <c r="AW379" s="86">
        <f t="shared" ref="AW379" si="5110">LEN(AV379)</f>
        <v>0</v>
      </c>
      <c r="AX379" s="24"/>
      <c r="AY379" s="86">
        <f t="shared" ref="AY379" si="5111">LEN(AX379)</f>
        <v>0</v>
      </c>
      <c r="AZ379" s="24"/>
      <c r="BA379" s="86">
        <f t="shared" ref="BA379" si="5112">LEN(AZ379)</f>
        <v>0</v>
      </c>
      <c r="BB379" s="24"/>
      <c r="BC379" s="86">
        <f t="shared" ref="BC379" si="5113">LEN(BB379)</f>
        <v>0</v>
      </c>
      <c r="BD379" s="24"/>
      <c r="BE379" s="86">
        <f t="shared" ref="BE379" si="5114">LEN(BD379)</f>
        <v>0</v>
      </c>
      <c r="BF379" s="24"/>
      <c r="BG379" s="86">
        <f t="shared" ref="BG379" si="5115">LEN(BF379)</f>
        <v>0</v>
      </c>
      <c r="BH379" s="24"/>
      <c r="BI379" s="86">
        <f t="shared" ref="BI379" si="5116">LEN(BH379)</f>
        <v>0</v>
      </c>
      <c r="BJ379" s="24"/>
      <c r="BK379" s="86">
        <f t="shared" ref="BK379" si="5117">LEN(BJ379)</f>
        <v>0</v>
      </c>
      <c r="BL379" s="24"/>
      <c r="BM379" s="86">
        <f t="shared" ref="BM379" si="5118">LEN(BL379)</f>
        <v>0</v>
      </c>
      <c r="BN379" s="24"/>
      <c r="BO379" s="86">
        <f t="shared" ref="BO379" si="5119">LEN(BN379)</f>
        <v>0</v>
      </c>
      <c r="BP379" s="24"/>
      <c r="BQ379" s="86">
        <f t="shared" ref="BQ379" si="5120">LEN(BP379)</f>
        <v>0</v>
      </c>
      <c r="BR379" s="24"/>
      <c r="BS379" s="86">
        <f t="shared" ref="BS379" si="5121">LEN(BR379)</f>
        <v>0</v>
      </c>
    </row>
    <row r="380" spans="1:71" s="35" customFormat="1">
      <c r="A380" s="203">
        <v>548</v>
      </c>
      <c r="B380" s="745"/>
      <c r="C380" s="747"/>
      <c r="D380" s="23" t="s">
        <v>521</v>
      </c>
      <c r="E380" s="25" t="s">
        <v>266</v>
      </c>
      <c r="F380" s="30" t="s">
        <v>288</v>
      </c>
      <c r="G380" s="30" t="s">
        <v>288</v>
      </c>
      <c r="H380" s="30" t="s">
        <v>203</v>
      </c>
      <c r="I380" s="30" t="s">
        <v>455</v>
      </c>
      <c r="J380" s="24" t="s">
        <v>521</v>
      </c>
      <c r="K380" s="86">
        <f t="shared" si="4377"/>
        <v>5</v>
      </c>
      <c r="L380" s="24" t="s">
        <v>530</v>
      </c>
      <c r="M380" s="86">
        <f t="shared" si="4434"/>
        <v>5</v>
      </c>
      <c r="N380" s="24"/>
      <c r="O380" s="86">
        <f t="shared" si="4435"/>
        <v>0</v>
      </c>
      <c r="P380" s="24"/>
      <c r="Q380" s="86">
        <f t="shared" si="4436"/>
        <v>0</v>
      </c>
      <c r="R380" s="24"/>
      <c r="S380" s="86">
        <f t="shared" si="4437"/>
        <v>0</v>
      </c>
      <c r="T380" s="24" t="s">
        <v>523</v>
      </c>
      <c r="U380" s="86">
        <f t="shared" si="4438"/>
        <v>5</v>
      </c>
      <c r="V380" s="24" t="s">
        <v>525</v>
      </c>
      <c r="W380" s="86">
        <f t="shared" si="4439"/>
        <v>5</v>
      </c>
      <c r="X380" s="24"/>
      <c r="Y380" s="86">
        <f t="shared" si="4440"/>
        <v>0</v>
      </c>
      <c r="Z380" s="24" t="s">
        <v>522</v>
      </c>
      <c r="AA380" s="86">
        <f t="shared" si="4441"/>
        <v>5</v>
      </c>
      <c r="AB380" s="24" t="s">
        <v>527</v>
      </c>
      <c r="AC380" s="86">
        <f t="shared" si="4442"/>
        <v>5</v>
      </c>
      <c r="AD380" s="24" t="s">
        <v>528</v>
      </c>
      <c r="AE380" s="86">
        <f t="shared" si="4443"/>
        <v>5</v>
      </c>
      <c r="AF380" s="24" t="s">
        <v>931</v>
      </c>
      <c r="AG380" s="86">
        <f t="shared" si="4444"/>
        <v>5</v>
      </c>
      <c r="AH380" s="24" t="s">
        <v>527</v>
      </c>
      <c r="AI380" s="86">
        <f t="shared" si="4445"/>
        <v>5</v>
      </c>
      <c r="AJ380" s="24" t="s">
        <v>524</v>
      </c>
      <c r="AK380" s="86">
        <f t="shared" si="4446"/>
        <v>5</v>
      </c>
      <c r="AL380" s="24" t="s">
        <v>521</v>
      </c>
      <c r="AM380" s="86">
        <f t="shared" si="4447"/>
        <v>5</v>
      </c>
      <c r="AN380" s="24" t="s">
        <v>931</v>
      </c>
      <c r="AO380" s="86">
        <f t="shared" si="4448"/>
        <v>5</v>
      </c>
      <c r="AP380" s="24"/>
      <c r="AQ380" s="86">
        <f t="shared" si="4449"/>
        <v>0</v>
      </c>
      <c r="AR380" s="24" t="s">
        <v>521</v>
      </c>
      <c r="AS380" s="86">
        <f t="shared" ref="AS380" si="5122">LEN(AR380)</f>
        <v>5</v>
      </c>
      <c r="AT380" s="24"/>
      <c r="AU380" s="86">
        <f t="shared" ref="AU380" si="5123">LEN(AT380)</f>
        <v>0</v>
      </c>
      <c r="AV380" s="24"/>
      <c r="AW380" s="86">
        <f t="shared" ref="AW380" si="5124">LEN(AV380)</f>
        <v>0</v>
      </c>
      <c r="AX380" s="24"/>
      <c r="AY380" s="86">
        <f t="shared" ref="AY380" si="5125">LEN(AX380)</f>
        <v>0</v>
      </c>
      <c r="AZ380" s="24"/>
      <c r="BA380" s="86">
        <f t="shared" ref="BA380" si="5126">LEN(AZ380)</f>
        <v>0</v>
      </c>
      <c r="BB380" s="24"/>
      <c r="BC380" s="86">
        <f t="shared" ref="BC380" si="5127">LEN(BB380)</f>
        <v>0</v>
      </c>
      <c r="BD380" s="24"/>
      <c r="BE380" s="86">
        <f t="shared" ref="BE380" si="5128">LEN(BD380)</f>
        <v>0</v>
      </c>
      <c r="BF380" s="24"/>
      <c r="BG380" s="86">
        <f t="shared" ref="BG380" si="5129">LEN(BF380)</f>
        <v>0</v>
      </c>
      <c r="BH380" s="24"/>
      <c r="BI380" s="86">
        <f t="shared" ref="BI380" si="5130">LEN(BH380)</f>
        <v>0</v>
      </c>
      <c r="BJ380" s="24"/>
      <c r="BK380" s="86">
        <f t="shared" ref="BK380" si="5131">LEN(BJ380)</f>
        <v>0</v>
      </c>
      <c r="BL380" s="24"/>
      <c r="BM380" s="86">
        <f t="shared" ref="BM380" si="5132">LEN(BL380)</f>
        <v>0</v>
      </c>
      <c r="BN380" s="24"/>
      <c r="BO380" s="86">
        <f t="shared" ref="BO380" si="5133">LEN(BN380)</f>
        <v>0</v>
      </c>
      <c r="BP380" s="24"/>
      <c r="BQ380" s="86">
        <f t="shared" ref="BQ380" si="5134">LEN(BP380)</f>
        <v>0</v>
      </c>
      <c r="BR380" s="24"/>
      <c r="BS380" s="86">
        <f t="shared" ref="BS380" si="5135">LEN(BR380)</f>
        <v>0</v>
      </c>
    </row>
    <row r="381" spans="1:71" s="35" customFormat="1">
      <c r="A381" s="203">
        <v>549</v>
      </c>
      <c r="B381" s="743" t="s">
        <v>537</v>
      </c>
      <c r="C381" s="735" t="s">
        <v>665</v>
      </c>
      <c r="D381" s="19" t="s">
        <v>665</v>
      </c>
      <c r="E381" s="25"/>
      <c r="F381" s="30"/>
      <c r="G381" s="30"/>
      <c r="H381" s="30" t="s">
        <v>188</v>
      </c>
      <c r="I381" s="30"/>
      <c r="J381" s="24" t="s">
        <v>666</v>
      </c>
      <c r="K381" s="86">
        <f t="shared" si="4377"/>
        <v>9</v>
      </c>
      <c r="L381" s="24" t="s">
        <v>675</v>
      </c>
      <c r="M381" s="86">
        <f t="shared" si="4434"/>
        <v>9</v>
      </c>
      <c r="N381" s="24" t="s">
        <v>672</v>
      </c>
      <c r="O381" s="86">
        <f t="shared" si="4435"/>
        <v>9</v>
      </c>
      <c r="P381" s="24" t="s">
        <v>1139</v>
      </c>
      <c r="Q381" s="86">
        <f t="shared" si="4436"/>
        <v>7</v>
      </c>
      <c r="R381" s="24"/>
      <c r="S381" s="86">
        <f t="shared" si="4437"/>
        <v>0</v>
      </c>
      <c r="T381" s="24" t="s">
        <v>672</v>
      </c>
      <c r="U381" s="86">
        <f t="shared" si="4438"/>
        <v>9</v>
      </c>
      <c r="V381" s="24" t="s">
        <v>670</v>
      </c>
      <c r="W381" s="86">
        <f t="shared" si="4439"/>
        <v>9</v>
      </c>
      <c r="X381" s="24"/>
      <c r="Y381" s="86">
        <f t="shared" si="4440"/>
        <v>0</v>
      </c>
      <c r="Z381" s="24" t="s">
        <v>667</v>
      </c>
      <c r="AA381" s="86">
        <f t="shared" si="4441"/>
        <v>9</v>
      </c>
      <c r="AB381" s="24" t="s">
        <v>667</v>
      </c>
      <c r="AC381" s="86">
        <f t="shared" si="4442"/>
        <v>9</v>
      </c>
      <c r="AD381" s="24" t="s">
        <v>673</v>
      </c>
      <c r="AE381" s="86">
        <f t="shared" si="4443"/>
        <v>9</v>
      </c>
      <c r="AF381" s="24" t="s">
        <v>675</v>
      </c>
      <c r="AG381" s="86">
        <f t="shared" si="4444"/>
        <v>9</v>
      </c>
      <c r="AH381" s="24" t="s">
        <v>672</v>
      </c>
      <c r="AI381" s="86">
        <f t="shared" si="4445"/>
        <v>9</v>
      </c>
      <c r="AJ381" s="24" t="s">
        <v>669</v>
      </c>
      <c r="AK381" s="86">
        <f t="shared" si="4446"/>
        <v>9</v>
      </c>
      <c r="AL381" s="24" t="s">
        <v>666</v>
      </c>
      <c r="AM381" s="86">
        <f t="shared" si="4447"/>
        <v>9</v>
      </c>
      <c r="AN381" s="24" t="s">
        <v>672</v>
      </c>
      <c r="AO381" s="86">
        <f t="shared" si="4448"/>
        <v>9</v>
      </c>
      <c r="AP381" s="24"/>
      <c r="AQ381" s="86">
        <f t="shared" si="4449"/>
        <v>0</v>
      </c>
      <c r="AR381" s="24"/>
      <c r="AS381" s="86">
        <f t="shared" ref="AS381" si="5136">LEN(AR381)</f>
        <v>0</v>
      </c>
      <c r="AT381" s="24"/>
      <c r="AU381" s="86">
        <f t="shared" ref="AU381" si="5137">LEN(AT381)</f>
        <v>0</v>
      </c>
      <c r="AV381" s="24"/>
      <c r="AW381" s="86">
        <f t="shared" ref="AW381" si="5138">LEN(AV381)</f>
        <v>0</v>
      </c>
      <c r="AX381" s="24"/>
      <c r="AY381" s="86">
        <f t="shared" ref="AY381" si="5139">LEN(AX381)</f>
        <v>0</v>
      </c>
      <c r="AZ381" s="24"/>
      <c r="BA381" s="86">
        <f t="shared" ref="BA381" si="5140">LEN(AZ381)</f>
        <v>0</v>
      </c>
      <c r="BB381" s="24"/>
      <c r="BC381" s="86">
        <f t="shared" ref="BC381" si="5141">LEN(BB381)</f>
        <v>0</v>
      </c>
      <c r="BD381" s="24"/>
      <c r="BE381" s="86">
        <f t="shared" ref="BE381" si="5142">LEN(BD381)</f>
        <v>0</v>
      </c>
      <c r="BF381" s="24"/>
      <c r="BG381" s="86">
        <f t="shared" ref="BG381" si="5143">LEN(BF381)</f>
        <v>0</v>
      </c>
      <c r="BH381" s="24"/>
      <c r="BI381" s="86">
        <f t="shared" ref="BI381" si="5144">LEN(BH381)</f>
        <v>0</v>
      </c>
      <c r="BJ381" s="24"/>
      <c r="BK381" s="86">
        <f t="shared" ref="BK381" si="5145">LEN(BJ381)</f>
        <v>0</v>
      </c>
      <c r="BL381" s="24"/>
      <c r="BM381" s="86">
        <f t="shared" ref="BM381" si="5146">LEN(BL381)</f>
        <v>0</v>
      </c>
      <c r="BN381" s="24"/>
      <c r="BO381" s="86">
        <f t="shared" ref="BO381" si="5147">LEN(BN381)</f>
        <v>0</v>
      </c>
      <c r="BP381" s="24"/>
      <c r="BQ381" s="86">
        <f t="shared" ref="BQ381" si="5148">LEN(BP381)</f>
        <v>0</v>
      </c>
      <c r="BR381" s="24"/>
      <c r="BS381" s="86">
        <f t="shared" ref="BS381" si="5149">LEN(BR381)</f>
        <v>0</v>
      </c>
    </row>
    <row r="382" spans="1:71" s="35" customFormat="1">
      <c r="A382" s="203">
        <v>550</v>
      </c>
      <c r="B382" s="744"/>
      <c r="C382" s="736"/>
      <c r="D382" s="19" t="s">
        <v>1304</v>
      </c>
      <c r="E382" s="25"/>
      <c r="F382" s="30"/>
      <c r="G382" s="30"/>
      <c r="H382" s="30" t="s">
        <v>188</v>
      </c>
      <c r="I382" s="30"/>
      <c r="J382" s="24" t="s">
        <v>1304</v>
      </c>
      <c r="K382" s="86">
        <f t="shared" si="4377"/>
        <v>15</v>
      </c>
      <c r="L382" s="24" t="s">
        <v>1305</v>
      </c>
      <c r="M382" s="86">
        <f t="shared" si="4434"/>
        <v>15</v>
      </c>
      <c r="N382" s="24" t="s">
        <v>1306</v>
      </c>
      <c r="O382" s="86">
        <f t="shared" si="4435"/>
        <v>15</v>
      </c>
      <c r="P382" s="24" t="s">
        <v>1306</v>
      </c>
      <c r="Q382" s="86">
        <f t="shared" si="4436"/>
        <v>15</v>
      </c>
      <c r="R382" s="24"/>
      <c r="S382" s="86">
        <f t="shared" si="4437"/>
        <v>0</v>
      </c>
      <c r="T382" s="24" t="s">
        <v>1307</v>
      </c>
      <c r="U382" s="86">
        <f t="shared" si="4438"/>
        <v>15</v>
      </c>
      <c r="V382" s="24" t="s">
        <v>1308</v>
      </c>
      <c r="W382" s="86">
        <f t="shared" si="4439"/>
        <v>15</v>
      </c>
      <c r="X382" s="24"/>
      <c r="Y382" s="86">
        <f t="shared" si="4440"/>
        <v>0</v>
      </c>
      <c r="Z382" s="24" t="s">
        <v>1309</v>
      </c>
      <c r="AA382" s="86">
        <f t="shared" si="4441"/>
        <v>15</v>
      </c>
      <c r="AB382" s="24" t="s">
        <v>1310</v>
      </c>
      <c r="AC382" s="86">
        <f t="shared" si="4442"/>
        <v>19</v>
      </c>
      <c r="AD382" s="24" t="s">
        <v>685</v>
      </c>
      <c r="AE382" s="86">
        <f t="shared" si="4443"/>
        <v>15</v>
      </c>
      <c r="AF382" s="24" t="s">
        <v>1311</v>
      </c>
      <c r="AG382" s="86">
        <f t="shared" si="4444"/>
        <v>15</v>
      </c>
      <c r="AH382" s="24" t="s">
        <v>1306</v>
      </c>
      <c r="AI382" s="86">
        <f t="shared" si="4445"/>
        <v>15</v>
      </c>
      <c r="AJ382" s="24" t="s">
        <v>1312</v>
      </c>
      <c r="AK382" s="86">
        <f t="shared" si="4446"/>
        <v>15</v>
      </c>
      <c r="AL382" s="24" t="s">
        <v>878</v>
      </c>
      <c r="AM382" s="86">
        <f t="shared" si="4447"/>
        <v>22</v>
      </c>
      <c r="AN382" s="24" t="s">
        <v>1306</v>
      </c>
      <c r="AO382" s="86">
        <f t="shared" si="4448"/>
        <v>15</v>
      </c>
      <c r="AP382" s="24"/>
      <c r="AQ382" s="86">
        <f t="shared" si="4449"/>
        <v>0</v>
      </c>
      <c r="AR382" s="24" t="s">
        <v>685</v>
      </c>
      <c r="AS382" s="86">
        <f t="shared" ref="AS382" si="5150">LEN(AR382)</f>
        <v>15</v>
      </c>
      <c r="AT382" s="24"/>
      <c r="AU382" s="86">
        <f t="shared" ref="AU382" si="5151">LEN(AT382)</f>
        <v>0</v>
      </c>
      <c r="AV382" s="24"/>
      <c r="AW382" s="86">
        <f t="shared" ref="AW382" si="5152">LEN(AV382)</f>
        <v>0</v>
      </c>
      <c r="AX382" s="24"/>
      <c r="AY382" s="86">
        <f t="shared" ref="AY382" si="5153">LEN(AX382)</f>
        <v>0</v>
      </c>
      <c r="AZ382" s="24"/>
      <c r="BA382" s="86">
        <f t="shared" ref="BA382" si="5154">LEN(AZ382)</f>
        <v>0</v>
      </c>
      <c r="BB382" s="24"/>
      <c r="BC382" s="86">
        <f t="shared" ref="BC382" si="5155">LEN(BB382)</f>
        <v>0</v>
      </c>
      <c r="BD382" s="24"/>
      <c r="BE382" s="86">
        <f t="shared" ref="BE382" si="5156">LEN(BD382)</f>
        <v>0</v>
      </c>
      <c r="BF382" s="24"/>
      <c r="BG382" s="86">
        <f t="shared" ref="BG382" si="5157">LEN(BF382)</f>
        <v>0</v>
      </c>
      <c r="BH382" s="24"/>
      <c r="BI382" s="86">
        <f t="shared" ref="BI382" si="5158">LEN(BH382)</f>
        <v>0</v>
      </c>
      <c r="BJ382" s="24"/>
      <c r="BK382" s="86">
        <f t="shared" ref="BK382" si="5159">LEN(BJ382)</f>
        <v>0</v>
      </c>
      <c r="BL382" s="24"/>
      <c r="BM382" s="86">
        <f t="shared" ref="BM382" si="5160">LEN(BL382)</f>
        <v>0</v>
      </c>
      <c r="BN382" s="24"/>
      <c r="BO382" s="86">
        <f t="shared" ref="BO382" si="5161">LEN(BN382)</f>
        <v>0</v>
      </c>
      <c r="BP382" s="24"/>
      <c r="BQ382" s="86">
        <f t="shared" ref="BQ382" si="5162">LEN(BP382)</f>
        <v>0</v>
      </c>
      <c r="BR382" s="24"/>
      <c r="BS382" s="86">
        <f t="shared" ref="BS382" si="5163">LEN(BR382)</f>
        <v>0</v>
      </c>
    </row>
    <row r="383" spans="1:71" s="35" customFormat="1">
      <c r="A383" s="203">
        <v>551</v>
      </c>
      <c r="B383" s="744"/>
      <c r="C383" s="736"/>
      <c r="D383" s="19" t="s">
        <v>1313</v>
      </c>
      <c r="E383" s="25"/>
      <c r="F383" s="30"/>
      <c r="G383" s="30"/>
      <c r="H383" s="30" t="s">
        <v>203</v>
      </c>
      <c r="I383" s="30" t="s">
        <v>1314</v>
      </c>
      <c r="J383" s="24" t="s">
        <v>1313</v>
      </c>
      <c r="K383" s="86">
        <f t="shared" si="4377"/>
        <v>6</v>
      </c>
      <c r="L383" s="24" t="s">
        <v>690</v>
      </c>
      <c r="M383" s="86">
        <f t="shared" si="4434"/>
        <v>24</v>
      </c>
      <c r="N383" s="24" t="s">
        <v>1315</v>
      </c>
      <c r="O383" s="86">
        <f t="shared" si="4435"/>
        <v>4</v>
      </c>
      <c r="P383" s="24" t="s">
        <v>1316</v>
      </c>
      <c r="Q383" s="86">
        <f t="shared" si="4436"/>
        <v>6</v>
      </c>
      <c r="R383" s="24"/>
      <c r="S383" s="86">
        <f t="shared" si="4437"/>
        <v>0</v>
      </c>
      <c r="T383" s="24" t="s">
        <v>1317</v>
      </c>
      <c r="U383" s="86">
        <f t="shared" si="4438"/>
        <v>4</v>
      </c>
      <c r="V383" s="24" t="s">
        <v>1318</v>
      </c>
      <c r="W383" s="86">
        <f t="shared" si="4439"/>
        <v>4</v>
      </c>
      <c r="X383" s="24"/>
      <c r="Y383" s="86">
        <f t="shared" si="4440"/>
        <v>0</v>
      </c>
      <c r="Z383" s="24" t="s">
        <v>1319</v>
      </c>
      <c r="AA383" s="86">
        <f t="shared" si="4441"/>
        <v>6</v>
      </c>
      <c r="AB383" s="24" t="s">
        <v>1320</v>
      </c>
      <c r="AC383" s="86">
        <f t="shared" si="4442"/>
        <v>11</v>
      </c>
      <c r="AD383" s="24" t="s">
        <v>699</v>
      </c>
      <c r="AE383" s="86">
        <f t="shared" si="4443"/>
        <v>4</v>
      </c>
      <c r="AF383" s="24" t="s">
        <v>1321</v>
      </c>
      <c r="AG383" s="86">
        <f t="shared" si="4444"/>
        <v>6</v>
      </c>
      <c r="AH383" s="24" t="s">
        <v>1315</v>
      </c>
      <c r="AI383" s="86">
        <f t="shared" si="4445"/>
        <v>4</v>
      </c>
      <c r="AJ383" s="24" t="s">
        <v>701</v>
      </c>
      <c r="AK383" s="86">
        <f t="shared" si="4446"/>
        <v>24</v>
      </c>
      <c r="AL383" s="24" t="s">
        <v>1322</v>
      </c>
      <c r="AM383" s="86">
        <f t="shared" si="4447"/>
        <v>6</v>
      </c>
      <c r="AN383" s="24" t="s">
        <v>1315</v>
      </c>
      <c r="AO383" s="86">
        <f t="shared" si="4448"/>
        <v>4</v>
      </c>
      <c r="AP383" s="24"/>
      <c r="AQ383" s="86">
        <f t="shared" si="4449"/>
        <v>0</v>
      </c>
      <c r="AR383" s="24" t="s">
        <v>696</v>
      </c>
      <c r="AS383" s="86">
        <f t="shared" ref="AS383" si="5164">LEN(AR383)</f>
        <v>24</v>
      </c>
      <c r="AT383" s="24"/>
      <c r="AU383" s="86">
        <f t="shared" ref="AU383" si="5165">LEN(AT383)</f>
        <v>0</v>
      </c>
      <c r="AV383" s="24"/>
      <c r="AW383" s="86">
        <f t="shared" ref="AW383" si="5166">LEN(AV383)</f>
        <v>0</v>
      </c>
      <c r="AX383" s="24"/>
      <c r="AY383" s="86">
        <f t="shared" ref="AY383" si="5167">LEN(AX383)</f>
        <v>0</v>
      </c>
      <c r="AZ383" s="24"/>
      <c r="BA383" s="86">
        <f t="shared" ref="BA383" si="5168">LEN(AZ383)</f>
        <v>0</v>
      </c>
      <c r="BB383" s="24"/>
      <c r="BC383" s="86">
        <f t="shared" ref="BC383" si="5169">LEN(BB383)</f>
        <v>0</v>
      </c>
      <c r="BD383" s="24"/>
      <c r="BE383" s="86">
        <f t="shared" ref="BE383" si="5170">LEN(BD383)</f>
        <v>0</v>
      </c>
      <c r="BF383" s="24"/>
      <c r="BG383" s="86">
        <f t="shared" ref="BG383" si="5171">LEN(BF383)</f>
        <v>0</v>
      </c>
      <c r="BH383" s="24"/>
      <c r="BI383" s="86">
        <f t="shared" ref="BI383" si="5172">LEN(BH383)</f>
        <v>0</v>
      </c>
      <c r="BJ383" s="24"/>
      <c r="BK383" s="86">
        <f t="shared" ref="BK383" si="5173">LEN(BJ383)</f>
        <v>0</v>
      </c>
      <c r="BL383" s="24"/>
      <c r="BM383" s="86">
        <f t="shared" ref="BM383" si="5174">LEN(BL383)</f>
        <v>0</v>
      </c>
      <c r="BN383" s="24"/>
      <c r="BO383" s="86">
        <f t="shared" ref="BO383" si="5175">LEN(BN383)</f>
        <v>0</v>
      </c>
      <c r="BP383" s="24"/>
      <c r="BQ383" s="86">
        <f t="shared" ref="BQ383" si="5176">LEN(BP383)</f>
        <v>0</v>
      </c>
      <c r="BR383" s="24"/>
      <c r="BS383" s="86">
        <f t="shared" ref="BS383" si="5177">LEN(BR383)</f>
        <v>0</v>
      </c>
    </row>
    <row r="384" spans="1:71" s="35" customFormat="1">
      <c r="A384" s="203">
        <v>552</v>
      </c>
      <c r="B384" s="744"/>
      <c r="C384" s="736"/>
      <c r="D384" s="19" t="s">
        <v>704</v>
      </c>
      <c r="E384" s="23" t="s">
        <v>187</v>
      </c>
      <c r="F384" s="25"/>
      <c r="G384" s="25"/>
      <c r="H384" s="25" t="s">
        <v>203</v>
      </c>
      <c r="I384" s="25" t="s">
        <v>705</v>
      </c>
      <c r="J384" s="24"/>
      <c r="K384" s="86">
        <f t="shared" si="4377"/>
        <v>0</v>
      </c>
      <c r="L384" s="24"/>
      <c r="M384" s="86">
        <f t="shared" si="4434"/>
        <v>0</v>
      </c>
      <c r="N384" s="24"/>
      <c r="O384" s="86">
        <f t="shared" si="4435"/>
        <v>0</v>
      </c>
      <c r="P384" s="24"/>
      <c r="Q384" s="86">
        <f t="shared" si="4436"/>
        <v>0</v>
      </c>
      <c r="R384" s="24"/>
      <c r="S384" s="86">
        <f t="shared" si="4437"/>
        <v>0</v>
      </c>
      <c r="T384" s="24"/>
      <c r="U384" s="86">
        <f t="shared" si="4438"/>
        <v>0</v>
      </c>
      <c r="V384" s="24"/>
      <c r="W384" s="86">
        <f t="shared" si="4439"/>
        <v>0</v>
      </c>
      <c r="X384" s="24"/>
      <c r="Y384" s="86">
        <f t="shared" si="4440"/>
        <v>0</v>
      </c>
      <c r="Z384" s="24"/>
      <c r="AA384" s="86">
        <f t="shared" si="4441"/>
        <v>0</v>
      </c>
      <c r="AB384" s="24"/>
      <c r="AC384" s="86">
        <f t="shared" si="4442"/>
        <v>0</v>
      </c>
      <c r="AD384" s="24"/>
      <c r="AE384" s="86">
        <f t="shared" si="4443"/>
        <v>0</v>
      </c>
      <c r="AF384" s="24"/>
      <c r="AG384" s="86">
        <f t="shared" si="4444"/>
        <v>0</v>
      </c>
      <c r="AH384" s="24"/>
      <c r="AI384" s="86">
        <f t="shared" si="4445"/>
        <v>0</v>
      </c>
      <c r="AJ384" s="24"/>
      <c r="AK384" s="86">
        <f t="shared" si="4446"/>
        <v>0</v>
      </c>
      <c r="AL384" s="24"/>
      <c r="AM384" s="86">
        <f t="shared" si="4447"/>
        <v>0</v>
      </c>
      <c r="AN384" s="24"/>
      <c r="AO384" s="86">
        <f t="shared" si="4448"/>
        <v>0</v>
      </c>
      <c r="AP384" s="24"/>
      <c r="AQ384" s="86">
        <f t="shared" si="4449"/>
        <v>0</v>
      </c>
      <c r="AR384" s="24"/>
      <c r="AS384" s="86">
        <f t="shared" ref="AS384" si="5178">LEN(AR384)</f>
        <v>0</v>
      </c>
      <c r="AT384" s="24"/>
      <c r="AU384" s="86">
        <f t="shared" ref="AU384" si="5179">LEN(AT384)</f>
        <v>0</v>
      </c>
      <c r="AV384" s="24"/>
      <c r="AW384" s="86">
        <f t="shared" ref="AW384" si="5180">LEN(AV384)</f>
        <v>0</v>
      </c>
      <c r="AX384" s="24"/>
      <c r="AY384" s="86">
        <f t="shared" ref="AY384" si="5181">LEN(AX384)</f>
        <v>0</v>
      </c>
      <c r="AZ384" s="24"/>
      <c r="BA384" s="86">
        <f t="shared" ref="BA384" si="5182">LEN(AZ384)</f>
        <v>0</v>
      </c>
      <c r="BB384" s="24"/>
      <c r="BC384" s="86">
        <f t="shared" ref="BC384" si="5183">LEN(BB384)</f>
        <v>0</v>
      </c>
      <c r="BD384" s="24"/>
      <c r="BE384" s="86">
        <f t="shared" ref="BE384" si="5184">LEN(BD384)</f>
        <v>0</v>
      </c>
      <c r="BF384" s="24"/>
      <c r="BG384" s="86">
        <f t="shared" ref="BG384" si="5185">LEN(BF384)</f>
        <v>0</v>
      </c>
      <c r="BH384" s="24"/>
      <c r="BI384" s="86">
        <f t="shared" ref="BI384" si="5186">LEN(BH384)</f>
        <v>0</v>
      </c>
      <c r="BJ384" s="24"/>
      <c r="BK384" s="86">
        <f t="shared" ref="BK384" si="5187">LEN(BJ384)</f>
        <v>0</v>
      </c>
      <c r="BL384" s="24"/>
      <c r="BM384" s="86">
        <f t="shared" ref="BM384" si="5188">LEN(BL384)</f>
        <v>0</v>
      </c>
      <c r="BN384" s="24"/>
      <c r="BO384" s="86">
        <f t="shared" ref="BO384" si="5189">LEN(BN384)</f>
        <v>0</v>
      </c>
      <c r="BP384" s="24"/>
      <c r="BQ384" s="86">
        <f t="shared" ref="BQ384" si="5190">LEN(BP384)</f>
        <v>0</v>
      </c>
      <c r="BR384" s="24"/>
      <c r="BS384" s="86">
        <f t="shared" ref="BS384" si="5191">LEN(BR384)</f>
        <v>0</v>
      </c>
    </row>
    <row r="385" spans="1:71" s="35" customFormat="1">
      <c r="A385" s="203">
        <v>553</v>
      </c>
      <c r="B385" s="744"/>
      <c r="C385" s="736"/>
      <c r="D385" s="19" t="s">
        <v>706</v>
      </c>
      <c r="E385" s="23" t="s">
        <v>187</v>
      </c>
      <c r="F385" s="25"/>
      <c r="G385" s="25"/>
      <c r="H385" s="25" t="s">
        <v>203</v>
      </c>
      <c r="I385" s="25" t="s">
        <v>705</v>
      </c>
      <c r="J385" s="24"/>
      <c r="K385" s="86">
        <f t="shared" si="4377"/>
        <v>0</v>
      </c>
      <c r="L385" s="24"/>
      <c r="M385" s="86">
        <f t="shared" si="4434"/>
        <v>0</v>
      </c>
      <c r="N385" s="24"/>
      <c r="O385" s="86">
        <f t="shared" si="4435"/>
        <v>0</v>
      </c>
      <c r="P385" s="24"/>
      <c r="Q385" s="86">
        <f t="shared" si="4436"/>
        <v>0</v>
      </c>
      <c r="R385" s="24"/>
      <c r="S385" s="86">
        <f t="shared" si="4437"/>
        <v>0</v>
      </c>
      <c r="T385" s="24"/>
      <c r="U385" s="86">
        <f t="shared" si="4438"/>
        <v>0</v>
      </c>
      <c r="V385" s="24"/>
      <c r="W385" s="86">
        <f t="shared" si="4439"/>
        <v>0</v>
      </c>
      <c r="X385" s="24"/>
      <c r="Y385" s="86">
        <f t="shared" si="4440"/>
        <v>0</v>
      </c>
      <c r="Z385" s="24"/>
      <c r="AA385" s="86">
        <f t="shared" si="4441"/>
        <v>0</v>
      </c>
      <c r="AB385" s="24"/>
      <c r="AC385" s="86">
        <f t="shared" si="4442"/>
        <v>0</v>
      </c>
      <c r="AD385" s="24"/>
      <c r="AE385" s="86">
        <f t="shared" si="4443"/>
        <v>0</v>
      </c>
      <c r="AF385" s="24"/>
      <c r="AG385" s="86">
        <f t="shared" si="4444"/>
        <v>0</v>
      </c>
      <c r="AH385" s="24"/>
      <c r="AI385" s="86">
        <f t="shared" si="4445"/>
        <v>0</v>
      </c>
      <c r="AJ385" s="24"/>
      <c r="AK385" s="86">
        <f t="shared" si="4446"/>
        <v>0</v>
      </c>
      <c r="AL385" s="24"/>
      <c r="AM385" s="86">
        <f t="shared" si="4447"/>
        <v>0</v>
      </c>
      <c r="AN385" s="24"/>
      <c r="AO385" s="86">
        <f t="shared" si="4448"/>
        <v>0</v>
      </c>
      <c r="AP385" s="24"/>
      <c r="AQ385" s="86">
        <f t="shared" si="4449"/>
        <v>0</v>
      </c>
      <c r="AR385" s="24"/>
      <c r="AS385" s="86">
        <f t="shared" ref="AS385" si="5192">LEN(AR385)</f>
        <v>0</v>
      </c>
      <c r="AT385" s="24"/>
      <c r="AU385" s="86">
        <f t="shared" ref="AU385" si="5193">LEN(AT385)</f>
        <v>0</v>
      </c>
      <c r="AV385" s="24"/>
      <c r="AW385" s="86">
        <f t="shared" ref="AW385" si="5194">LEN(AV385)</f>
        <v>0</v>
      </c>
      <c r="AX385" s="24"/>
      <c r="AY385" s="86">
        <f t="shared" ref="AY385" si="5195">LEN(AX385)</f>
        <v>0</v>
      </c>
      <c r="AZ385" s="24"/>
      <c r="BA385" s="86">
        <f t="shared" ref="BA385" si="5196">LEN(AZ385)</f>
        <v>0</v>
      </c>
      <c r="BB385" s="24"/>
      <c r="BC385" s="86">
        <f t="shared" ref="BC385" si="5197">LEN(BB385)</f>
        <v>0</v>
      </c>
      <c r="BD385" s="24"/>
      <c r="BE385" s="86">
        <f t="shared" ref="BE385" si="5198">LEN(BD385)</f>
        <v>0</v>
      </c>
      <c r="BF385" s="24"/>
      <c r="BG385" s="86">
        <f t="shared" ref="BG385" si="5199">LEN(BF385)</f>
        <v>0</v>
      </c>
      <c r="BH385" s="24"/>
      <c r="BI385" s="86">
        <f t="shared" ref="BI385" si="5200">LEN(BH385)</f>
        <v>0</v>
      </c>
      <c r="BJ385" s="24"/>
      <c r="BK385" s="86">
        <f t="shared" ref="BK385" si="5201">LEN(BJ385)</f>
        <v>0</v>
      </c>
      <c r="BL385" s="24"/>
      <c r="BM385" s="86">
        <f t="shared" ref="BM385" si="5202">LEN(BL385)</f>
        <v>0</v>
      </c>
      <c r="BN385" s="24"/>
      <c r="BO385" s="86">
        <f t="shared" ref="BO385" si="5203">LEN(BN385)</f>
        <v>0</v>
      </c>
      <c r="BP385" s="24"/>
      <c r="BQ385" s="86">
        <f t="shared" ref="BQ385" si="5204">LEN(BP385)</f>
        <v>0</v>
      </c>
      <c r="BR385" s="24"/>
      <c r="BS385" s="86">
        <f t="shared" ref="BS385" si="5205">LEN(BR385)</f>
        <v>0</v>
      </c>
    </row>
    <row r="386" spans="1:71" s="35" customFormat="1">
      <c r="A386" s="203">
        <v>554</v>
      </c>
      <c r="B386" s="744"/>
      <c r="C386" s="736"/>
      <c r="D386" s="19" t="s">
        <v>708</v>
      </c>
      <c r="E386" s="23" t="s">
        <v>187</v>
      </c>
      <c r="F386" s="25"/>
      <c r="G386" s="25"/>
      <c r="H386" s="25" t="s">
        <v>203</v>
      </c>
      <c r="I386" s="25" t="s">
        <v>705</v>
      </c>
      <c r="J386" s="24"/>
      <c r="K386" s="86">
        <f t="shared" si="4377"/>
        <v>0</v>
      </c>
      <c r="L386" s="24"/>
      <c r="M386" s="86">
        <f t="shared" si="4434"/>
        <v>0</v>
      </c>
      <c r="N386" s="24"/>
      <c r="O386" s="86">
        <f t="shared" si="4435"/>
        <v>0</v>
      </c>
      <c r="P386" s="24"/>
      <c r="Q386" s="86">
        <f t="shared" si="4436"/>
        <v>0</v>
      </c>
      <c r="R386" s="24"/>
      <c r="S386" s="86">
        <f t="shared" si="4437"/>
        <v>0</v>
      </c>
      <c r="T386" s="24"/>
      <c r="U386" s="86">
        <f t="shared" si="4438"/>
        <v>0</v>
      </c>
      <c r="V386" s="24"/>
      <c r="W386" s="86">
        <f t="shared" si="4439"/>
        <v>0</v>
      </c>
      <c r="X386" s="24"/>
      <c r="Y386" s="86">
        <f t="shared" si="4440"/>
        <v>0</v>
      </c>
      <c r="Z386" s="24"/>
      <c r="AA386" s="86">
        <f t="shared" si="4441"/>
        <v>0</v>
      </c>
      <c r="AB386" s="24"/>
      <c r="AC386" s="86">
        <f t="shared" si="4442"/>
        <v>0</v>
      </c>
      <c r="AD386" s="24"/>
      <c r="AE386" s="86">
        <f t="shared" si="4443"/>
        <v>0</v>
      </c>
      <c r="AF386" s="24"/>
      <c r="AG386" s="86">
        <f t="shared" si="4444"/>
        <v>0</v>
      </c>
      <c r="AH386" s="24"/>
      <c r="AI386" s="86">
        <f t="shared" si="4445"/>
        <v>0</v>
      </c>
      <c r="AJ386" s="24"/>
      <c r="AK386" s="86">
        <f t="shared" si="4446"/>
        <v>0</v>
      </c>
      <c r="AL386" s="24"/>
      <c r="AM386" s="86">
        <f t="shared" si="4447"/>
        <v>0</v>
      </c>
      <c r="AN386" s="24"/>
      <c r="AO386" s="86">
        <f t="shared" si="4448"/>
        <v>0</v>
      </c>
      <c r="AP386" s="24"/>
      <c r="AQ386" s="86">
        <f t="shared" si="4449"/>
        <v>0</v>
      </c>
      <c r="AR386" s="24"/>
      <c r="AS386" s="86">
        <f t="shared" ref="AS386" si="5206">LEN(AR386)</f>
        <v>0</v>
      </c>
      <c r="AT386" s="24"/>
      <c r="AU386" s="86">
        <f t="shared" ref="AU386" si="5207">LEN(AT386)</f>
        <v>0</v>
      </c>
      <c r="AV386" s="24"/>
      <c r="AW386" s="86">
        <f t="shared" ref="AW386" si="5208">LEN(AV386)</f>
        <v>0</v>
      </c>
      <c r="AX386" s="24"/>
      <c r="AY386" s="86">
        <f t="shared" ref="AY386" si="5209">LEN(AX386)</f>
        <v>0</v>
      </c>
      <c r="AZ386" s="24"/>
      <c r="BA386" s="86">
        <f t="shared" ref="BA386" si="5210">LEN(AZ386)</f>
        <v>0</v>
      </c>
      <c r="BB386" s="24"/>
      <c r="BC386" s="86">
        <f t="shared" ref="BC386" si="5211">LEN(BB386)</f>
        <v>0</v>
      </c>
      <c r="BD386" s="24"/>
      <c r="BE386" s="86">
        <f t="shared" ref="BE386" si="5212">LEN(BD386)</f>
        <v>0</v>
      </c>
      <c r="BF386" s="24"/>
      <c r="BG386" s="86">
        <f t="shared" ref="BG386" si="5213">LEN(BF386)</f>
        <v>0</v>
      </c>
      <c r="BH386" s="24"/>
      <c r="BI386" s="86">
        <f t="shared" ref="BI386" si="5214">LEN(BH386)</f>
        <v>0</v>
      </c>
      <c r="BJ386" s="24"/>
      <c r="BK386" s="86">
        <f t="shared" ref="BK386" si="5215">LEN(BJ386)</f>
        <v>0</v>
      </c>
      <c r="BL386" s="24"/>
      <c r="BM386" s="86">
        <f t="shared" ref="BM386" si="5216">LEN(BL386)</f>
        <v>0</v>
      </c>
      <c r="BN386" s="24"/>
      <c r="BO386" s="86">
        <f t="shared" ref="BO386" si="5217">LEN(BN386)</f>
        <v>0</v>
      </c>
      <c r="BP386" s="24"/>
      <c r="BQ386" s="86">
        <f t="shared" ref="BQ386" si="5218">LEN(BP386)</f>
        <v>0</v>
      </c>
      <c r="BR386" s="24"/>
      <c r="BS386" s="86">
        <f t="shared" ref="BS386" si="5219">LEN(BR386)</f>
        <v>0</v>
      </c>
    </row>
    <row r="387" spans="1:71" s="35" customFormat="1">
      <c r="A387" s="203">
        <v>555</v>
      </c>
      <c r="B387" s="744"/>
      <c r="C387" s="736"/>
      <c r="D387" s="19" t="s">
        <v>710</v>
      </c>
      <c r="E387" s="23" t="s">
        <v>187</v>
      </c>
      <c r="F387" s="25"/>
      <c r="G387" s="25"/>
      <c r="H387" s="25" t="s">
        <v>203</v>
      </c>
      <c r="I387" s="25" t="s">
        <v>705</v>
      </c>
      <c r="J387" s="24" t="s">
        <v>711</v>
      </c>
      <c r="K387" s="86">
        <f t="shared" si="4377"/>
        <v>5</v>
      </c>
      <c r="L387" s="24"/>
      <c r="M387" s="86">
        <f t="shared" si="4434"/>
        <v>0</v>
      </c>
      <c r="N387" s="24"/>
      <c r="O387" s="86">
        <f t="shared" si="4435"/>
        <v>0</v>
      </c>
      <c r="P387" s="24"/>
      <c r="Q387" s="86">
        <f t="shared" si="4436"/>
        <v>0</v>
      </c>
      <c r="R387" s="24"/>
      <c r="S387" s="86">
        <f t="shared" si="4437"/>
        <v>0</v>
      </c>
      <c r="T387" s="24" t="s">
        <v>721</v>
      </c>
      <c r="U387" s="86">
        <f t="shared" si="4438"/>
        <v>5</v>
      </c>
      <c r="V387" s="24" t="s">
        <v>1044</v>
      </c>
      <c r="W387" s="86">
        <f t="shared" si="4439"/>
        <v>20</v>
      </c>
      <c r="X387" s="24"/>
      <c r="Y387" s="86">
        <f t="shared" si="4440"/>
        <v>0</v>
      </c>
      <c r="Z387" s="24" t="s">
        <v>880</v>
      </c>
      <c r="AA387" s="86">
        <f t="shared" si="4441"/>
        <v>5</v>
      </c>
      <c r="AB387" s="24" t="s">
        <v>1158</v>
      </c>
      <c r="AC387" s="86">
        <f t="shared" si="4442"/>
        <v>3</v>
      </c>
      <c r="AD387" s="24" t="s">
        <v>716</v>
      </c>
      <c r="AE387" s="86">
        <f t="shared" si="4443"/>
        <v>3</v>
      </c>
      <c r="AF387" s="24" t="s">
        <v>1046</v>
      </c>
      <c r="AG387" s="86">
        <f t="shared" si="4444"/>
        <v>5</v>
      </c>
      <c r="AH387" s="24" t="s">
        <v>1047</v>
      </c>
      <c r="AI387" s="86">
        <f t="shared" si="4445"/>
        <v>3</v>
      </c>
      <c r="AJ387" s="24" t="s">
        <v>1048</v>
      </c>
      <c r="AK387" s="86">
        <f t="shared" si="4446"/>
        <v>5</v>
      </c>
      <c r="AL387" s="24" t="s">
        <v>720</v>
      </c>
      <c r="AM387" s="86">
        <f t="shared" si="4447"/>
        <v>4</v>
      </c>
      <c r="AN387" s="24" t="s">
        <v>714</v>
      </c>
      <c r="AO387" s="86">
        <f t="shared" si="4448"/>
        <v>5</v>
      </c>
      <c r="AP387" s="24"/>
      <c r="AQ387" s="86">
        <f t="shared" si="4449"/>
        <v>0</v>
      </c>
      <c r="AR387" s="24"/>
      <c r="AS387" s="86">
        <f t="shared" ref="AS387" si="5220">LEN(AR387)</f>
        <v>0</v>
      </c>
      <c r="AT387" s="24"/>
      <c r="AU387" s="86">
        <f t="shared" ref="AU387" si="5221">LEN(AT387)</f>
        <v>0</v>
      </c>
      <c r="AV387" s="24"/>
      <c r="AW387" s="86">
        <f t="shared" ref="AW387" si="5222">LEN(AV387)</f>
        <v>0</v>
      </c>
      <c r="AX387" s="24"/>
      <c r="AY387" s="86">
        <f t="shared" ref="AY387" si="5223">LEN(AX387)</f>
        <v>0</v>
      </c>
      <c r="AZ387" s="24"/>
      <c r="BA387" s="86">
        <f t="shared" ref="BA387" si="5224">LEN(AZ387)</f>
        <v>0</v>
      </c>
      <c r="BB387" s="24"/>
      <c r="BC387" s="86">
        <f t="shared" ref="BC387" si="5225">LEN(BB387)</f>
        <v>0</v>
      </c>
      <c r="BD387" s="24"/>
      <c r="BE387" s="86">
        <f t="shared" ref="BE387" si="5226">LEN(BD387)</f>
        <v>0</v>
      </c>
      <c r="BF387" s="24"/>
      <c r="BG387" s="86">
        <f t="shared" ref="BG387" si="5227">LEN(BF387)</f>
        <v>0</v>
      </c>
      <c r="BH387" s="24"/>
      <c r="BI387" s="86">
        <f t="shared" ref="BI387" si="5228">LEN(BH387)</f>
        <v>0</v>
      </c>
      <c r="BJ387" s="24"/>
      <c r="BK387" s="86">
        <f t="shared" ref="BK387" si="5229">LEN(BJ387)</f>
        <v>0</v>
      </c>
      <c r="BL387" s="24"/>
      <c r="BM387" s="86">
        <f t="shared" ref="BM387" si="5230">LEN(BL387)</f>
        <v>0</v>
      </c>
      <c r="BN387" s="24"/>
      <c r="BO387" s="86">
        <f t="shared" ref="BO387" si="5231">LEN(BN387)</f>
        <v>0</v>
      </c>
      <c r="BP387" s="24"/>
      <c r="BQ387" s="86">
        <f t="shared" ref="BQ387" si="5232">LEN(BP387)</f>
        <v>0</v>
      </c>
      <c r="BR387" s="24"/>
      <c r="BS387" s="86">
        <f t="shared" ref="BS387" si="5233">LEN(BR387)</f>
        <v>0</v>
      </c>
    </row>
    <row r="388" spans="1:71" s="35" customFormat="1">
      <c r="A388" s="203">
        <v>556</v>
      </c>
      <c r="B388" s="744"/>
      <c r="C388" s="736"/>
      <c r="D388" s="19" t="s">
        <v>723</v>
      </c>
      <c r="E388" s="23" t="s">
        <v>187</v>
      </c>
      <c r="F388" s="25"/>
      <c r="G388" s="25"/>
      <c r="H388" s="25" t="s">
        <v>203</v>
      </c>
      <c r="I388" s="25" t="s">
        <v>705</v>
      </c>
      <c r="J388" s="24" t="s">
        <v>724</v>
      </c>
      <c r="K388" s="86">
        <f t="shared" si="4377"/>
        <v>16</v>
      </c>
      <c r="L388" s="24"/>
      <c r="M388" s="86">
        <f t="shared" si="4434"/>
        <v>0</v>
      </c>
      <c r="N388" s="24"/>
      <c r="O388" s="86">
        <f t="shared" si="4435"/>
        <v>0</v>
      </c>
      <c r="P388" s="24"/>
      <c r="Q388" s="86">
        <f t="shared" si="4436"/>
        <v>0</v>
      </c>
      <c r="R388" s="24"/>
      <c r="S388" s="86">
        <f t="shared" si="4437"/>
        <v>0</v>
      </c>
      <c r="T388" s="24" t="s">
        <v>724</v>
      </c>
      <c r="U388" s="86">
        <f t="shared" si="4438"/>
        <v>16</v>
      </c>
      <c r="V388" s="24"/>
      <c r="W388" s="86">
        <f t="shared" si="4439"/>
        <v>0</v>
      </c>
      <c r="X388" s="24"/>
      <c r="Y388" s="86">
        <f t="shared" si="4440"/>
        <v>0</v>
      </c>
      <c r="Z388" s="24" t="s">
        <v>724</v>
      </c>
      <c r="AA388" s="86">
        <f t="shared" si="4441"/>
        <v>16</v>
      </c>
      <c r="AB388" s="24" t="s">
        <v>724</v>
      </c>
      <c r="AC388" s="86">
        <f t="shared" si="4442"/>
        <v>16</v>
      </c>
      <c r="AD388" s="24" t="s">
        <v>724</v>
      </c>
      <c r="AE388" s="86">
        <f t="shared" si="4443"/>
        <v>16</v>
      </c>
      <c r="AF388" s="24" t="s">
        <v>724</v>
      </c>
      <c r="AG388" s="86">
        <f t="shared" si="4444"/>
        <v>16</v>
      </c>
      <c r="AH388" s="24" t="s">
        <v>724</v>
      </c>
      <c r="AI388" s="86">
        <f t="shared" si="4445"/>
        <v>16</v>
      </c>
      <c r="AJ388" s="24" t="s">
        <v>724</v>
      </c>
      <c r="AK388" s="86">
        <f t="shared" si="4446"/>
        <v>16</v>
      </c>
      <c r="AL388" s="24" t="s">
        <v>724</v>
      </c>
      <c r="AM388" s="86">
        <f t="shared" si="4447"/>
        <v>16</v>
      </c>
      <c r="AN388" s="24" t="s">
        <v>724</v>
      </c>
      <c r="AO388" s="86">
        <f t="shared" si="4448"/>
        <v>16</v>
      </c>
      <c r="AP388" s="24"/>
      <c r="AQ388" s="86">
        <f t="shared" si="4449"/>
        <v>0</v>
      </c>
      <c r="AR388" s="24" t="s">
        <v>724</v>
      </c>
      <c r="AS388" s="86">
        <f t="shared" ref="AS388" si="5234">LEN(AR388)</f>
        <v>16</v>
      </c>
      <c r="AT388" s="24"/>
      <c r="AU388" s="86">
        <f t="shared" ref="AU388" si="5235">LEN(AT388)</f>
        <v>0</v>
      </c>
      <c r="AV388" s="24"/>
      <c r="AW388" s="86">
        <f t="shared" ref="AW388" si="5236">LEN(AV388)</f>
        <v>0</v>
      </c>
      <c r="AX388" s="24"/>
      <c r="AY388" s="86">
        <f t="shared" ref="AY388" si="5237">LEN(AX388)</f>
        <v>0</v>
      </c>
      <c r="AZ388" s="24"/>
      <c r="BA388" s="86">
        <f t="shared" ref="BA388" si="5238">LEN(AZ388)</f>
        <v>0</v>
      </c>
      <c r="BB388" s="24"/>
      <c r="BC388" s="86">
        <f t="shared" ref="BC388" si="5239">LEN(BB388)</f>
        <v>0</v>
      </c>
      <c r="BD388" s="24"/>
      <c r="BE388" s="86">
        <f t="shared" ref="BE388" si="5240">LEN(BD388)</f>
        <v>0</v>
      </c>
      <c r="BF388" s="24"/>
      <c r="BG388" s="86">
        <f t="shared" ref="BG388" si="5241">LEN(BF388)</f>
        <v>0</v>
      </c>
      <c r="BH388" s="24"/>
      <c r="BI388" s="86">
        <f t="shared" ref="BI388" si="5242">LEN(BH388)</f>
        <v>0</v>
      </c>
      <c r="BJ388" s="24"/>
      <c r="BK388" s="86">
        <f t="shared" ref="BK388" si="5243">LEN(BJ388)</f>
        <v>0</v>
      </c>
      <c r="BL388" s="24"/>
      <c r="BM388" s="86">
        <f t="shared" ref="BM388" si="5244">LEN(BL388)</f>
        <v>0</v>
      </c>
      <c r="BN388" s="24"/>
      <c r="BO388" s="86">
        <f t="shared" ref="BO388" si="5245">LEN(BN388)</f>
        <v>0</v>
      </c>
      <c r="BP388" s="24"/>
      <c r="BQ388" s="86">
        <f t="shared" ref="BQ388" si="5246">LEN(BP388)</f>
        <v>0</v>
      </c>
      <c r="BR388" s="24"/>
      <c r="BS388" s="86">
        <f t="shared" ref="BS388" si="5247">LEN(BR388)</f>
        <v>0</v>
      </c>
    </row>
    <row r="389" spans="1:71" s="35" customFormat="1">
      <c r="A389" s="203">
        <v>557</v>
      </c>
      <c r="B389" s="744"/>
      <c r="C389" s="736"/>
      <c r="D389" s="19" t="s">
        <v>725</v>
      </c>
      <c r="E389" s="23" t="s">
        <v>187</v>
      </c>
      <c r="F389" s="25"/>
      <c r="G389" s="25"/>
      <c r="H389" s="25" t="s">
        <v>203</v>
      </c>
      <c r="I389" s="25" t="s">
        <v>705</v>
      </c>
      <c r="J389" s="24"/>
      <c r="K389" s="86">
        <f t="shared" si="4377"/>
        <v>0</v>
      </c>
      <c r="L389" s="24"/>
      <c r="M389" s="86">
        <f t="shared" si="4434"/>
        <v>0</v>
      </c>
      <c r="N389" s="24"/>
      <c r="O389" s="86">
        <f t="shared" si="4435"/>
        <v>0</v>
      </c>
      <c r="P389" s="24" t="s">
        <v>726</v>
      </c>
      <c r="Q389" s="86">
        <f t="shared" si="4436"/>
        <v>4</v>
      </c>
      <c r="R389" s="24"/>
      <c r="S389" s="86">
        <f t="shared" si="4437"/>
        <v>0</v>
      </c>
      <c r="T389" s="24"/>
      <c r="U389" s="86">
        <f t="shared" si="4438"/>
        <v>0</v>
      </c>
      <c r="V389" s="24"/>
      <c r="W389" s="86">
        <f t="shared" si="4439"/>
        <v>0</v>
      </c>
      <c r="X389" s="24"/>
      <c r="Y389" s="86">
        <f t="shared" si="4440"/>
        <v>0</v>
      </c>
      <c r="Z389" s="24"/>
      <c r="AA389" s="86">
        <f t="shared" si="4441"/>
        <v>0</v>
      </c>
      <c r="AB389" s="24"/>
      <c r="AC389" s="86">
        <f t="shared" si="4442"/>
        <v>0</v>
      </c>
      <c r="AD389" s="24"/>
      <c r="AE389" s="86">
        <f t="shared" si="4443"/>
        <v>0</v>
      </c>
      <c r="AF389" s="24"/>
      <c r="AG389" s="86">
        <f t="shared" si="4444"/>
        <v>0</v>
      </c>
      <c r="AH389" s="24"/>
      <c r="AI389" s="86">
        <f t="shared" si="4445"/>
        <v>0</v>
      </c>
      <c r="AJ389" s="24" t="s">
        <v>1159</v>
      </c>
      <c r="AK389" s="86">
        <f t="shared" si="4446"/>
        <v>21</v>
      </c>
      <c r="AL389" s="24"/>
      <c r="AM389" s="86">
        <f t="shared" si="4447"/>
        <v>0</v>
      </c>
      <c r="AN389" s="24"/>
      <c r="AO389" s="86">
        <f t="shared" si="4448"/>
        <v>0</v>
      </c>
      <c r="AP389" s="24"/>
      <c r="AQ389" s="86">
        <f t="shared" si="4449"/>
        <v>0</v>
      </c>
      <c r="AR389" s="24"/>
      <c r="AS389" s="86">
        <f t="shared" ref="AS389" si="5248">LEN(AR389)</f>
        <v>0</v>
      </c>
      <c r="AT389" s="24"/>
      <c r="AU389" s="86">
        <f t="shared" ref="AU389" si="5249">LEN(AT389)</f>
        <v>0</v>
      </c>
      <c r="AV389" s="24"/>
      <c r="AW389" s="86">
        <f t="shared" ref="AW389" si="5250">LEN(AV389)</f>
        <v>0</v>
      </c>
      <c r="AX389" s="24"/>
      <c r="AY389" s="86">
        <f t="shared" ref="AY389" si="5251">LEN(AX389)</f>
        <v>0</v>
      </c>
      <c r="AZ389" s="24"/>
      <c r="BA389" s="86">
        <f t="shared" ref="BA389" si="5252">LEN(AZ389)</f>
        <v>0</v>
      </c>
      <c r="BB389" s="24"/>
      <c r="BC389" s="86">
        <f t="shared" ref="BC389" si="5253">LEN(BB389)</f>
        <v>0</v>
      </c>
      <c r="BD389" s="24"/>
      <c r="BE389" s="86">
        <f t="shared" ref="BE389" si="5254">LEN(BD389)</f>
        <v>0</v>
      </c>
      <c r="BF389" s="24"/>
      <c r="BG389" s="86">
        <f t="shared" ref="BG389" si="5255">LEN(BF389)</f>
        <v>0</v>
      </c>
      <c r="BH389" s="24"/>
      <c r="BI389" s="86">
        <f t="shared" ref="BI389" si="5256">LEN(BH389)</f>
        <v>0</v>
      </c>
      <c r="BJ389" s="24"/>
      <c r="BK389" s="86">
        <f t="shared" ref="BK389" si="5257">LEN(BJ389)</f>
        <v>0</v>
      </c>
      <c r="BL389" s="24"/>
      <c r="BM389" s="86">
        <f t="shared" ref="BM389" si="5258">LEN(BL389)</f>
        <v>0</v>
      </c>
      <c r="BN389" s="24"/>
      <c r="BO389" s="86">
        <f t="shared" ref="BO389" si="5259">LEN(BN389)</f>
        <v>0</v>
      </c>
      <c r="BP389" s="24"/>
      <c r="BQ389" s="86">
        <f t="shared" ref="BQ389" si="5260">LEN(BP389)</f>
        <v>0</v>
      </c>
      <c r="BR389" s="24"/>
      <c r="BS389" s="86">
        <f t="shared" ref="BS389" si="5261">LEN(BR389)</f>
        <v>0</v>
      </c>
    </row>
    <row r="390" spans="1:71" s="35" customFormat="1">
      <c r="A390" s="203">
        <v>558</v>
      </c>
      <c r="B390" s="744"/>
      <c r="C390" s="736"/>
      <c r="D390" s="19" t="s">
        <v>728</v>
      </c>
      <c r="E390" s="23" t="s">
        <v>187</v>
      </c>
      <c r="F390" s="25"/>
      <c r="G390" s="25"/>
      <c r="H390" s="25" t="s">
        <v>203</v>
      </c>
      <c r="I390" s="25" t="s">
        <v>705</v>
      </c>
      <c r="J390" s="24"/>
      <c r="K390" s="86">
        <f t="shared" si="4377"/>
        <v>0</v>
      </c>
      <c r="L390" s="24"/>
      <c r="M390" s="86">
        <f t="shared" si="4434"/>
        <v>0</v>
      </c>
      <c r="N390" s="24"/>
      <c r="O390" s="86">
        <f t="shared" si="4435"/>
        <v>0</v>
      </c>
      <c r="P390" s="24"/>
      <c r="Q390" s="86">
        <f t="shared" si="4436"/>
        <v>0</v>
      </c>
      <c r="R390" s="24"/>
      <c r="S390" s="86">
        <f t="shared" si="4437"/>
        <v>0</v>
      </c>
      <c r="T390" s="24"/>
      <c r="U390" s="86">
        <f t="shared" si="4438"/>
        <v>0</v>
      </c>
      <c r="V390" s="24"/>
      <c r="W390" s="86">
        <f t="shared" si="4439"/>
        <v>0</v>
      </c>
      <c r="X390" s="24"/>
      <c r="Y390" s="86">
        <f t="shared" si="4440"/>
        <v>0</v>
      </c>
      <c r="Z390" s="24"/>
      <c r="AA390" s="86">
        <f t="shared" si="4441"/>
        <v>0</v>
      </c>
      <c r="AB390" s="24"/>
      <c r="AC390" s="86">
        <f t="shared" si="4442"/>
        <v>0</v>
      </c>
      <c r="AD390" s="24"/>
      <c r="AE390" s="86">
        <f t="shared" si="4443"/>
        <v>0</v>
      </c>
      <c r="AF390" s="24"/>
      <c r="AG390" s="86">
        <f t="shared" si="4444"/>
        <v>0</v>
      </c>
      <c r="AH390" s="24"/>
      <c r="AI390" s="86">
        <f t="shared" si="4445"/>
        <v>0</v>
      </c>
      <c r="AJ390" s="24"/>
      <c r="AK390" s="86">
        <f t="shared" si="4446"/>
        <v>0</v>
      </c>
      <c r="AL390" s="24"/>
      <c r="AM390" s="86">
        <f t="shared" si="4447"/>
        <v>0</v>
      </c>
      <c r="AN390" s="24"/>
      <c r="AO390" s="86">
        <f t="shared" si="4448"/>
        <v>0</v>
      </c>
      <c r="AP390" s="24"/>
      <c r="AQ390" s="86">
        <f t="shared" si="4449"/>
        <v>0</v>
      </c>
      <c r="AR390" s="24"/>
      <c r="AS390" s="86">
        <f t="shared" ref="AS390" si="5262">LEN(AR390)</f>
        <v>0</v>
      </c>
      <c r="AT390" s="24"/>
      <c r="AU390" s="86">
        <f t="shared" ref="AU390" si="5263">LEN(AT390)</f>
        <v>0</v>
      </c>
      <c r="AV390" s="24"/>
      <c r="AW390" s="86">
        <f t="shared" ref="AW390" si="5264">LEN(AV390)</f>
        <v>0</v>
      </c>
      <c r="AX390" s="24"/>
      <c r="AY390" s="86">
        <f t="shared" ref="AY390" si="5265">LEN(AX390)</f>
        <v>0</v>
      </c>
      <c r="AZ390" s="24"/>
      <c r="BA390" s="86">
        <f t="shared" ref="BA390" si="5266">LEN(AZ390)</f>
        <v>0</v>
      </c>
      <c r="BB390" s="24"/>
      <c r="BC390" s="86">
        <f t="shared" ref="BC390" si="5267">LEN(BB390)</f>
        <v>0</v>
      </c>
      <c r="BD390" s="24"/>
      <c r="BE390" s="86">
        <f t="shared" ref="BE390" si="5268">LEN(BD390)</f>
        <v>0</v>
      </c>
      <c r="BF390" s="24"/>
      <c r="BG390" s="86">
        <f t="shared" ref="BG390" si="5269">LEN(BF390)</f>
        <v>0</v>
      </c>
      <c r="BH390" s="24"/>
      <c r="BI390" s="86">
        <f t="shared" ref="BI390" si="5270">LEN(BH390)</f>
        <v>0</v>
      </c>
      <c r="BJ390" s="24"/>
      <c r="BK390" s="86">
        <f t="shared" ref="BK390" si="5271">LEN(BJ390)</f>
        <v>0</v>
      </c>
      <c r="BL390" s="24"/>
      <c r="BM390" s="86">
        <f t="shared" ref="BM390" si="5272">LEN(BL390)</f>
        <v>0</v>
      </c>
      <c r="BN390" s="24"/>
      <c r="BO390" s="86">
        <f t="shared" ref="BO390" si="5273">LEN(BN390)</f>
        <v>0</v>
      </c>
      <c r="BP390" s="24"/>
      <c r="BQ390" s="86">
        <f t="shared" ref="BQ390" si="5274">LEN(BP390)</f>
        <v>0</v>
      </c>
      <c r="BR390" s="24"/>
      <c r="BS390" s="86">
        <f t="shared" ref="BS390" si="5275">LEN(BR390)</f>
        <v>0</v>
      </c>
    </row>
    <row r="391" spans="1:71" s="35" customFormat="1">
      <c r="A391" s="203">
        <v>559</v>
      </c>
      <c r="B391" s="744"/>
      <c r="C391" s="736"/>
      <c r="D391" s="19" t="s">
        <v>731</v>
      </c>
      <c r="E391" s="23" t="s">
        <v>187</v>
      </c>
      <c r="F391" s="25"/>
      <c r="G391" s="25"/>
      <c r="H391" s="25" t="s">
        <v>203</v>
      </c>
      <c r="I391" s="25" t="s">
        <v>705</v>
      </c>
      <c r="J391" s="24"/>
      <c r="K391" s="86">
        <f t="shared" ref="K391:K454" si="5276">LEN(J391)</f>
        <v>0</v>
      </c>
      <c r="L391" s="24"/>
      <c r="M391" s="86">
        <f t="shared" si="4434"/>
        <v>0</v>
      </c>
      <c r="N391" s="24"/>
      <c r="O391" s="86">
        <f t="shared" si="4435"/>
        <v>0</v>
      </c>
      <c r="P391" s="24"/>
      <c r="Q391" s="86">
        <f t="shared" si="4436"/>
        <v>0</v>
      </c>
      <c r="R391" s="24"/>
      <c r="S391" s="86">
        <f t="shared" si="4437"/>
        <v>0</v>
      </c>
      <c r="T391" s="24"/>
      <c r="U391" s="86">
        <f t="shared" si="4438"/>
        <v>0</v>
      </c>
      <c r="V391" s="24"/>
      <c r="W391" s="86">
        <f t="shared" si="4439"/>
        <v>0</v>
      </c>
      <c r="X391" s="24"/>
      <c r="Y391" s="86">
        <f t="shared" si="4440"/>
        <v>0</v>
      </c>
      <c r="Z391" s="24"/>
      <c r="AA391" s="86">
        <f t="shared" si="4441"/>
        <v>0</v>
      </c>
      <c r="AB391" s="24"/>
      <c r="AC391" s="86">
        <f t="shared" si="4442"/>
        <v>0</v>
      </c>
      <c r="AD391" s="24"/>
      <c r="AE391" s="86">
        <f t="shared" si="4443"/>
        <v>0</v>
      </c>
      <c r="AF391" s="24"/>
      <c r="AG391" s="86">
        <f t="shared" si="4444"/>
        <v>0</v>
      </c>
      <c r="AH391" s="24"/>
      <c r="AI391" s="86">
        <f t="shared" si="4445"/>
        <v>0</v>
      </c>
      <c r="AJ391" s="24"/>
      <c r="AK391" s="86">
        <f t="shared" si="4446"/>
        <v>0</v>
      </c>
      <c r="AL391" s="24"/>
      <c r="AM391" s="86">
        <f t="shared" si="4447"/>
        <v>0</v>
      </c>
      <c r="AN391" s="24"/>
      <c r="AO391" s="86">
        <f t="shared" si="4448"/>
        <v>0</v>
      </c>
      <c r="AP391" s="24"/>
      <c r="AQ391" s="86">
        <f t="shared" si="4449"/>
        <v>0</v>
      </c>
      <c r="AR391" s="24"/>
      <c r="AS391" s="86">
        <f t="shared" ref="AS391" si="5277">LEN(AR391)</f>
        <v>0</v>
      </c>
      <c r="AT391" s="24"/>
      <c r="AU391" s="86">
        <f t="shared" ref="AU391" si="5278">LEN(AT391)</f>
        <v>0</v>
      </c>
      <c r="AV391" s="24"/>
      <c r="AW391" s="86">
        <f t="shared" ref="AW391" si="5279">LEN(AV391)</f>
        <v>0</v>
      </c>
      <c r="AX391" s="24"/>
      <c r="AY391" s="86">
        <f t="shared" ref="AY391" si="5280">LEN(AX391)</f>
        <v>0</v>
      </c>
      <c r="AZ391" s="24"/>
      <c r="BA391" s="86">
        <f t="shared" ref="BA391" si="5281">LEN(AZ391)</f>
        <v>0</v>
      </c>
      <c r="BB391" s="24"/>
      <c r="BC391" s="86">
        <f t="shared" ref="BC391" si="5282">LEN(BB391)</f>
        <v>0</v>
      </c>
      <c r="BD391" s="24"/>
      <c r="BE391" s="86">
        <f t="shared" ref="BE391" si="5283">LEN(BD391)</f>
        <v>0</v>
      </c>
      <c r="BF391" s="24"/>
      <c r="BG391" s="86">
        <f t="shared" ref="BG391" si="5284">LEN(BF391)</f>
        <v>0</v>
      </c>
      <c r="BH391" s="24"/>
      <c r="BI391" s="86">
        <f t="shared" ref="BI391" si="5285">LEN(BH391)</f>
        <v>0</v>
      </c>
      <c r="BJ391" s="24"/>
      <c r="BK391" s="86">
        <f t="shared" ref="BK391" si="5286">LEN(BJ391)</f>
        <v>0</v>
      </c>
      <c r="BL391" s="24"/>
      <c r="BM391" s="86">
        <f t="shared" ref="BM391" si="5287">LEN(BL391)</f>
        <v>0</v>
      </c>
      <c r="BN391" s="24"/>
      <c r="BO391" s="86">
        <f t="shared" ref="BO391" si="5288">LEN(BN391)</f>
        <v>0</v>
      </c>
      <c r="BP391" s="24"/>
      <c r="BQ391" s="86">
        <f t="shared" ref="BQ391" si="5289">LEN(BP391)</f>
        <v>0</v>
      </c>
      <c r="BR391" s="24"/>
      <c r="BS391" s="86">
        <f t="shared" ref="BS391" si="5290">LEN(BR391)</f>
        <v>0</v>
      </c>
    </row>
    <row r="392" spans="1:71" s="35" customFormat="1">
      <c r="A392" s="203">
        <v>560</v>
      </c>
      <c r="B392" s="744"/>
      <c r="C392" s="736"/>
      <c r="D392" s="19" t="s">
        <v>733</v>
      </c>
      <c r="E392" s="23" t="s">
        <v>187</v>
      </c>
      <c r="F392" s="25"/>
      <c r="G392" s="25"/>
      <c r="H392" s="25" t="s">
        <v>203</v>
      </c>
      <c r="I392" s="25" t="s">
        <v>705</v>
      </c>
      <c r="J392" s="24" t="s">
        <v>734</v>
      </c>
      <c r="K392" s="86">
        <f t="shared" si="5276"/>
        <v>10</v>
      </c>
      <c r="L392" s="24"/>
      <c r="M392" s="86">
        <f t="shared" si="4434"/>
        <v>0</v>
      </c>
      <c r="N392" s="24"/>
      <c r="O392" s="86">
        <f t="shared" si="4435"/>
        <v>0</v>
      </c>
      <c r="P392" s="24"/>
      <c r="Q392" s="86">
        <f t="shared" si="4436"/>
        <v>0</v>
      </c>
      <c r="R392" s="24"/>
      <c r="S392" s="86">
        <f t="shared" si="4437"/>
        <v>0</v>
      </c>
      <c r="T392" s="24" t="s">
        <v>734</v>
      </c>
      <c r="U392" s="86">
        <f t="shared" si="4438"/>
        <v>10</v>
      </c>
      <c r="V392" s="24" t="s">
        <v>1050</v>
      </c>
      <c r="W392" s="86">
        <f t="shared" si="4439"/>
        <v>12</v>
      </c>
      <c r="X392" s="24"/>
      <c r="Y392" s="86">
        <f t="shared" si="4440"/>
        <v>0</v>
      </c>
      <c r="Z392" s="24" t="s">
        <v>734</v>
      </c>
      <c r="AA392" s="86">
        <f t="shared" si="4441"/>
        <v>10</v>
      </c>
      <c r="AB392" s="24" t="s">
        <v>734</v>
      </c>
      <c r="AC392" s="86">
        <f t="shared" si="4442"/>
        <v>10</v>
      </c>
      <c r="AD392" s="24" t="s">
        <v>734</v>
      </c>
      <c r="AE392" s="86">
        <f t="shared" si="4443"/>
        <v>10</v>
      </c>
      <c r="AF392" s="24" t="s">
        <v>734</v>
      </c>
      <c r="AG392" s="86">
        <f t="shared" si="4444"/>
        <v>10</v>
      </c>
      <c r="AH392" s="24" t="s">
        <v>734</v>
      </c>
      <c r="AI392" s="86">
        <f t="shared" si="4445"/>
        <v>10</v>
      </c>
      <c r="AJ392" s="24" t="s">
        <v>734</v>
      </c>
      <c r="AK392" s="86">
        <f t="shared" si="4446"/>
        <v>10</v>
      </c>
      <c r="AL392" s="24" t="s">
        <v>734</v>
      </c>
      <c r="AM392" s="86">
        <f t="shared" si="4447"/>
        <v>10</v>
      </c>
      <c r="AN392" s="24" t="s">
        <v>734</v>
      </c>
      <c r="AO392" s="86">
        <f t="shared" si="4448"/>
        <v>10</v>
      </c>
      <c r="AP392" s="24"/>
      <c r="AQ392" s="86">
        <f t="shared" si="4449"/>
        <v>0</v>
      </c>
      <c r="AR392" s="24" t="s">
        <v>734</v>
      </c>
      <c r="AS392" s="86">
        <f t="shared" ref="AS392" si="5291">LEN(AR392)</f>
        <v>10</v>
      </c>
      <c r="AT392" s="24"/>
      <c r="AU392" s="86">
        <f t="shared" ref="AU392" si="5292">LEN(AT392)</f>
        <v>0</v>
      </c>
      <c r="AV392" s="24"/>
      <c r="AW392" s="86">
        <f t="shared" ref="AW392" si="5293">LEN(AV392)</f>
        <v>0</v>
      </c>
      <c r="AX392" s="24"/>
      <c r="AY392" s="86">
        <f t="shared" ref="AY392" si="5294">LEN(AX392)</f>
        <v>0</v>
      </c>
      <c r="AZ392" s="24"/>
      <c r="BA392" s="86">
        <f t="shared" ref="BA392" si="5295">LEN(AZ392)</f>
        <v>0</v>
      </c>
      <c r="BB392" s="24"/>
      <c r="BC392" s="86">
        <f t="shared" ref="BC392" si="5296">LEN(BB392)</f>
        <v>0</v>
      </c>
      <c r="BD392" s="24"/>
      <c r="BE392" s="86">
        <f t="shared" ref="BE392" si="5297">LEN(BD392)</f>
        <v>0</v>
      </c>
      <c r="BF392" s="24"/>
      <c r="BG392" s="86">
        <f t="shared" ref="BG392" si="5298">LEN(BF392)</f>
        <v>0</v>
      </c>
      <c r="BH392" s="24"/>
      <c r="BI392" s="86">
        <f t="shared" ref="BI392" si="5299">LEN(BH392)</f>
        <v>0</v>
      </c>
      <c r="BJ392" s="24"/>
      <c r="BK392" s="86">
        <f t="shared" ref="BK392" si="5300">LEN(BJ392)</f>
        <v>0</v>
      </c>
      <c r="BL392" s="24"/>
      <c r="BM392" s="86">
        <f t="shared" ref="BM392" si="5301">LEN(BL392)</f>
        <v>0</v>
      </c>
      <c r="BN392" s="24"/>
      <c r="BO392" s="86">
        <f t="shared" ref="BO392" si="5302">LEN(BN392)</f>
        <v>0</v>
      </c>
      <c r="BP392" s="24"/>
      <c r="BQ392" s="86">
        <f t="shared" ref="BQ392" si="5303">LEN(BP392)</f>
        <v>0</v>
      </c>
      <c r="BR392" s="24"/>
      <c r="BS392" s="86">
        <f t="shared" ref="BS392" si="5304">LEN(BR392)</f>
        <v>0</v>
      </c>
    </row>
    <row r="393" spans="1:71" s="35" customFormat="1">
      <c r="A393" s="203">
        <v>561</v>
      </c>
      <c r="B393" s="744"/>
      <c r="C393" s="736"/>
      <c r="D393" s="19" t="s">
        <v>736</v>
      </c>
      <c r="E393" s="23" t="s">
        <v>187</v>
      </c>
      <c r="F393" s="25"/>
      <c r="G393" s="25"/>
      <c r="H393" s="25" t="s">
        <v>203</v>
      </c>
      <c r="I393" s="25" t="s">
        <v>705</v>
      </c>
      <c r="J393" s="24" t="s">
        <v>724</v>
      </c>
      <c r="K393" s="86">
        <f t="shared" si="5276"/>
        <v>16</v>
      </c>
      <c r="L393" s="24"/>
      <c r="M393" s="86">
        <f t="shared" si="4434"/>
        <v>0</v>
      </c>
      <c r="N393" s="24"/>
      <c r="O393" s="86">
        <f t="shared" si="4435"/>
        <v>0</v>
      </c>
      <c r="P393" s="24"/>
      <c r="Q393" s="86">
        <f t="shared" si="4436"/>
        <v>0</v>
      </c>
      <c r="R393" s="24"/>
      <c r="S393" s="86">
        <f t="shared" si="4437"/>
        <v>0</v>
      </c>
      <c r="T393" s="24" t="s">
        <v>724</v>
      </c>
      <c r="U393" s="86">
        <f t="shared" si="4438"/>
        <v>16</v>
      </c>
      <c r="V393" s="24"/>
      <c r="W393" s="86">
        <f t="shared" si="4439"/>
        <v>0</v>
      </c>
      <c r="X393" s="24"/>
      <c r="Y393" s="86">
        <f t="shared" si="4440"/>
        <v>0</v>
      </c>
      <c r="Z393" s="24" t="s">
        <v>724</v>
      </c>
      <c r="AA393" s="86">
        <f t="shared" si="4441"/>
        <v>16</v>
      </c>
      <c r="AB393" s="24" t="s">
        <v>724</v>
      </c>
      <c r="AC393" s="86">
        <f t="shared" si="4442"/>
        <v>16</v>
      </c>
      <c r="AD393" s="24" t="s">
        <v>724</v>
      </c>
      <c r="AE393" s="86">
        <f t="shared" si="4443"/>
        <v>16</v>
      </c>
      <c r="AF393" s="24" t="s">
        <v>724</v>
      </c>
      <c r="AG393" s="86">
        <f t="shared" si="4444"/>
        <v>16</v>
      </c>
      <c r="AH393" s="24" t="s">
        <v>724</v>
      </c>
      <c r="AI393" s="86">
        <f t="shared" si="4445"/>
        <v>16</v>
      </c>
      <c r="AJ393" s="24" t="s">
        <v>724</v>
      </c>
      <c r="AK393" s="86">
        <f t="shared" si="4446"/>
        <v>16</v>
      </c>
      <c r="AL393" s="24" t="s">
        <v>724</v>
      </c>
      <c r="AM393" s="86">
        <f t="shared" si="4447"/>
        <v>16</v>
      </c>
      <c r="AN393" s="24" t="s">
        <v>724</v>
      </c>
      <c r="AO393" s="86">
        <f t="shared" si="4448"/>
        <v>16</v>
      </c>
      <c r="AP393" s="24"/>
      <c r="AQ393" s="86">
        <f t="shared" si="4449"/>
        <v>0</v>
      </c>
      <c r="AR393" s="24" t="s">
        <v>724</v>
      </c>
      <c r="AS393" s="86">
        <f t="shared" ref="AS393" si="5305">LEN(AR393)</f>
        <v>16</v>
      </c>
      <c r="AT393" s="24"/>
      <c r="AU393" s="86">
        <f t="shared" ref="AU393" si="5306">LEN(AT393)</f>
        <v>0</v>
      </c>
      <c r="AV393" s="24"/>
      <c r="AW393" s="86">
        <f t="shared" ref="AW393" si="5307">LEN(AV393)</f>
        <v>0</v>
      </c>
      <c r="AX393" s="24"/>
      <c r="AY393" s="86">
        <f t="shared" ref="AY393" si="5308">LEN(AX393)</f>
        <v>0</v>
      </c>
      <c r="AZ393" s="24"/>
      <c r="BA393" s="86">
        <f t="shared" ref="BA393" si="5309">LEN(AZ393)</f>
        <v>0</v>
      </c>
      <c r="BB393" s="24"/>
      <c r="BC393" s="86">
        <f t="shared" ref="BC393" si="5310">LEN(BB393)</f>
        <v>0</v>
      </c>
      <c r="BD393" s="24"/>
      <c r="BE393" s="86">
        <f t="shared" ref="BE393" si="5311">LEN(BD393)</f>
        <v>0</v>
      </c>
      <c r="BF393" s="24"/>
      <c r="BG393" s="86">
        <f t="shared" ref="BG393" si="5312">LEN(BF393)</f>
        <v>0</v>
      </c>
      <c r="BH393" s="24"/>
      <c r="BI393" s="86">
        <f t="shared" ref="BI393" si="5313">LEN(BH393)</f>
        <v>0</v>
      </c>
      <c r="BJ393" s="24"/>
      <c r="BK393" s="86">
        <f t="shared" ref="BK393" si="5314">LEN(BJ393)</f>
        <v>0</v>
      </c>
      <c r="BL393" s="24"/>
      <c r="BM393" s="86">
        <f t="shared" ref="BM393" si="5315">LEN(BL393)</f>
        <v>0</v>
      </c>
      <c r="BN393" s="24"/>
      <c r="BO393" s="86">
        <f t="shared" ref="BO393" si="5316">LEN(BN393)</f>
        <v>0</v>
      </c>
      <c r="BP393" s="24"/>
      <c r="BQ393" s="86">
        <f t="shared" ref="BQ393" si="5317">LEN(BP393)</f>
        <v>0</v>
      </c>
      <c r="BR393" s="24"/>
      <c r="BS393" s="86">
        <f t="shared" ref="BS393" si="5318">LEN(BR393)</f>
        <v>0</v>
      </c>
    </row>
    <row r="394" spans="1:71" s="35" customFormat="1">
      <c r="A394" s="203">
        <v>562</v>
      </c>
      <c r="B394" s="744"/>
      <c r="C394" s="736"/>
      <c r="D394" s="19" t="s">
        <v>737</v>
      </c>
      <c r="E394" s="23" t="s">
        <v>187</v>
      </c>
      <c r="F394" s="25"/>
      <c r="G394" s="25"/>
      <c r="H394" s="25" t="s">
        <v>203</v>
      </c>
      <c r="I394" s="25" t="s">
        <v>705</v>
      </c>
      <c r="J394" s="24"/>
      <c r="K394" s="86">
        <f t="shared" si="5276"/>
        <v>0</v>
      </c>
      <c r="L394" s="24"/>
      <c r="M394" s="86">
        <f t="shared" si="4434"/>
        <v>0</v>
      </c>
      <c r="N394" s="24"/>
      <c r="O394" s="86">
        <f t="shared" si="4435"/>
        <v>0</v>
      </c>
      <c r="P394" s="24" t="str">
        <f>質権移転承認請求書!$K$6&amp;"　　　　　　　　　　号"</f>
        <v>　　　　　　　　　　号</v>
      </c>
      <c r="Q394" s="86">
        <f t="shared" si="4436"/>
        <v>11</v>
      </c>
      <c r="R394" s="24"/>
      <c r="S394" s="86">
        <f t="shared" si="4437"/>
        <v>0</v>
      </c>
      <c r="T394" s="24"/>
      <c r="U394" s="86">
        <f t="shared" si="4438"/>
        <v>0</v>
      </c>
      <c r="V394" s="24"/>
      <c r="W394" s="86">
        <f t="shared" si="4439"/>
        <v>0</v>
      </c>
      <c r="X394" s="24"/>
      <c r="Y394" s="86">
        <f t="shared" si="4440"/>
        <v>0</v>
      </c>
      <c r="Z394" s="24"/>
      <c r="AA394" s="86">
        <f t="shared" si="4441"/>
        <v>0</v>
      </c>
      <c r="AB394" s="24"/>
      <c r="AC394" s="86">
        <f t="shared" si="4442"/>
        <v>0</v>
      </c>
      <c r="AD394" s="24"/>
      <c r="AE394" s="86">
        <f t="shared" si="4443"/>
        <v>0</v>
      </c>
      <c r="AF394" s="24"/>
      <c r="AG394" s="86">
        <f t="shared" si="4444"/>
        <v>0</v>
      </c>
      <c r="AH394" s="24"/>
      <c r="AI394" s="86">
        <f t="shared" si="4445"/>
        <v>0</v>
      </c>
      <c r="AJ394" s="24" t="s">
        <v>1323</v>
      </c>
      <c r="AK394" s="86">
        <f t="shared" si="4446"/>
        <v>17</v>
      </c>
      <c r="AL394" s="24"/>
      <c r="AM394" s="86">
        <f t="shared" si="4447"/>
        <v>0</v>
      </c>
      <c r="AN394" s="24"/>
      <c r="AO394" s="86">
        <f t="shared" si="4448"/>
        <v>0</v>
      </c>
      <c r="AP394" s="24"/>
      <c r="AQ394" s="86">
        <f t="shared" si="4449"/>
        <v>0</v>
      </c>
      <c r="AR394" s="24"/>
      <c r="AS394" s="86">
        <f t="shared" ref="AS394" si="5319">LEN(AR394)</f>
        <v>0</v>
      </c>
      <c r="AT394" s="24"/>
      <c r="AU394" s="86">
        <f t="shared" ref="AU394" si="5320">LEN(AT394)</f>
        <v>0</v>
      </c>
      <c r="AV394" s="24"/>
      <c r="AW394" s="86">
        <f t="shared" ref="AW394" si="5321">LEN(AV394)</f>
        <v>0</v>
      </c>
      <c r="AX394" s="24"/>
      <c r="AY394" s="86">
        <f t="shared" ref="AY394" si="5322">LEN(AX394)</f>
        <v>0</v>
      </c>
      <c r="AZ394" s="24"/>
      <c r="BA394" s="86">
        <f t="shared" ref="BA394" si="5323">LEN(AZ394)</f>
        <v>0</v>
      </c>
      <c r="BB394" s="24"/>
      <c r="BC394" s="86">
        <f t="shared" ref="BC394" si="5324">LEN(BB394)</f>
        <v>0</v>
      </c>
      <c r="BD394" s="24"/>
      <c r="BE394" s="86">
        <f t="shared" ref="BE394" si="5325">LEN(BD394)</f>
        <v>0</v>
      </c>
      <c r="BF394" s="24"/>
      <c r="BG394" s="86">
        <f t="shared" ref="BG394" si="5326">LEN(BF394)</f>
        <v>0</v>
      </c>
      <c r="BH394" s="24"/>
      <c r="BI394" s="86">
        <f t="shared" ref="BI394" si="5327">LEN(BH394)</f>
        <v>0</v>
      </c>
      <c r="BJ394" s="24"/>
      <c r="BK394" s="86">
        <f t="shared" ref="BK394" si="5328">LEN(BJ394)</f>
        <v>0</v>
      </c>
      <c r="BL394" s="24"/>
      <c r="BM394" s="86">
        <f t="shared" ref="BM394" si="5329">LEN(BL394)</f>
        <v>0</v>
      </c>
      <c r="BN394" s="24"/>
      <c r="BO394" s="86">
        <f t="shared" ref="BO394" si="5330">LEN(BN394)</f>
        <v>0</v>
      </c>
      <c r="BP394" s="24"/>
      <c r="BQ394" s="86">
        <f t="shared" ref="BQ394" si="5331">LEN(BP394)</f>
        <v>0</v>
      </c>
      <c r="BR394" s="24"/>
      <c r="BS394" s="86">
        <f t="shared" ref="BS394" si="5332">LEN(BR394)</f>
        <v>0</v>
      </c>
    </row>
    <row r="395" spans="1:71" s="35" customFormat="1">
      <c r="A395" s="203">
        <v>563</v>
      </c>
      <c r="B395" s="744"/>
      <c r="C395" s="736"/>
      <c r="D395" s="19" t="s">
        <v>740</v>
      </c>
      <c r="E395" s="23" t="s">
        <v>187</v>
      </c>
      <c r="F395" s="25"/>
      <c r="G395" s="25"/>
      <c r="H395" s="25" t="s">
        <v>203</v>
      </c>
      <c r="I395" s="25" t="s">
        <v>705</v>
      </c>
      <c r="J395" s="24"/>
      <c r="K395" s="86">
        <f t="shared" si="5276"/>
        <v>0</v>
      </c>
      <c r="L395" s="24" t="s">
        <v>719</v>
      </c>
      <c r="M395" s="86">
        <f t="shared" si="4434"/>
        <v>5</v>
      </c>
      <c r="N395" s="24"/>
      <c r="O395" s="86">
        <f t="shared" si="4435"/>
        <v>0</v>
      </c>
      <c r="P395" s="24" t="s">
        <v>1161</v>
      </c>
      <c r="Q395" s="86">
        <f t="shared" si="4436"/>
        <v>6</v>
      </c>
      <c r="R395" s="24"/>
      <c r="S395" s="86">
        <f t="shared" si="4437"/>
        <v>0</v>
      </c>
      <c r="T395" s="24"/>
      <c r="U395" s="86">
        <f t="shared" si="4438"/>
        <v>0</v>
      </c>
      <c r="V395" s="24"/>
      <c r="W395" s="86">
        <f t="shared" si="4439"/>
        <v>0</v>
      </c>
      <c r="X395" s="24"/>
      <c r="Y395" s="86">
        <f t="shared" si="4440"/>
        <v>0</v>
      </c>
      <c r="Z395" s="24"/>
      <c r="AA395" s="86">
        <f t="shared" si="4441"/>
        <v>0</v>
      </c>
      <c r="AB395" s="24"/>
      <c r="AC395" s="86">
        <f t="shared" si="4442"/>
        <v>0</v>
      </c>
      <c r="AD395" s="24"/>
      <c r="AE395" s="86">
        <f t="shared" si="4443"/>
        <v>0</v>
      </c>
      <c r="AF395" s="24"/>
      <c r="AG395" s="86">
        <f t="shared" si="4444"/>
        <v>0</v>
      </c>
      <c r="AH395" s="24"/>
      <c r="AI395" s="86">
        <f t="shared" si="4445"/>
        <v>0</v>
      </c>
      <c r="AJ395" s="24"/>
      <c r="AK395" s="86">
        <f t="shared" si="4446"/>
        <v>0</v>
      </c>
      <c r="AL395" s="24"/>
      <c r="AM395" s="86">
        <f t="shared" si="4447"/>
        <v>0</v>
      </c>
      <c r="AN395" s="24"/>
      <c r="AO395" s="86">
        <f t="shared" si="4448"/>
        <v>0</v>
      </c>
      <c r="AP395" s="24"/>
      <c r="AQ395" s="86">
        <f t="shared" si="4449"/>
        <v>0</v>
      </c>
      <c r="AR395" s="24"/>
      <c r="AS395" s="86">
        <f t="shared" ref="AS395" si="5333">LEN(AR395)</f>
        <v>0</v>
      </c>
      <c r="AT395" s="24"/>
      <c r="AU395" s="86">
        <f t="shared" ref="AU395" si="5334">LEN(AT395)</f>
        <v>0</v>
      </c>
      <c r="AV395" s="24"/>
      <c r="AW395" s="86">
        <f t="shared" ref="AW395" si="5335">LEN(AV395)</f>
        <v>0</v>
      </c>
      <c r="AX395" s="24"/>
      <c r="AY395" s="86">
        <f t="shared" ref="AY395" si="5336">LEN(AX395)</f>
        <v>0</v>
      </c>
      <c r="AZ395" s="24"/>
      <c r="BA395" s="86">
        <f t="shared" ref="BA395" si="5337">LEN(AZ395)</f>
        <v>0</v>
      </c>
      <c r="BB395" s="24"/>
      <c r="BC395" s="86">
        <f t="shared" ref="BC395" si="5338">LEN(BB395)</f>
        <v>0</v>
      </c>
      <c r="BD395" s="24"/>
      <c r="BE395" s="86">
        <f t="shared" ref="BE395" si="5339">LEN(BD395)</f>
        <v>0</v>
      </c>
      <c r="BF395" s="24"/>
      <c r="BG395" s="86">
        <f t="shared" ref="BG395" si="5340">LEN(BF395)</f>
        <v>0</v>
      </c>
      <c r="BH395" s="24"/>
      <c r="BI395" s="86">
        <f t="shared" ref="BI395" si="5341">LEN(BH395)</f>
        <v>0</v>
      </c>
      <c r="BJ395" s="24"/>
      <c r="BK395" s="86">
        <f t="shared" ref="BK395" si="5342">LEN(BJ395)</f>
        <v>0</v>
      </c>
      <c r="BL395" s="24"/>
      <c r="BM395" s="86">
        <f t="shared" ref="BM395" si="5343">LEN(BL395)</f>
        <v>0</v>
      </c>
      <c r="BN395" s="24"/>
      <c r="BO395" s="86">
        <f t="shared" ref="BO395" si="5344">LEN(BN395)</f>
        <v>0</v>
      </c>
      <c r="BP395" s="24"/>
      <c r="BQ395" s="86">
        <f t="shared" ref="BQ395" si="5345">LEN(BP395)</f>
        <v>0</v>
      </c>
      <c r="BR395" s="24"/>
      <c r="BS395" s="86">
        <f t="shared" ref="BS395" si="5346">LEN(BR395)</f>
        <v>0</v>
      </c>
    </row>
    <row r="396" spans="1:71" s="35" customFormat="1">
      <c r="A396" s="203">
        <v>564</v>
      </c>
      <c r="B396" s="744"/>
      <c r="C396" s="736"/>
      <c r="D396" s="19" t="s">
        <v>747</v>
      </c>
      <c r="E396" s="23" t="s">
        <v>187</v>
      </c>
      <c r="F396" s="25"/>
      <c r="G396" s="25"/>
      <c r="H396" s="25" t="s">
        <v>203</v>
      </c>
      <c r="I396" s="25" t="s">
        <v>705</v>
      </c>
      <c r="J396" s="24"/>
      <c r="K396" s="86">
        <f t="shared" si="5276"/>
        <v>0</v>
      </c>
      <c r="L396" s="24" t="s">
        <v>724</v>
      </c>
      <c r="M396" s="86">
        <f t="shared" ref="M396:M413" si="5347">LEN(L396)</f>
        <v>16</v>
      </c>
      <c r="N396" s="24"/>
      <c r="O396" s="86">
        <f t="shared" ref="O396:O413" si="5348">LEN(N396)</f>
        <v>0</v>
      </c>
      <c r="P396" s="24"/>
      <c r="Q396" s="86">
        <f t="shared" ref="Q396:Q413" si="5349">LEN(P396)</f>
        <v>0</v>
      </c>
      <c r="R396" s="24"/>
      <c r="S396" s="86">
        <f t="shared" ref="S396:S413" si="5350">LEN(R396)</f>
        <v>0</v>
      </c>
      <c r="T396" s="24"/>
      <c r="U396" s="86">
        <f t="shared" ref="U396:U413" si="5351">LEN(T396)</f>
        <v>0</v>
      </c>
      <c r="V396" s="24"/>
      <c r="W396" s="86">
        <f t="shared" ref="W396:W413" si="5352">LEN(V396)</f>
        <v>0</v>
      </c>
      <c r="X396" s="24"/>
      <c r="Y396" s="86">
        <f t="shared" ref="Y396:Y413" si="5353">LEN(X396)</f>
        <v>0</v>
      </c>
      <c r="Z396" s="24"/>
      <c r="AA396" s="86">
        <f t="shared" ref="AA396:AA413" si="5354">LEN(Z396)</f>
        <v>0</v>
      </c>
      <c r="AB396" s="24"/>
      <c r="AC396" s="86">
        <f t="shared" ref="AC396:AC413" si="5355">LEN(AB396)</f>
        <v>0</v>
      </c>
      <c r="AD396" s="24"/>
      <c r="AE396" s="86">
        <f t="shared" ref="AE396:AE413" si="5356">LEN(AD396)</f>
        <v>0</v>
      </c>
      <c r="AF396" s="24"/>
      <c r="AG396" s="86">
        <f t="shared" ref="AG396:AG413" si="5357">LEN(AF396)</f>
        <v>0</v>
      </c>
      <c r="AH396" s="24"/>
      <c r="AI396" s="86">
        <f t="shared" ref="AI396:AI413" si="5358">LEN(AH396)</f>
        <v>0</v>
      </c>
      <c r="AJ396" s="24"/>
      <c r="AK396" s="86">
        <f t="shared" ref="AK396:AK413" si="5359">LEN(AJ396)</f>
        <v>0</v>
      </c>
      <c r="AL396" s="24"/>
      <c r="AM396" s="86">
        <f t="shared" ref="AM396:AM413" si="5360">LEN(AL396)</f>
        <v>0</v>
      </c>
      <c r="AN396" s="24"/>
      <c r="AO396" s="86">
        <f t="shared" ref="AO396:AO413" si="5361">LEN(AN396)</f>
        <v>0</v>
      </c>
      <c r="AP396" s="24"/>
      <c r="AQ396" s="86">
        <f t="shared" ref="AQ396:AQ413" si="5362">LEN(AP396)</f>
        <v>0</v>
      </c>
      <c r="AR396" s="24"/>
      <c r="AS396" s="86">
        <f t="shared" ref="AS396" si="5363">LEN(AR396)</f>
        <v>0</v>
      </c>
      <c r="AT396" s="24"/>
      <c r="AU396" s="86">
        <f t="shared" ref="AU396" si="5364">LEN(AT396)</f>
        <v>0</v>
      </c>
      <c r="AV396" s="24"/>
      <c r="AW396" s="86">
        <f t="shared" ref="AW396" si="5365">LEN(AV396)</f>
        <v>0</v>
      </c>
      <c r="AX396" s="24"/>
      <c r="AY396" s="86">
        <f t="shared" ref="AY396" si="5366">LEN(AX396)</f>
        <v>0</v>
      </c>
      <c r="AZ396" s="24"/>
      <c r="BA396" s="86">
        <f t="shared" ref="BA396" si="5367">LEN(AZ396)</f>
        <v>0</v>
      </c>
      <c r="BB396" s="24"/>
      <c r="BC396" s="86">
        <f t="shared" ref="BC396" si="5368">LEN(BB396)</f>
        <v>0</v>
      </c>
      <c r="BD396" s="24"/>
      <c r="BE396" s="86">
        <f t="shared" ref="BE396" si="5369">LEN(BD396)</f>
        <v>0</v>
      </c>
      <c r="BF396" s="24"/>
      <c r="BG396" s="86">
        <f t="shared" ref="BG396" si="5370">LEN(BF396)</f>
        <v>0</v>
      </c>
      <c r="BH396" s="24"/>
      <c r="BI396" s="86">
        <f t="shared" ref="BI396" si="5371">LEN(BH396)</f>
        <v>0</v>
      </c>
      <c r="BJ396" s="24"/>
      <c r="BK396" s="86">
        <f t="shared" ref="BK396" si="5372">LEN(BJ396)</f>
        <v>0</v>
      </c>
      <c r="BL396" s="24"/>
      <c r="BM396" s="86">
        <f t="shared" ref="BM396" si="5373">LEN(BL396)</f>
        <v>0</v>
      </c>
      <c r="BN396" s="24"/>
      <c r="BO396" s="86">
        <f t="shared" ref="BO396" si="5374">LEN(BN396)</f>
        <v>0</v>
      </c>
      <c r="BP396" s="24"/>
      <c r="BQ396" s="86">
        <f t="shared" ref="BQ396" si="5375">LEN(BP396)</f>
        <v>0</v>
      </c>
      <c r="BR396" s="24"/>
      <c r="BS396" s="86">
        <f t="shared" ref="BS396" si="5376">LEN(BR396)</f>
        <v>0</v>
      </c>
    </row>
    <row r="397" spans="1:71" s="35" customFormat="1">
      <c r="A397" s="203">
        <v>565</v>
      </c>
      <c r="B397" s="744"/>
      <c r="C397" s="736"/>
      <c r="D397" s="19" t="s">
        <v>749</v>
      </c>
      <c r="E397" s="23" t="s">
        <v>187</v>
      </c>
      <c r="F397" s="25"/>
      <c r="G397" s="25"/>
      <c r="H397" s="25" t="s">
        <v>203</v>
      </c>
      <c r="I397" s="25" t="s">
        <v>705</v>
      </c>
      <c r="J397" s="24" t="s">
        <v>750</v>
      </c>
      <c r="K397" s="86">
        <f t="shared" si="5276"/>
        <v>3</v>
      </c>
      <c r="L397" s="24" t="s">
        <v>734</v>
      </c>
      <c r="M397" s="86">
        <f t="shared" si="5347"/>
        <v>10</v>
      </c>
      <c r="N397" s="24"/>
      <c r="O397" s="86">
        <f t="shared" si="5348"/>
        <v>0</v>
      </c>
      <c r="P397" s="24"/>
      <c r="Q397" s="86">
        <f t="shared" si="5349"/>
        <v>0</v>
      </c>
      <c r="R397" s="24"/>
      <c r="S397" s="86">
        <f t="shared" si="5350"/>
        <v>0</v>
      </c>
      <c r="T397" s="24"/>
      <c r="U397" s="86">
        <f t="shared" si="5351"/>
        <v>0</v>
      </c>
      <c r="V397" s="24"/>
      <c r="W397" s="86">
        <f t="shared" si="5352"/>
        <v>0</v>
      </c>
      <c r="X397" s="24"/>
      <c r="Y397" s="86">
        <f t="shared" si="5353"/>
        <v>0</v>
      </c>
      <c r="Z397" s="24" t="s">
        <v>1053</v>
      </c>
      <c r="AA397" s="86">
        <f t="shared" si="5354"/>
        <v>3</v>
      </c>
      <c r="AB397" s="24"/>
      <c r="AC397" s="86">
        <f t="shared" si="5355"/>
        <v>0</v>
      </c>
      <c r="AD397" s="24" t="s">
        <v>754</v>
      </c>
      <c r="AE397" s="86">
        <f t="shared" si="5356"/>
        <v>3</v>
      </c>
      <c r="AF397" s="24" t="s">
        <v>755</v>
      </c>
      <c r="AG397" s="86">
        <f t="shared" si="5357"/>
        <v>3</v>
      </c>
      <c r="AH397" s="24" t="s">
        <v>752</v>
      </c>
      <c r="AI397" s="86">
        <f t="shared" si="5358"/>
        <v>3</v>
      </c>
      <c r="AJ397" s="24" t="s">
        <v>1054</v>
      </c>
      <c r="AK397" s="86">
        <f t="shared" si="5359"/>
        <v>3</v>
      </c>
      <c r="AL397" s="24" t="s">
        <v>752</v>
      </c>
      <c r="AM397" s="86">
        <f t="shared" si="5360"/>
        <v>3</v>
      </c>
      <c r="AN397" s="24" t="s">
        <v>752</v>
      </c>
      <c r="AO397" s="86">
        <f t="shared" si="5361"/>
        <v>3</v>
      </c>
      <c r="AP397" s="24"/>
      <c r="AQ397" s="86">
        <f t="shared" si="5362"/>
        <v>0</v>
      </c>
      <c r="AR397" s="24" t="s">
        <v>750</v>
      </c>
      <c r="AS397" s="86">
        <f t="shared" ref="AS397" si="5377">LEN(AR397)</f>
        <v>3</v>
      </c>
      <c r="AT397" s="24"/>
      <c r="AU397" s="86">
        <f t="shared" ref="AU397" si="5378">LEN(AT397)</f>
        <v>0</v>
      </c>
      <c r="AV397" s="24"/>
      <c r="AW397" s="86">
        <f t="shared" ref="AW397" si="5379">LEN(AV397)</f>
        <v>0</v>
      </c>
      <c r="AX397" s="24"/>
      <c r="AY397" s="86">
        <f t="shared" ref="AY397" si="5380">LEN(AX397)</f>
        <v>0</v>
      </c>
      <c r="AZ397" s="24"/>
      <c r="BA397" s="86">
        <f t="shared" ref="BA397" si="5381">LEN(AZ397)</f>
        <v>0</v>
      </c>
      <c r="BB397" s="24"/>
      <c r="BC397" s="86">
        <f t="shared" ref="BC397" si="5382">LEN(BB397)</f>
        <v>0</v>
      </c>
      <c r="BD397" s="24"/>
      <c r="BE397" s="86">
        <f t="shared" ref="BE397" si="5383">LEN(BD397)</f>
        <v>0</v>
      </c>
      <c r="BF397" s="24"/>
      <c r="BG397" s="86">
        <f t="shared" ref="BG397" si="5384">LEN(BF397)</f>
        <v>0</v>
      </c>
      <c r="BH397" s="24"/>
      <c r="BI397" s="86">
        <f t="shared" ref="BI397" si="5385">LEN(BH397)</f>
        <v>0</v>
      </c>
      <c r="BJ397" s="24"/>
      <c r="BK397" s="86">
        <f t="shared" ref="BK397" si="5386">LEN(BJ397)</f>
        <v>0</v>
      </c>
      <c r="BL397" s="24"/>
      <c r="BM397" s="86">
        <f t="shared" ref="BM397" si="5387">LEN(BL397)</f>
        <v>0</v>
      </c>
      <c r="BN397" s="24"/>
      <c r="BO397" s="86">
        <f t="shared" ref="BO397" si="5388">LEN(BN397)</f>
        <v>0</v>
      </c>
      <c r="BP397" s="24"/>
      <c r="BQ397" s="86">
        <f t="shared" ref="BQ397" si="5389">LEN(BP397)</f>
        <v>0</v>
      </c>
      <c r="BR397" s="24"/>
      <c r="BS397" s="86">
        <f t="shared" ref="BS397" si="5390">LEN(BR397)</f>
        <v>0</v>
      </c>
    </row>
    <row r="398" spans="1:71" s="35" customFormat="1">
      <c r="A398" s="203">
        <v>566</v>
      </c>
      <c r="B398" s="744"/>
      <c r="C398" s="736"/>
      <c r="D398" s="19" t="s">
        <v>758</v>
      </c>
      <c r="E398" s="23" t="s">
        <v>187</v>
      </c>
      <c r="F398" s="25"/>
      <c r="G398" s="25"/>
      <c r="H398" s="25" t="s">
        <v>203</v>
      </c>
      <c r="I398" s="25" t="s">
        <v>705</v>
      </c>
      <c r="J398" s="24" t="s">
        <v>724</v>
      </c>
      <c r="K398" s="86">
        <f t="shared" si="5276"/>
        <v>16</v>
      </c>
      <c r="L398" s="24" t="s">
        <v>724</v>
      </c>
      <c r="M398" s="86">
        <f t="shared" si="5347"/>
        <v>16</v>
      </c>
      <c r="N398" s="24"/>
      <c r="O398" s="86">
        <f t="shared" si="5348"/>
        <v>0</v>
      </c>
      <c r="P398" s="24"/>
      <c r="Q398" s="86">
        <f t="shared" si="5349"/>
        <v>0</v>
      </c>
      <c r="R398" s="24"/>
      <c r="S398" s="86">
        <f t="shared" si="5350"/>
        <v>0</v>
      </c>
      <c r="T398" s="24"/>
      <c r="U398" s="86">
        <f t="shared" si="5351"/>
        <v>0</v>
      </c>
      <c r="V398" s="24"/>
      <c r="W398" s="86">
        <f t="shared" si="5352"/>
        <v>0</v>
      </c>
      <c r="X398" s="24"/>
      <c r="Y398" s="86">
        <f t="shared" si="5353"/>
        <v>0</v>
      </c>
      <c r="Z398" s="24" t="s">
        <v>724</v>
      </c>
      <c r="AA398" s="86">
        <f t="shared" si="5354"/>
        <v>16</v>
      </c>
      <c r="AB398" s="24"/>
      <c r="AC398" s="86">
        <f t="shared" si="5355"/>
        <v>0</v>
      </c>
      <c r="AD398" s="24" t="s">
        <v>724</v>
      </c>
      <c r="AE398" s="86">
        <f t="shared" si="5356"/>
        <v>16</v>
      </c>
      <c r="AF398" s="24" t="s">
        <v>724</v>
      </c>
      <c r="AG398" s="86">
        <f t="shared" si="5357"/>
        <v>16</v>
      </c>
      <c r="AH398" s="24" t="s">
        <v>724</v>
      </c>
      <c r="AI398" s="86">
        <f t="shared" si="5358"/>
        <v>16</v>
      </c>
      <c r="AJ398" s="24" t="s">
        <v>724</v>
      </c>
      <c r="AK398" s="86">
        <f t="shared" si="5359"/>
        <v>16</v>
      </c>
      <c r="AL398" s="24" t="s">
        <v>724</v>
      </c>
      <c r="AM398" s="86">
        <f t="shared" si="5360"/>
        <v>16</v>
      </c>
      <c r="AN398" s="24" t="s">
        <v>724</v>
      </c>
      <c r="AO398" s="86">
        <f t="shared" si="5361"/>
        <v>16</v>
      </c>
      <c r="AP398" s="24"/>
      <c r="AQ398" s="86">
        <f t="shared" si="5362"/>
        <v>0</v>
      </c>
      <c r="AR398" s="24" t="s">
        <v>724</v>
      </c>
      <c r="AS398" s="86">
        <f t="shared" ref="AS398" si="5391">LEN(AR398)</f>
        <v>16</v>
      </c>
      <c r="AT398" s="24"/>
      <c r="AU398" s="86">
        <f t="shared" ref="AU398" si="5392">LEN(AT398)</f>
        <v>0</v>
      </c>
      <c r="AV398" s="24"/>
      <c r="AW398" s="86">
        <f t="shared" ref="AW398" si="5393">LEN(AV398)</f>
        <v>0</v>
      </c>
      <c r="AX398" s="24"/>
      <c r="AY398" s="86">
        <f t="shared" ref="AY398" si="5394">LEN(AX398)</f>
        <v>0</v>
      </c>
      <c r="AZ398" s="24"/>
      <c r="BA398" s="86">
        <f t="shared" ref="BA398" si="5395">LEN(AZ398)</f>
        <v>0</v>
      </c>
      <c r="BB398" s="24"/>
      <c r="BC398" s="86">
        <f t="shared" ref="BC398" si="5396">LEN(BB398)</f>
        <v>0</v>
      </c>
      <c r="BD398" s="24"/>
      <c r="BE398" s="86">
        <f t="shared" ref="BE398" si="5397">LEN(BD398)</f>
        <v>0</v>
      </c>
      <c r="BF398" s="24"/>
      <c r="BG398" s="86">
        <f t="shared" ref="BG398" si="5398">LEN(BF398)</f>
        <v>0</v>
      </c>
      <c r="BH398" s="24"/>
      <c r="BI398" s="86">
        <f t="shared" ref="BI398" si="5399">LEN(BH398)</f>
        <v>0</v>
      </c>
      <c r="BJ398" s="24"/>
      <c r="BK398" s="86">
        <f t="shared" ref="BK398" si="5400">LEN(BJ398)</f>
        <v>0</v>
      </c>
      <c r="BL398" s="24"/>
      <c r="BM398" s="86">
        <f t="shared" ref="BM398" si="5401">LEN(BL398)</f>
        <v>0</v>
      </c>
      <c r="BN398" s="24"/>
      <c r="BO398" s="86">
        <f t="shared" ref="BO398" si="5402">LEN(BN398)</f>
        <v>0</v>
      </c>
      <c r="BP398" s="24"/>
      <c r="BQ398" s="86">
        <f t="shared" ref="BQ398" si="5403">LEN(BP398)</f>
        <v>0</v>
      </c>
      <c r="BR398" s="24"/>
      <c r="BS398" s="86">
        <f t="shared" ref="BS398" si="5404">LEN(BR398)</f>
        <v>0</v>
      </c>
    </row>
    <row r="399" spans="1:71" s="35" customFormat="1">
      <c r="A399" s="203">
        <v>567</v>
      </c>
      <c r="B399" s="100" t="s">
        <v>542</v>
      </c>
      <c r="C399" s="741" t="s">
        <v>760</v>
      </c>
      <c r="D399" s="742"/>
      <c r="E399" s="25" t="s">
        <v>187</v>
      </c>
      <c r="F399" s="30"/>
      <c r="G399" s="30"/>
      <c r="H399" s="30" t="s">
        <v>188</v>
      </c>
      <c r="I399" s="30"/>
      <c r="J399" s="24" t="s">
        <v>760</v>
      </c>
      <c r="K399" s="86">
        <f t="shared" si="5276"/>
        <v>5</v>
      </c>
      <c r="L399" s="24" t="s">
        <v>769</v>
      </c>
      <c r="M399" s="86">
        <f t="shared" si="5347"/>
        <v>5</v>
      </c>
      <c r="N399" s="24" t="s">
        <v>766</v>
      </c>
      <c r="O399" s="86">
        <f t="shared" si="5348"/>
        <v>5</v>
      </c>
      <c r="P399" s="24" t="s">
        <v>766</v>
      </c>
      <c r="Q399" s="86">
        <f t="shared" si="5349"/>
        <v>5</v>
      </c>
      <c r="R399" s="24"/>
      <c r="S399" s="86">
        <f t="shared" si="5350"/>
        <v>0</v>
      </c>
      <c r="T399" s="24" t="s">
        <v>762</v>
      </c>
      <c r="U399" s="86">
        <f t="shared" si="5351"/>
        <v>5</v>
      </c>
      <c r="V399" s="24" t="s">
        <v>764</v>
      </c>
      <c r="W399" s="86">
        <f t="shared" si="5352"/>
        <v>5</v>
      </c>
      <c r="X399" s="24"/>
      <c r="Y399" s="86">
        <f t="shared" si="5353"/>
        <v>0</v>
      </c>
      <c r="Z399" s="24" t="s">
        <v>761</v>
      </c>
      <c r="AA399" s="86">
        <f t="shared" si="5354"/>
        <v>5</v>
      </c>
      <c r="AB399" s="24" t="s">
        <v>766</v>
      </c>
      <c r="AC399" s="86">
        <f t="shared" si="5355"/>
        <v>5</v>
      </c>
      <c r="AD399" s="24" t="s">
        <v>767</v>
      </c>
      <c r="AE399" s="86">
        <f t="shared" si="5356"/>
        <v>5</v>
      </c>
      <c r="AF399" s="24" t="s">
        <v>1324</v>
      </c>
      <c r="AG399" s="86">
        <f t="shared" si="5357"/>
        <v>5</v>
      </c>
      <c r="AH399" s="24" t="s">
        <v>766</v>
      </c>
      <c r="AI399" s="86">
        <f t="shared" si="5358"/>
        <v>5</v>
      </c>
      <c r="AJ399" s="24" t="s">
        <v>763</v>
      </c>
      <c r="AK399" s="86">
        <f t="shared" si="5359"/>
        <v>5</v>
      </c>
      <c r="AL399" s="24" t="s">
        <v>766</v>
      </c>
      <c r="AM399" s="86">
        <f t="shared" si="5360"/>
        <v>5</v>
      </c>
      <c r="AN399" s="24" t="s">
        <v>766</v>
      </c>
      <c r="AO399" s="86">
        <f t="shared" si="5361"/>
        <v>5</v>
      </c>
      <c r="AP399" s="24"/>
      <c r="AQ399" s="86">
        <f t="shared" si="5362"/>
        <v>0</v>
      </c>
      <c r="AR399" s="24" t="s">
        <v>760</v>
      </c>
      <c r="AS399" s="86">
        <f t="shared" ref="AS399" si="5405">LEN(AR399)</f>
        <v>5</v>
      </c>
      <c r="AT399" s="24"/>
      <c r="AU399" s="86">
        <f t="shared" ref="AU399" si="5406">LEN(AT399)</f>
        <v>0</v>
      </c>
      <c r="AV399" s="24"/>
      <c r="AW399" s="86">
        <f t="shared" ref="AW399" si="5407">LEN(AV399)</f>
        <v>0</v>
      </c>
      <c r="AX399" s="24"/>
      <c r="AY399" s="86">
        <f t="shared" ref="AY399" si="5408">LEN(AX399)</f>
        <v>0</v>
      </c>
      <c r="AZ399" s="24"/>
      <c r="BA399" s="86">
        <f t="shared" ref="BA399" si="5409">LEN(AZ399)</f>
        <v>0</v>
      </c>
      <c r="BB399" s="24"/>
      <c r="BC399" s="86">
        <f t="shared" ref="BC399" si="5410">LEN(BB399)</f>
        <v>0</v>
      </c>
      <c r="BD399" s="24"/>
      <c r="BE399" s="86">
        <f t="shared" ref="BE399" si="5411">LEN(BD399)</f>
        <v>0</v>
      </c>
      <c r="BF399" s="24"/>
      <c r="BG399" s="86">
        <f t="shared" ref="BG399" si="5412">LEN(BF399)</f>
        <v>0</v>
      </c>
      <c r="BH399" s="24"/>
      <c r="BI399" s="86">
        <f t="shared" ref="BI399" si="5413">LEN(BH399)</f>
        <v>0</v>
      </c>
      <c r="BJ399" s="24"/>
      <c r="BK399" s="86">
        <f t="shared" ref="BK399" si="5414">LEN(BJ399)</f>
        <v>0</v>
      </c>
      <c r="BL399" s="24"/>
      <c r="BM399" s="86">
        <f t="shared" ref="BM399" si="5415">LEN(BL399)</f>
        <v>0</v>
      </c>
      <c r="BN399" s="24"/>
      <c r="BO399" s="86">
        <f t="shared" ref="BO399" si="5416">LEN(BN399)</f>
        <v>0</v>
      </c>
      <c r="BP399" s="24"/>
      <c r="BQ399" s="86">
        <f t="shared" ref="BQ399" si="5417">LEN(BP399)</f>
        <v>0</v>
      </c>
      <c r="BR399" s="24"/>
      <c r="BS399" s="86">
        <f t="shared" ref="BS399" si="5418">LEN(BR399)</f>
        <v>0</v>
      </c>
    </row>
    <row r="400" spans="1:71" s="35" customFormat="1">
      <c r="A400" s="203">
        <v>568</v>
      </c>
      <c r="B400" s="731" t="s">
        <v>1325</v>
      </c>
      <c r="C400" s="733" t="s">
        <v>777</v>
      </c>
      <c r="D400" s="38" t="s">
        <v>778</v>
      </c>
      <c r="E400" s="96" t="s">
        <v>779</v>
      </c>
      <c r="F400" s="36"/>
      <c r="G400" s="36"/>
      <c r="H400" s="36" t="s">
        <v>203</v>
      </c>
      <c r="I400" s="36"/>
      <c r="J400" s="37" t="s">
        <v>780</v>
      </c>
      <c r="K400" s="86">
        <f t="shared" si="5276"/>
        <v>7</v>
      </c>
      <c r="L400" s="37" t="s">
        <v>780</v>
      </c>
      <c r="M400" s="186">
        <f t="shared" si="5347"/>
        <v>7</v>
      </c>
      <c r="N400" s="37" t="s">
        <v>780</v>
      </c>
      <c r="O400" s="186">
        <f t="shared" si="5348"/>
        <v>7</v>
      </c>
      <c r="P400" s="37" t="s">
        <v>780</v>
      </c>
      <c r="Q400" s="186">
        <f t="shared" si="5349"/>
        <v>7</v>
      </c>
      <c r="R400" s="37"/>
      <c r="S400" s="186">
        <f t="shared" si="5350"/>
        <v>0</v>
      </c>
      <c r="T400" s="37" t="s">
        <v>780</v>
      </c>
      <c r="U400" s="186">
        <f t="shared" si="5351"/>
        <v>7</v>
      </c>
      <c r="V400" s="37" t="s">
        <v>780</v>
      </c>
      <c r="W400" s="186">
        <f t="shared" si="5352"/>
        <v>7</v>
      </c>
      <c r="X400" s="37"/>
      <c r="Y400" s="186">
        <f t="shared" si="5353"/>
        <v>0</v>
      </c>
      <c r="Z400" s="37" t="s">
        <v>780</v>
      </c>
      <c r="AA400" s="186">
        <f t="shared" si="5354"/>
        <v>7</v>
      </c>
      <c r="AB400" s="37" t="s">
        <v>780</v>
      </c>
      <c r="AC400" s="186">
        <f t="shared" si="5355"/>
        <v>7</v>
      </c>
      <c r="AD400" s="37" t="s">
        <v>780</v>
      </c>
      <c r="AE400" s="186">
        <f t="shared" si="5356"/>
        <v>7</v>
      </c>
      <c r="AF400" s="37" t="s">
        <v>780</v>
      </c>
      <c r="AG400" s="186">
        <f t="shared" si="5357"/>
        <v>7</v>
      </c>
      <c r="AH400" s="37" t="s">
        <v>780</v>
      </c>
      <c r="AI400" s="186">
        <f t="shared" si="5358"/>
        <v>7</v>
      </c>
      <c r="AJ400" s="37" t="s">
        <v>780</v>
      </c>
      <c r="AK400" s="186">
        <f t="shared" si="5359"/>
        <v>7</v>
      </c>
      <c r="AL400" s="37" t="s">
        <v>780</v>
      </c>
      <c r="AM400" s="186">
        <f t="shared" si="5360"/>
        <v>7</v>
      </c>
      <c r="AN400" s="37" t="s">
        <v>780</v>
      </c>
      <c r="AO400" s="186">
        <f t="shared" si="5361"/>
        <v>7</v>
      </c>
      <c r="AP400" s="37"/>
      <c r="AQ400" s="186">
        <f t="shared" si="5362"/>
        <v>0</v>
      </c>
      <c r="AR400" s="37" t="s">
        <v>780</v>
      </c>
      <c r="AS400" s="186">
        <f t="shared" ref="AS400" si="5419">LEN(AR400)</f>
        <v>7</v>
      </c>
      <c r="AT400" s="37"/>
      <c r="AU400" s="186">
        <f t="shared" ref="AU400" si="5420">LEN(AT400)</f>
        <v>0</v>
      </c>
      <c r="AV400" s="37"/>
      <c r="AW400" s="186">
        <f t="shared" ref="AW400" si="5421">LEN(AV400)</f>
        <v>0</v>
      </c>
      <c r="AX400" s="37"/>
      <c r="AY400" s="186">
        <f t="shared" ref="AY400" si="5422">LEN(AX400)</f>
        <v>0</v>
      </c>
      <c r="AZ400" s="37"/>
      <c r="BA400" s="186">
        <f t="shared" ref="BA400" si="5423">LEN(AZ400)</f>
        <v>0</v>
      </c>
      <c r="BB400" s="37"/>
      <c r="BC400" s="186">
        <f t="shared" ref="BC400" si="5424">LEN(BB400)</f>
        <v>0</v>
      </c>
      <c r="BD400" s="37"/>
      <c r="BE400" s="186">
        <f t="shared" ref="BE400" si="5425">LEN(BD400)</f>
        <v>0</v>
      </c>
      <c r="BF400" s="37"/>
      <c r="BG400" s="186">
        <f t="shared" ref="BG400" si="5426">LEN(BF400)</f>
        <v>0</v>
      </c>
      <c r="BH400" s="37"/>
      <c r="BI400" s="186">
        <f t="shared" ref="BI400" si="5427">LEN(BH400)</f>
        <v>0</v>
      </c>
      <c r="BJ400" s="37"/>
      <c r="BK400" s="186">
        <f t="shared" ref="BK400" si="5428">LEN(BJ400)</f>
        <v>0</v>
      </c>
      <c r="BL400" s="37"/>
      <c r="BM400" s="186">
        <f t="shared" ref="BM400" si="5429">LEN(BL400)</f>
        <v>0</v>
      </c>
      <c r="BN400" s="37"/>
      <c r="BO400" s="186">
        <f t="shared" ref="BO400" si="5430">LEN(BN400)</f>
        <v>0</v>
      </c>
      <c r="BP400" s="37"/>
      <c r="BQ400" s="186">
        <f t="shared" ref="BQ400" si="5431">LEN(BP400)</f>
        <v>0</v>
      </c>
      <c r="BR400" s="37"/>
      <c r="BS400" s="186">
        <f t="shared" ref="BS400" si="5432">LEN(BR400)</f>
        <v>0</v>
      </c>
    </row>
    <row r="401" spans="1:71" s="35" customFormat="1">
      <c r="A401" s="203">
        <v>569</v>
      </c>
      <c r="B401" s="739"/>
      <c r="C401" s="746"/>
      <c r="D401" s="38" t="s">
        <v>781</v>
      </c>
      <c r="E401" s="96" t="s">
        <v>779</v>
      </c>
      <c r="F401" s="36"/>
      <c r="G401" s="36"/>
      <c r="H401" s="36" t="s">
        <v>188</v>
      </c>
      <c r="I401" s="36"/>
      <c r="J401" s="293" t="s">
        <v>782</v>
      </c>
      <c r="K401" s="86">
        <f t="shared" si="5276"/>
        <v>8</v>
      </c>
      <c r="L401" s="37" t="s">
        <v>783</v>
      </c>
      <c r="M401" s="186">
        <f t="shared" si="5347"/>
        <v>8</v>
      </c>
      <c r="N401" s="37" t="s">
        <v>783</v>
      </c>
      <c r="O401" s="186">
        <f t="shared" si="5348"/>
        <v>8</v>
      </c>
      <c r="P401" s="37" t="s">
        <v>783</v>
      </c>
      <c r="Q401" s="186">
        <f t="shared" si="5349"/>
        <v>8</v>
      </c>
      <c r="R401" s="37"/>
      <c r="S401" s="186">
        <f t="shared" si="5350"/>
        <v>0</v>
      </c>
      <c r="T401" s="37" t="s">
        <v>783</v>
      </c>
      <c r="U401" s="186">
        <f t="shared" si="5351"/>
        <v>8</v>
      </c>
      <c r="V401" s="37" t="s">
        <v>783</v>
      </c>
      <c r="W401" s="186">
        <f t="shared" si="5352"/>
        <v>8</v>
      </c>
      <c r="X401" s="37"/>
      <c r="Y401" s="186">
        <f t="shared" si="5353"/>
        <v>0</v>
      </c>
      <c r="Z401" s="37" t="s">
        <v>783</v>
      </c>
      <c r="AA401" s="186">
        <f t="shared" si="5354"/>
        <v>8</v>
      </c>
      <c r="AB401" s="37" t="s">
        <v>783</v>
      </c>
      <c r="AC401" s="186">
        <f t="shared" si="5355"/>
        <v>8</v>
      </c>
      <c r="AD401" s="37" t="s">
        <v>783</v>
      </c>
      <c r="AE401" s="186">
        <f t="shared" si="5356"/>
        <v>8</v>
      </c>
      <c r="AF401" s="37" t="s">
        <v>783</v>
      </c>
      <c r="AG401" s="186">
        <f t="shared" si="5357"/>
        <v>8</v>
      </c>
      <c r="AH401" s="37" t="s">
        <v>783</v>
      </c>
      <c r="AI401" s="186">
        <f t="shared" si="5358"/>
        <v>8</v>
      </c>
      <c r="AJ401" s="37" t="s">
        <v>783</v>
      </c>
      <c r="AK401" s="186">
        <f t="shared" si="5359"/>
        <v>8</v>
      </c>
      <c r="AL401" s="37" t="s">
        <v>783</v>
      </c>
      <c r="AM401" s="186">
        <f t="shared" si="5360"/>
        <v>8</v>
      </c>
      <c r="AN401" s="37" t="s">
        <v>783</v>
      </c>
      <c r="AO401" s="186">
        <f t="shared" si="5361"/>
        <v>8</v>
      </c>
      <c r="AP401" s="37" t="s">
        <v>783</v>
      </c>
      <c r="AQ401" s="186">
        <f t="shared" si="5362"/>
        <v>8</v>
      </c>
      <c r="AR401" s="37" t="s">
        <v>783</v>
      </c>
      <c r="AS401" s="186">
        <f t="shared" ref="AS401" si="5433">LEN(AR401)</f>
        <v>8</v>
      </c>
      <c r="AT401" s="37"/>
      <c r="AU401" s="186">
        <f t="shared" ref="AU401" si="5434">LEN(AT401)</f>
        <v>0</v>
      </c>
      <c r="AV401" s="37"/>
      <c r="AW401" s="186">
        <f t="shared" ref="AW401" si="5435">LEN(AV401)</f>
        <v>0</v>
      </c>
      <c r="AX401" s="37"/>
      <c r="AY401" s="186">
        <f t="shared" ref="AY401" si="5436">LEN(AX401)</f>
        <v>0</v>
      </c>
      <c r="AZ401" s="37"/>
      <c r="BA401" s="186">
        <f t="shared" ref="BA401" si="5437">LEN(AZ401)</f>
        <v>0</v>
      </c>
      <c r="BB401" s="37"/>
      <c r="BC401" s="186">
        <f t="shared" ref="BC401" si="5438">LEN(BB401)</f>
        <v>0</v>
      </c>
      <c r="BD401" s="37"/>
      <c r="BE401" s="186">
        <f t="shared" ref="BE401" si="5439">LEN(BD401)</f>
        <v>0</v>
      </c>
      <c r="BF401" s="37"/>
      <c r="BG401" s="186">
        <f t="shared" ref="BG401" si="5440">LEN(BF401)</f>
        <v>0</v>
      </c>
      <c r="BH401" s="37"/>
      <c r="BI401" s="186">
        <f t="shared" ref="BI401" si="5441">LEN(BH401)</f>
        <v>0</v>
      </c>
      <c r="BJ401" s="37"/>
      <c r="BK401" s="186">
        <f t="shared" ref="BK401" si="5442">LEN(BJ401)</f>
        <v>0</v>
      </c>
      <c r="BL401" s="37"/>
      <c r="BM401" s="186">
        <f t="shared" ref="BM401" si="5443">LEN(BL401)</f>
        <v>0</v>
      </c>
      <c r="BN401" s="37"/>
      <c r="BO401" s="186">
        <f t="shared" ref="BO401" si="5444">LEN(BN401)</f>
        <v>0</v>
      </c>
      <c r="BP401" s="37"/>
      <c r="BQ401" s="186">
        <f t="shared" ref="BQ401" si="5445">LEN(BP401)</f>
        <v>0</v>
      </c>
      <c r="BR401" s="37"/>
      <c r="BS401" s="186">
        <f t="shared" ref="BS401" si="5446">LEN(BR401)</f>
        <v>0</v>
      </c>
    </row>
    <row r="402" spans="1:71" s="35" customFormat="1" ht="27">
      <c r="A402" s="203">
        <v>570</v>
      </c>
      <c r="B402" s="732"/>
      <c r="C402" s="734"/>
      <c r="D402" s="19" t="s">
        <v>785</v>
      </c>
      <c r="E402" s="96" t="s">
        <v>779</v>
      </c>
      <c r="F402" s="36"/>
      <c r="G402" s="36"/>
      <c r="H402" s="36" t="s">
        <v>203</v>
      </c>
      <c r="I402" s="36" t="s">
        <v>786</v>
      </c>
      <c r="J402" s="37" t="s">
        <v>787</v>
      </c>
      <c r="K402" s="86">
        <f t="shared" si="5276"/>
        <v>11</v>
      </c>
      <c r="L402" s="37" t="s">
        <v>1326</v>
      </c>
      <c r="M402" s="186">
        <f t="shared" si="5347"/>
        <v>14</v>
      </c>
      <c r="N402" s="37" t="s">
        <v>1327</v>
      </c>
      <c r="O402" s="186">
        <f t="shared" si="5348"/>
        <v>7</v>
      </c>
      <c r="P402" s="37" t="s">
        <v>790</v>
      </c>
      <c r="Q402" s="186">
        <f t="shared" si="5349"/>
        <v>8</v>
      </c>
      <c r="R402" s="37"/>
      <c r="S402" s="186">
        <f t="shared" si="5350"/>
        <v>0</v>
      </c>
      <c r="T402" s="37" t="s">
        <v>1328</v>
      </c>
      <c r="U402" s="186">
        <f t="shared" si="5351"/>
        <v>16</v>
      </c>
      <c r="V402" s="37" t="s">
        <v>793</v>
      </c>
      <c r="W402" s="186">
        <f t="shared" si="5352"/>
        <v>5</v>
      </c>
      <c r="X402" s="37"/>
      <c r="Y402" s="186">
        <f t="shared" si="5353"/>
        <v>0</v>
      </c>
      <c r="Z402" s="37"/>
      <c r="AA402" s="186">
        <f t="shared" si="5354"/>
        <v>0</v>
      </c>
      <c r="AB402" s="37" t="s">
        <v>1329</v>
      </c>
      <c r="AC402" s="186">
        <f t="shared" si="5355"/>
        <v>18</v>
      </c>
      <c r="AD402" s="37" t="s">
        <v>795</v>
      </c>
      <c r="AE402" s="186">
        <f t="shared" si="5356"/>
        <v>17</v>
      </c>
      <c r="AF402" s="37" t="s">
        <v>1330</v>
      </c>
      <c r="AG402" s="186">
        <f t="shared" si="5357"/>
        <v>19</v>
      </c>
      <c r="AH402" s="37" t="s">
        <v>1331</v>
      </c>
      <c r="AI402" s="186">
        <f t="shared" si="5358"/>
        <v>13</v>
      </c>
      <c r="AJ402" s="37" t="s">
        <v>798</v>
      </c>
      <c r="AK402" s="186">
        <f t="shared" si="5359"/>
        <v>9</v>
      </c>
      <c r="AL402" s="37" t="s">
        <v>1332</v>
      </c>
      <c r="AM402" s="186">
        <f t="shared" si="5360"/>
        <v>10</v>
      </c>
      <c r="AN402" s="37" t="s">
        <v>1333</v>
      </c>
      <c r="AO402" s="186">
        <f t="shared" si="5361"/>
        <v>5</v>
      </c>
      <c r="AP402" s="37"/>
      <c r="AQ402" s="186">
        <f t="shared" si="5362"/>
        <v>0</v>
      </c>
      <c r="AR402" s="37">
        <v>202407</v>
      </c>
      <c r="AS402" s="186">
        <f t="shared" ref="AS402" si="5447">LEN(AR402)</f>
        <v>6</v>
      </c>
      <c r="AT402" s="37"/>
      <c r="AU402" s="186">
        <f t="shared" ref="AU402" si="5448">LEN(AT402)</f>
        <v>0</v>
      </c>
      <c r="AV402" s="37"/>
      <c r="AW402" s="186">
        <f t="shared" ref="AW402" si="5449">LEN(AV402)</f>
        <v>0</v>
      </c>
      <c r="AX402" s="37"/>
      <c r="AY402" s="186">
        <f t="shared" ref="AY402" si="5450">LEN(AX402)</f>
        <v>0</v>
      </c>
      <c r="AZ402" s="37"/>
      <c r="BA402" s="186">
        <f t="shared" ref="BA402" si="5451">LEN(AZ402)</f>
        <v>0</v>
      </c>
      <c r="BB402" s="37"/>
      <c r="BC402" s="186">
        <f t="shared" ref="BC402" si="5452">LEN(BB402)</f>
        <v>0</v>
      </c>
      <c r="BD402" s="37"/>
      <c r="BE402" s="186">
        <f t="shared" ref="BE402" si="5453">LEN(BD402)</f>
        <v>0</v>
      </c>
      <c r="BF402" s="37"/>
      <c r="BG402" s="186">
        <f t="shared" ref="BG402" si="5454">LEN(BF402)</f>
        <v>0</v>
      </c>
      <c r="BH402" s="37"/>
      <c r="BI402" s="186">
        <f t="shared" ref="BI402" si="5455">LEN(BH402)</f>
        <v>0</v>
      </c>
      <c r="BJ402" s="37"/>
      <c r="BK402" s="186">
        <f t="shared" ref="BK402" si="5456">LEN(BJ402)</f>
        <v>0</v>
      </c>
      <c r="BL402" s="37"/>
      <c r="BM402" s="186">
        <f t="shared" ref="BM402" si="5457">LEN(BL402)</f>
        <v>0</v>
      </c>
      <c r="BN402" s="37"/>
      <c r="BO402" s="186">
        <f t="shared" ref="BO402" si="5458">LEN(BN402)</f>
        <v>0</v>
      </c>
      <c r="BP402" s="37"/>
      <c r="BQ402" s="186">
        <f t="shared" ref="BQ402" si="5459">LEN(BP402)</f>
        <v>0</v>
      </c>
      <c r="BR402" s="37"/>
      <c r="BS402" s="186">
        <f t="shared" ref="BS402" si="5460">LEN(BR402)</f>
        <v>0</v>
      </c>
    </row>
    <row r="403" spans="1:71" s="35" customFormat="1" ht="18.75" customHeight="1">
      <c r="A403" s="203">
        <v>571</v>
      </c>
      <c r="B403" s="743" t="s">
        <v>572</v>
      </c>
      <c r="C403" s="733" t="s">
        <v>771</v>
      </c>
      <c r="D403" s="103" t="s">
        <v>1303</v>
      </c>
      <c r="E403" s="96"/>
      <c r="F403" s="36"/>
      <c r="G403" s="36"/>
      <c r="H403" s="36"/>
      <c r="I403" s="36"/>
      <c r="J403" s="24" t="s">
        <v>22</v>
      </c>
      <c r="K403" s="86">
        <f t="shared" si="5276"/>
        <v>1</v>
      </c>
      <c r="L403" s="24" t="s">
        <v>22</v>
      </c>
      <c r="M403" s="86">
        <f t="shared" si="5347"/>
        <v>1</v>
      </c>
      <c r="N403" s="24" t="s">
        <v>22</v>
      </c>
      <c r="O403" s="86">
        <f t="shared" si="5348"/>
        <v>1</v>
      </c>
      <c r="P403" s="24"/>
      <c r="Q403" s="86">
        <f t="shared" si="5349"/>
        <v>0</v>
      </c>
      <c r="R403" s="24"/>
      <c r="S403" s="86">
        <f t="shared" si="5350"/>
        <v>0</v>
      </c>
      <c r="T403" s="24" t="s">
        <v>22</v>
      </c>
      <c r="U403" s="86">
        <f t="shared" si="5351"/>
        <v>1</v>
      </c>
      <c r="V403" s="24"/>
      <c r="W403" s="86">
        <f t="shared" si="5352"/>
        <v>0</v>
      </c>
      <c r="X403" s="24"/>
      <c r="Y403" s="86">
        <f t="shared" si="5353"/>
        <v>0</v>
      </c>
      <c r="Z403" s="24" t="s">
        <v>22</v>
      </c>
      <c r="AA403" s="86">
        <f t="shared" si="5354"/>
        <v>1</v>
      </c>
      <c r="AB403" s="24" t="s">
        <v>22</v>
      </c>
      <c r="AC403" s="86">
        <f t="shared" si="5355"/>
        <v>1</v>
      </c>
      <c r="AD403" s="24"/>
      <c r="AE403" s="86">
        <f t="shared" si="5356"/>
        <v>0</v>
      </c>
      <c r="AF403" s="24" t="s">
        <v>22</v>
      </c>
      <c r="AG403" s="86">
        <f t="shared" si="5357"/>
        <v>1</v>
      </c>
      <c r="AH403" s="24"/>
      <c r="AI403" s="86">
        <f t="shared" si="5358"/>
        <v>0</v>
      </c>
      <c r="AJ403" s="24" t="s">
        <v>22</v>
      </c>
      <c r="AK403" s="86">
        <f t="shared" si="5359"/>
        <v>1</v>
      </c>
      <c r="AL403" s="24" t="s">
        <v>22</v>
      </c>
      <c r="AM403" s="86">
        <f t="shared" si="5360"/>
        <v>1</v>
      </c>
      <c r="AN403" s="24" t="s">
        <v>22</v>
      </c>
      <c r="AO403" s="86">
        <f t="shared" si="5361"/>
        <v>1</v>
      </c>
      <c r="AP403" s="24"/>
      <c r="AQ403" s="86">
        <f t="shared" si="5362"/>
        <v>0</v>
      </c>
      <c r="AR403" s="24" t="s">
        <v>22</v>
      </c>
      <c r="AS403" s="86">
        <f t="shared" ref="AS403" si="5461">LEN(AR403)</f>
        <v>1</v>
      </c>
      <c r="AT403" s="24"/>
      <c r="AU403" s="86">
        <f t="shared" ref="AU403" si="5462">LEN(AT403)</f>
        <v>0</v>
      </c>
      <c r="AV403" s="24"/>
      <c r="AW403" s="86">
        <f t="shared" ref="AW403" si="5463">LEN(AV403)</f>
        <v>0</v>
      </c>
      <c r="AX403" s="24"/>
      <c r="AY403" s="86">
        <f t="shared" ref="AY403" si="5464">LEN(AX403)</f>
        <v>0</v>
      </c>
      <c r="AZ403" s="24"/>
      <c r="BA403" s="86">
        <f t="shared" ref="BA403" si="5465">LEN(AZ403)</f>
        <v>0</v>
      </c>
      <c r="BB403" s="24"/>
      <c r="BC403" s="86">
        <f t="shared" ref="BC403" si="5466">LEN(BB403)</f>
        <v>0</v>
      </c>
      <c r="BD403" s="24"/>
      <c r="BE403" s="86">
        <f t="shared" ref="BE403" si="5467">LEN(BD403)</f>
        <v>0</v>
      </c>
      <c r="BF403" s="24"/>
      <c r="BG403" s="86">
        <f t="shared" ref="BG403" si="5468">LEN(BF403)</f>
        <v>0</v>
      </c>
      <c r="BH403" s="24"/>
      <c r="BI403" s="86">
        <f t="shared" ref="BI403" si="5469">LEN(BH403)</f>
        <v>0</v>
      </c>
      <c r="BJ403" s="24"/>
      <c r="BK403" s="86">
        <f t="shared" ref="BK403" si="5470">LEN(BJ403)</f>
        <v>0</v>
      </c>
      <c r="BL403" s="24"/>
      <c r="BM403" s="86">
        <f t="shared" ref="BM403" si="5471">LEN(BL403)</f>
        <v>0</v>
      </c>
      <c r="BN403" s="24"/>
      <c r="BO403" s="86">
        <f t="shared" ref="BO403" si="5472">LEN(BN403)</f>
        <v>0</v>
      </c>
      <c r="BP403" s="24"/>
      <c r="BQ403" s="86">
        <f t="shared" ref="BQ403" si="5473">LEN(BP403)</f>
        <v>0</v>
      </c>
      <c r="BR403" s="24"/>
      <c r="BS403" s="86">
        <f t="shared" ref="BS403" si="5474">LEN(BR403)</f>
        <v>0</v>
      </c>
    </row>
    <row r="404" spans="1:71" s="35" customFormat="1" ht="270">
      <c r="A404" s="203">
        <v>572</v>
      </c>
      <c r="B404" s="745"/>
      <c r="C404" s="734"/>
      <c r="D404" s="25"/>
      <c r="E404" s="25" t="s">
        <v>187</v>
      </c>
      <c r="F404" s="30"/>
      <c r="G404" s="30"/>
      <c r="H404" s="30" t="s">
        <v>203</v>
      </c>
      <c r="I404" s="30" t="s">
        <v>455</v>
      </c>
      <c r="J404" s="24"/>
      <c r="K404" s="86">
        <f t="shared" si="5276"/>
        <v>0</v>
      </c>
      <c r="L404" s="24"/>
      <c r="M404" s="86">
        <f t="shared" si="5347"/>
        <v>0</v>
      </c>
      <c r="N404" s="24"/>
      <c r="O404" s="86">
        <f t="shared" si="5348"/>
        <v>0</v>
      </c>
      <c r="P404" s="24" t="s">
        <v>1334</v>
      </c>
      <c r="Q404" s="86">
        <f t="shared" si="5349"/>
        <v>259</v>
      </c>
      <c r="R404" s="24"/>
      <c r="S404" s="86">
        <f t="shared" si="5350"/>
        <v>0</v>
      </c>
      <c r="T404" s="24"/>
      <c r="U404" s="86">
        <f t="shared" si="5351"/>
        <v>0</v>
      </c>
      <c r="V404" s="24" t="s">
        <v>1335</v>
      </c>
      <c r="W404" s="86">
        <f t="shared" si="5352"/>
        <v>466</v>
      </c>
      <c r="X404" s="24"/>
      <c r="Y404" s="86">
        <f t="shared" si="5353"/>
        <v>0</v>
      </c>
      <c r="Z404" s="24"/>
      <c r="AA404" s="86">
        <f t="shared" si="5354"/>
        <v>0</v>
      </c>
      <c r="AB404" s="24"/>
      <c r="AC404" s="86">
        <f t="shared" si="5355"/>
        <v>0</v>
      </c>
      <c r="AD404" s="24" t="s">
        <v>1336</v>
      </c>
      <c r="AE404" s="86">
        <f t="shared" si="5356"/>
        <v>359</v>
      </c>
      <c r="AF404" s="24"/>
      <c r="AG404" s="86">
        <f t="shared" si="5357"/>
        <v>0</v>
      </c>
      <c r="AH404" s="24" t="s">
        <v>1337</v>
      </c>
      <c r="AI404" s="86">
        <f t="shared" si="5358"/>
        <v>228</v>
      </c>
      <c r="AJ404" s="24"/>
      <c r="AK404" s="86">
        <f t="shared" si="5359"/>
        <v>0</v>
      </c>
      <c r="AL404" s="24"/>
      <c r="AM404" s="86">
        <f t="shared" si="5360"/>
        <v>0</v>
      </c>
      <c r="AN404" s="24"/>
      <c r="AO404" s="86">
        <f t="shared" si="5361"/>
        <v>0</v>
      </c>
      <c r="AP404" s="24"/>
      <c r="AQ404" s="86">
        <f t="shared" si="5362"/>
        <v>0</v>
      </c>
      <c r="AR404" s="24"/>
      <c r="AS404" s="86">
        <f t="shared" ref="AS404" si="5475">LEN(AR404)</f>
        <v>0</v>
      </c>
      <c r="AT404" s="24"/>
      <c r="AU404" s="86">
        <f t="shared" ref="AU404" si="5476">LEN(AT404)</f>
        <v>0</v>
      </c>
      <c r="AV404" s="24"/>
      <c r="AW404" s="86">
        <f t="shared" ref="AW404" si="5477">LEN(AV404)</f>
        <v>0</v>
      </c>
      <c r="AX404" s="24"/>
      <c r="AY404" s="86">
        <f t="shared" ref="AY404" si="5478">LEN(AX404)</f>
        <v>0</v>
      </c>
      <c r="AZ404" s="24"/>
      <c r="BA404" s="86">
        <f t="shared" ref="BA404" si="5479">LEN(AZ404)</f>
        <v>0</v>
      </c>
      <c r="BB404" s="24"/>
      <c r="BC404" s="86">
        <f t="shared" ref="BC404" si="5480">LEN(BB404)</f>
        <v>0</v>
      </c>
      <c r="BD404" s="24"/>
      <c r="BE404" s="86">
        <f t="shared" ref="BE404" si="5481">LEN(BD404)</f>
        <v>0</v>
      </c>
      <c r="BF404" s="24"/>
      <c r="BG404" s="86">
        <f t="shared" ref="BG404" si="5482">LEN(BF404)</f>
        <v>0</v>
      </c>
      <c r="BH404" s="24"/>
      <c r="BI404" s="86">
        <f t="shared" ref="BI404" si="5483">LEN(BH404)</f>
        <v>0</v>
      </c>
      <c r="BJ404" s="24"/>
      <c r="BK404" s="86">
        <f t="shared" ref="BK404" si="5484">LEN(BJ404)</f>
        <v>0</v>
      </c>
      <c r="BL404" s="24"/>
      <c r="BM404" s="86">
        <f t="shared" ref="BM404" si="5485">LEN(BL404)</f>
        <v>0</v>
      </c>
      <c r="BN404" s="24"/>
      <c r="BO404" s="86">
        <f t="shared" ref="BO404" si="5486">LEN(BN404)</f>
        <v>0</v>
      </c>
      <c r="BP404" s="24"/>
      <c r="BQ404" s="86">
        <f t="shared" ref="BQ404" si="5487">LEN(BP404)</f>
        <v>0</v>
      </c>
      <c r="BR404" s="24"/>
      <c r="BS404" s="86">
        <f t="shared" ref="BS404" si="5488">LEN(BR404)</f>
        <v>0</v>
      </c>
    </row>
    <row r="405" spans="1:71" s="35" customFormat="1" ht="28.5" customHeight="1">
      <c r="A405" s="203">
        <v>573</v>
      </c>
      <c r="B405" s="731" t="s">
        <v>1176</v>
      </c>
      <c r="C405" s="733" t="s">
        <v>1177</v>
      </c>
      <c r="D405" s="103" t="s">
        <v>1338</v>
      </c>
      <c r="E405" s="96"/>
      <c r="F405" s="36"/>
      <c r="G405" s="36"/>
      <c r="H405" s="36"/>
      <c r="I405" s="36"/>
      <c r="J405" s="24"/>
      <c r="K405" s="86">
        <f t="shared" si="5276"/>
        <v>0</v>
      </c>
      <c r="L405" s="24"/>
      <c r="M405" s="86">
        <f t="shared" si="5347"/>
        <v>0</v>
      </c>
      <c r="N405" s="24"/>
      <c r="O405" s="86">
        <f t="shared" si="5348"/>
        <v>0</v>
      </c>
      <c r="P405" s="24"/>
      <c r="Q405" s="86">
        <f t="shared" si="5349"/>
        <v>0</v>
      </c>
      <c r="R405" s="24"/>
      <c r="S405" s="86">
        <f t="shared" si="5350"/>
        <v>0</v>
      </c>
      <c r="T405" s="24"/>
      <c r="U405" s="86">
        <f t="shared" si="5351"/>
        <v>0</v>
      </c>
      <c r="V405" s="24"/>
      <c r="W405" s="86">
        <f t="shared" si="5352"/>
        <v>0</v>
      </c>
      <c r="X405" s="24"/>
      <c r="Y405" s="86">
        <f t="shared" si="5353"/>
        <v>0</v>
      </c>
      <c r="Z405" s="24"/>
      <c r="AA405" s="86">
        <f t="shared" si="5354"/>
        <v>0</v>
      </c>
      <c r="AB405" s="24"/>
      <c r="AC405" s="86">
        <f t="shared" si="5355"/>
        <v>0</v>
      </c>
      <c r="AD405" s="24"/>
      <c r="AE405" s="86">
        <f t="shared" si="5356"/>
        <v>0</v>
      </c>
      <c r="AF405" s="24"/>
      <c r="AG405" s="86">
        <f t="shared" si="5357"/>
        <v>0</v>
      </c>
      <c r="AH405" s="24"/>
      <c r="AI405" s="86">
        <f t="shared" si="5358"/>
        <v>0</v>
      </c>
      <c r="AJ405" s="24"/>
      <c r="AK405" s="86">
        <f t="shared" si="5359"/>
        <v>0</v>
      </c>
      <c r="AL405" s="24"/>
      <c r="AM405" s="86">
        <f t="shared" si="5360"/>
        <v>0</v>
      </c>
      <c r="AN405" s="24"/>
      <c r="AO405" s="86">
        <f t="shared" si="5361"/>
        <v>0</v>
      </c>
      <c r="AP405" s="24"/>
      <c r="AQ405" s="86">
        <f t="shared" si="5362"/>
        <v>0</v>
      </c>
      <c r="AR405" s="24"/>
      <c r="AS405" s="86">
        <f t="shared" ref="AS405" si="5489">LEN(AR405)</f>
        <v>0</v>
      </c>
      <c r="AT405" s="24"/>
      <c r="AU405" s="86">
        <f t="shared" ref="AU405" si="5490">LEN(AT405)</f>
        <v>0</v>
      </c>
      <c r="AV405" s="24"/>
      <c r="AW405" s="86">
        <f t="shared" ref="AW405" si="5491">LEN(AV405)</f>
        <v>0</v>
      </c>
      <c r="AX405" s="24"/>
      <c r="AY405" s="86">
        <f t="shared" ref="AY405" si="5492">LEN(AX405)</f>
        <v>0</v>
      </c>
      <c r="AZ405" s="24"/>
      <c r="BA405" s="86">
        <f t="shared" ref="BA405" si="5493">LEN(AZ405)</f>
        <v>0</v>
      </c>
      <c r="BB405" s="24"/>
      <c r="BC405" s="86">
        <f t="shared" ref="BC405" si="5494">LEN(BB405)</f>
        <v>0</v>
      </c>
      <c r="BD405" s="24"/>
      <c r="BE405" s="86">
        <f t="shared" ref="BE405" si="5495">LEN(BD405)</f>
        <v>0</v>
      </c>
      <c r="BF405" s="24"/>
      <c r="BG405" s="86">
        <f t="shared" ref="BG405" si="5496">LEN(BF405)</f>
        <v>0</v>
      </c>
      <c r="BH405" s="24"/>
      <c r="BI405" s="86">
        <f t="shared" ref="BI405" si="5497">LEN(BH405)</f>
        <v>0</v>
      </c>
      <c r="BJ405" s="24"/>
      <c r="BK405" s="86">
        <f t="shared" ref="BK405" si="5498">LEN(BJ405)</f>
        <v>0</v>
      </c>
      <c r="BL405" s="24"/>
      <c r="BM405" s="86">
        <f t="shared" ref="BM405" si="5499">LEN(BL405)</f>
        <v>0</v>
      </c>
      <c r="BN405" s="24"/>
      <c r="BO405" s="86">
        <f t="shared" ref="BO405" si="5500">LEN(BN405)</f>
        <v>0</v>
      </c>
      <c r="BP405" s="24"/>
      <c r="BQ405" s="86">
        <f t="shared" ref="BQ405" si="5501">LEN(BP405)</f>
        <v>0</v>
      </c>
      <c r="BR405" s="24"/>
      <c r="BS405" s="86">
        <f t="shared" ref="BS405" si="5502">LEN(BR405)</f>
        <v>0</v>
      </c>
    </row>
    <row r="406" spans="1:71" s="35" customFormat="1" ht="28.5" customHeight="1">
      <c r="A406" s="203">
        <v>574</v>
      </c>
      <c r="B406" s="732"/>
      <c r="C406" s="734"/>
      <c r="D406" s="23" t="s">
        <v>1339</v>
      </c>
      <c r="E406" s="25" t="s">
        <v>779</v>
      </c>
      <c r="F406" s="98"/>
      <c r="G406" s="98"/>
      <c r="H406" s="98" t="s">
        <v>203</v>
      </c>
      <c r="I406" s="41" t="s">
        <v>1180</v>
      </c>
      <c r="J406" s="20" t="s">
        <v>1340</v>
      </c>
      <c r="K406" s="86">
        <f t="shared" si="5276"/>
        <v>7</v>
      </c>
      <c r="L406" s="20" t="s">
        <v>1341</v>
      </c>
      <c r="M406" s="185">
        <f t="shared" si="5347"/>
        <v>7</v>
      </c>
      <c r="N406" s="20" t="s">
        <v>1342</v>
      </c>
      <c r="O406" s="185">
        <f t="shared" si="5348"/>
        <v>7</v>
      </c>
      <c r="P406" s="20" t="s">
        <v>1342</v>
      </c>
      <c r="Q406" s="185">
        <f t="shared" si="5349"/>
        <v>7</v>
      </c>
      <c r="R406" s="20"/>
      <c r="S406" s="185">
        <f t="shared" si="5350"/>
        <v>0</v>
      </c>
      <c r="T406" s="20" t="s">
        <v>1343</v>
      </c>
      <c r="U406" s="185">
        <f t="shared" si="5351"/>
        <v>7</v>
      </c>
      <c r="V406" s="20" t="s">
        <v>1344</v>
      </c>
      <c r="W406" s="185">
        <f t="shared" si="5352"/>
        <v>7</v>
      </c>
      <c r="X406" s="20"/>
      <c r="Y406" s="185">
        <f t="shared" si="5353"/>
        <v>0</v>
      </c>
      <c r="Z406" s="20" t="s">
        <v>1340</v>
      </c>
      <c r="AA406" s="185">
        <f t="shared" si="5354"/>
        <v>7</v>
      </c>
      <c r="AB406" s="20" t="s">
        <v>1342</v>
      </c>
      <c r="AC406" s="185">
        <f t="shared" si="5355"/>
        <v>7</v>
      </c>
      <c r="AD406" s="20" t="s">
        <v>1345</v>
      </c>
      <c r="AE406" s="185">
        <f t="shared" si="5356"/>
        <v>7</v>
      </c>
      <c r="AF406" s="20" t="s">
        <v>1346</v>
      </c>
      <c r="AG406" s="185">
        <f t="shared" si="5357"/>
        <v>7</v>
      </c>
      <c r="AH406" s="20" t="s">
        <v>1342</v>
      </c>
      <c r="AI406" s="185">
        <f t="shared" si="5358"/>
        <v>7</v>
      </c>
      <c r="AJ406" s="20" t="s">
        <v>1342</v>
      </c>
      <c r="AK406" s="185">
        <f t="shared" si="5359"/>
        <v>7</v>
      </c>
      <c r="AL406" s="20" t="s">
        <v>1340</v>
      </c>
      <c r="AM406" s="185">
        <f t="shared" si="5360"/>
        <v>7</v>
      </c>
      <c r="AN406" s="20"/>
      <c r="AO406" s="185">
        <f t="shared" si="5361"/>
        <v>0</v>
      </c>
      <c r="AP406" s="20"/>
      <c r="AQ406" s="185">
        <f t="shared" si="5362"/>
        <v>0</v>
      </c>
      <c r="AR406" s="20" t="s">
        <v>1345</v>
      </c>
      <c r="AS406" s="185">
        <f t="shared" ref="AS406" si="5503">LEN(AR406)</f>
        <v>7</v>
      </c>
      <c r="AT406" s="20"/>
      <c r="AU406" s="185">
        <f t="shared" ref="AU406" si="5504">LEN(AT406)</f>
        <v>0</v>
      </c>
      <c r="AV406" s="20"/>
      <c r="AW406" s="185">
        <f t="shared" ref="AW406" si="5505">LEN(AV406)</f>
        <v>0</v>
      </c>
      <c r="AX406" s="20"/>
      <c r="AY406" s="185">
        <f t="shared" ref="AY406" si="5506">LEN(AX406)</f>
        <v>0</v>
      </c>
      <c r="AZ406" s="20"/>
      <c r="BA406" s="185">
        <f t="shared" ref="BA406" si="5507">LEN(AZ406)</f>
        <v>0</v>
      </c>
      <c r="BB406" s="20"/>
      <c r="BC406" s="185">
        <f t="shared" ref="BC406" si="5508">LEN(BB406)</f>
        <v>0</v>
      </c>
      <c r="BD406" s="20"/>
      <c r="BE406" s="185">
        <f t="shared" ref="BE406" si="5509">LEN(BD406)</f>
        <v>0</v>
      </c>
      <c r="BF406" s="20"/>
      <c r="BG406" s="185">
        <f t="shared" ref="BG406" si="5510">LEN(BF406)</f>
        <v>0</v>
      </c>
      <c r="BH406" s="20"/>
      <c r="BI406" s="185">
        <f t="shared" ref="BI406" si="5511">LEN(BH406)</f>
        <v>0</v>
      </c>
      <c r="BJ406" s="20"/>
      <c r="BK406" s="185">
        <f t="shared" ref="BK406" si="5512">LEN(BJ406)</f>
        <v>0</v>
      </c>
      <c r="BL406" s="20"/>
      <c r="BM406" s="185">
        <f t="shared" ref="BM406" si="5513">LEN(BL406)</f>
        <v>0</v>
      </c>
      <c r="BN406" s="20"/>
      <c r="BO406" s="185">
        <f t="shared" ref="BO406" si="5514">LEN(BN406)</f>
        <v>0</v>
      </c>
      <c r="BP406" s="20"/>
      <c r="BQ406" s="185">
        <f t="shared" ref="BQ406" si="5515">LEN(BP406)</f>
        <v>0</v>
      </c>
      <c r="BR406" s="20"/>
      <c r="BS406" s="185">
        <f t="shared" ref="BS406" si="5516">LEN(BR406)</f>
        <v>0</v>
      </c>
    </row>
    <row r="407" spans="1:71" s="35" customFormat="1">
      <c r="A407" s="203">
        <v>575</v>
      </c>
      <c r="B407" s="90" t="s">
        <v>938</v>
      </c>
      <c r="C407" s="24" t="s">
        <v>1182</v>
      </c>
      <c r="D407" s="19" t="s">
        <v>824</v>
      </c>
      <c r="E407" s="25" t="s">
        <v>187</v>
      </c>
      <c r="F407" s="25"/>
      <c r="G407" s="25"/>
      <c r="H407" s="25" t="s">
        <v>203</v>
      </c>
      <c r="I407" s="25" t="s">
        <v>215</v>
      </c>
      <c r="J407" s="20" t="s">
        <v>826</v>
      </c>
      <c r="K407" s="86">
        <f t="shared" si="5276"/>
        <v>12</v>
      </c>
      <c r="L407" s="20" t="s">
        <v>1184</v>
      </c>
      <c r="M407" s="185">
        <f t="shared" si="5347"/>
        <v>18</v>
      </c>
      <c r="N407" s="20" t="s">
        <v>1185</v>
      </c>
      <c r="O407" s="185">
        <f t="shared" si="5348"/>
        <v>11</v>
      </c>
      <c r="P407" s="20" t="s">
        <v>1347</v>
      </c>
      <c r="Q407" s="185">
        <f t="shared" si="5349"/>
        <v>12</v>
      </c>
      <c r="R407" s="20"/>
      <c r="S407" s="185">
        <f t="shared" si="5350"/>
        <v>0</v>
      </c>
      <c r="T407" s="20" t="s">
        <v>1187</v>
      </c>
      <c r="U407" s="185">
        <f t="shared" si="5351"/>
        <v>11</v>
      </c>
      <c r="V407" s="20" t="s">
        <v>1188</v>
      </c>
      <c r="W407" s="185">
        <f t="shared" si="5352"/>
        <v>12</v>
      </c>
      <c r="X407" s="20"/>
      <c r="Y407" s="185">
        <f t="shared" si="5353"/>
        <v>0</v>
      </c>
      <c r="Z407" s="20" t="s">
        <v>833</v>
      </c>
      <c r="AA407" s="185">
        <f t="shared" si="5354"/>
        <v>10</v>
      </c>
      <c r="AB407" s="20" t="s">
        <v>1189</v>
      </c>
      <c r="AC407" s="185">
        <f t="shared" si="5355"/>
        <v>14</v>
      </c>
      <c r="AD407" s="20" t="s">
        <v>835</v>
      </c>
      <c r="AE407" s="185">
        <f t="shared" si="5356"/>
        <v>12</v>
      </c>
      <c r="AF407" s="20" t="s">
        <v>1190</v>
      </c>
      <c r="AG407" s="185">
        <f t="shared" si="5357"/>
        <v>14</v>
      </c>
      <c r="AH407" s="20" t="s">
        <v>837</v>
      </c>
      <c r="AI407" s="185">
        <f t="shared" si="5358"/>
        <v>12</v>
      </c>
      <c r="AJ407" s="20" t="s">
        <v>838</v>
      </c>
      <c r="AK407" s="185">
        <f t="shared" si="5359"/>
        <v>10</v>
      </c>
      <c r="AL407" s="26" t="s">
        <v>839</v>
      </c>
      <c r="AM407" s="185">
        <f t="shared" si="5360"/>
        <v>13</v>
      </c>
      <c r="AN407" s="20" t="s">
        <v>840</v>
      </c>
      <c r="AO407" s="185">
        <f t="shared" si="5361"/>
        <v>12</v>
      </c>
      <c r="AP407" s="26"/>
      <c r="AQ407" s="185">
        <f t="shared" si="5362"/>
        <v>0</v>
      </c>
      <c r="AR407" s="20" t="s">
        <v>233</v>
      </c>
      <c r="AS407" s="185">
        <f t="shared" ref="AS407" si="5517">LEN(AR407)</f>
        <v>23</v>
      </c>
      <c r="AT407" s="20"/>
      <c r="AU407" s="185">
        <f t="shared" ref="AU407" si="5518">LEN(AT407)</f>
        <v>0</v>
      </c>
      <c r="AV407" s="20"/>
      <c r="AW407" s="185">
        <f t="shared" ref="AW407" si="5519">LEN(AV407)</f>
        <v>0</v>
      </c>
      <c r="AX407" s="20"/>
      <c r="AY407" s="185">
        <f t="shared" ref="AY407" si="5520">LEN(AX407)</f>
        <v>0</v>
      </c>
      <c r="AZ407" s="20"/>
      <c r="BA407" s="185">
        <f t="shared" ref="BA407" si="5521">LEN(AZ407)</f>
        <v>0</v>
      </c>
      <c r="BB407" s="20"/>
      <c r="BC407" s="185">
        <f t="shared" ref="BC407" si="5522">LEN(BB407)</f>
        <v>0</v>
      </c>
      <c r="BD407" s="20"/>
      <c r="BE407" s="185">
        <f t="shared" ref="BE407" si="5523">LEN(BD407)</f>
        <v>0</v>
      </c>
      <c r="BF407" s="20"/>
      <c r="BG407" s="185">
        <f t="shared" ref="BG407" si="5524">LEN(BF407)</f>
        <v>0</v>
      </c>
      <c r="BH407" s="20"/>
      <c r="BI407" s="185">
        <f t="shared" ref="BI407" si="5525">LEN(BH407)</f>
        <v>0</v>
      </c>
      <c r="BJ407" s="20"/>
      <c r="BK407" s="185">
        <f t="shared" ref="BK407" si="5526">LEN(BJ407)</f>
        <v>0</v>
      </c>
      <c r="BL407" s="20"/>
      <c r="BM407" s="185">
        <f t="shared" ref="BM407" si="5527">LEN(BL407)</f>
        <v>0</v>
      </c>
      <c r="BN407" s="20"/>
      <c r="BO407" s="185">
        <f t="shared" ref="BO407" si="5528">LEN(BN407)</f>
        <v>0</v>
      </c>
      <c r="BP407" s="20"/>
      <c r="BQ407" s="185">
        <f t="shared" ref="BQ407" si="5529">LEN(BP407)</f>
        <v>0</v>
      </c>
      <c r="BR407" s="20"/>
      <c r="BS407" s="185">
        <f t="shared" ref="BS407" si="5530">LEN(BR407)</f>
        <v>0</v>
      </c>
    </row>
    <row r="408" spans="1:71" s="35" customFormat="1" ht="148.5">
      <c r="A408" s="203">
        <v>576</v>
      </c>
      <c r="B408" s="92" t="s">
        <v>1348</v>
      </c>
      <c r="C408" s="741" t="s">
        <v>1228</v>
      </c>
      <c r="D408" s="742"/>
      <c r="E408" s="25" t="s">
        <v>187</v>
      </c>
      <c r="F408" s="30"/>
      <c r="G408" s="30"/>
      <c r="H408" s="30" t="s">
        <v>203</v>
      </c>
      <c r="I408" s="30" t="s">
        <v>235</v>
      </c>
      <c r="J408" s="24" t="s">
        <v>1349</v>
      </c>
      <c r="K408" s="86">
        <f t="shared" si="5276"/>
        <v>134</v>
      </c>
      <c r="L408" s="24" t="s">
        <v>1230</v>
      </c>
      <c r="M408" s="86">
        <f t="shared" si="5347"/>
        <v>126</v>
      </c>
      <c r="N408" s="24" t="s">
        <v>1350</v>
      </c>
      <c r="O408" s="86">
        <f t="shared" si="5348"/>
        <v>113</v>
      </c>
      <c r="P408" s="24" t="s">
        <v>1351</v>
      </c>
      <c r="Q408" s="86">
        <f t="shared" si="5349"/>
        <v>230</v>
      </c>
      <c r="R408" s="24"/>
      <c r="S408" s="86">
        <f t="shared" si="5350"/>
        <v>0</v>
      </c>
      <c r="T408" s="24" t="s">
        <v>1352</v>
      </c>
      <c r="U408" s="86">
        <f t="shared" si="5351"/>
        <v>113</v>
      </c>
      <c r="V408" s="24" t="s">
        <v>1353</v>
      </c>
      <c r="W408" s="86">
        <f t="shared" si="5352"/>
        <v>233</v>
      </c>
      <c r="X408" s="24"/>
      <c r="Y408" s="86">
        <f t="shared" si="5353"/>
        <v>0</v>
      </c>
      <c r="Z408" s="24" t="s">
        <v>1235</v>
      </c>
      <c r="AA408" s="86">
        <f t="shared" si="5354"/>
        <v>134</v>
      </c>
      <c r="AB408" s="24" t="s">
        <v>1354</v>
      </c>
      <c r="AC408" s="86">
        <f t="shared" si="5355"/>
        <v>109</v>
      </c>
      <c r="AD408" s="24" t="s">
        <v>1237</v>
      </c>
      <c r="AE408" s="86">
        <f t="shared" si="5356"/>
        <v>226</v>
      </c>
      <c r="AF408" s="24" t="s">
        <v>1238</v>
      </c>
      <c r="AG408" s="86">
        <f t="shared" si="5357"/>
        <v>138</v>
      </c>
      <c r="AH408" s="24" t="s">
        <v>1355</v>
      </c>
      <c r="AI408" s="86">
        <f t="shared" si="5358"/>
        <v>43</v>
      </c>
      <c r="AJ408" s="24" t="s">
        <v>1356</v>
      </c>
      <c r="AK408" s="86">
        <f t="shared" si="5359"/>
        <v>134</v>
      </c>
      <c r="AL408" s="24" t="s">
        <v>1240</v>
      </c>
      <c r="AM408" s="86">
        <f t="shared" si="5360"/>
        <v>134</v>
      </c>
      <c r="AN408" s="24" t="s">
        <v>1357</v>
      </c>
      <c r="AO408" s="86">
        <f t="shared" si="5361"/>
        <v>130</v>
      </c>
      <c r="AP408" s="24"/>
      <c r="AQ408" s="86">
        <f t="shared" si="5362"/>
        <v>0</v>
      </c>
      <c r="AR408" s="24" t="s">
        <v>1349</v>
      </c>
      <c r="AS408" s="86">
        <f t="shared" ref="AS408" si="5531">LEN(AR408)</f>
        <v>134</v>
      </c>
      <c r="AT408" s="24"/>
      <c r="AU408" s="86">
        <f t="shared" ref="AU408" si="5532">LEN(AT408)</f>
        <v>0</v>
      </c>
      <c r="AV408" s="24"/>
      <c r="AW408" s="86">
        <f t="shared" ref="AW408" si="5533">LEN(AV408)</f>
        <v>0</v>
      </c>
      <c r="AX408" s="24"/>
      <c r="AY408" s="86">
        <f t="shared" ref="AY408" si="5534">LEN(AX408)</f>
        <v>0</v>
      </c>
      <c r="AZ408" s="24"/>
      <c r="BA408" s="86">
        <f t="shared" ref="BA408" si="5535">LEN(AZ408)</f>
        <v>0</v>
      </c>
      <c r="BB408" s="24"/>
      <c r="BC408" s="86">
        <f t="shared" ref="BC408" si="5536">LEN(BB408)</f>
        <v>0</v>
      </c>
      <c r="BD408" s="24"/>
      <c r="BE408" s="86">
        <f t="shared" ref="BE408" si="5537">LEN(BD408)</f>
        <v>0</v>
      </c>
      <c r="BF408" s="24"/>
      <c r="BG408" s="86">
        <f t="shared" ref="BG408" si="5538">LEN(BF408)</f>
        <v>0</v>
      </c>
      <c r="BH408" s="24"/>
      <c r="BI408" s="86">
        <f t="shared" ref="BI408" si="5539">LEN(BH408)</f>
        <v>0</v>
      </c>
      <c r="BJ408" s="24"/>
      <c r="BK408" s="86">
        <f t="shared" ref="BK408" si="5540">LEN(BJ408)</f>
        <v>0</v>
      </c>
      <c r="BL408" s="24"/>
      <c r="BM408" s="86">
        <f t="shared" ref="BM408" si="5541">LEN(BL408)</f>
        <v>0</v>
      </c>
      <c r="BN408" s="24"/>
      <c r="BO408" s="86">
        <f t="shared" ref="BO408" si="5542">LEN(BN408)</f>
        <v>0</v>
      </c>
      <c r="BP408" s="24"/>
      <c r="BQ408" s="86">
        <f t="shared" ref="BQ408" si="5543">LEN(BP408)</f>
        <v>0</v>
      </c>
      <c r="BR408" s="24"/>
      <c r="BS408" s="86">
        <f t="shared" ref="BS408" si="5544">LEN(BR408)</f>
        <v>0</v>
      </c>
    </row>
    <row r="409" spans="1:71" s="35" customFormat="1" ht="27">
      <c r="A409" s="203">
        <v>577</v>
      </c>
      <c r="B409" s="90" t="s">
        <v>856</v>
      </c>
      <c r="C409" s="37" t="s">
        <v>1358</v>
      </c>
      <c r="D409" s="19" t="s">
        <v>858</v>
      </c>
      <c r="E409" s="23" t="s">
        <v>779</v>
      </c>
      <c r="F409" s="25"/>
      <c r="G409" s="25"/>
      <c r="H409" s="25" t="s">
        <v>188</v>
      </c>
      <c r="I409" s="25"/>
      <c r="J409" s="26" t="s">
        <v>859</v>
      </c>
      <c r="K409" s="86">
        <f t="shared" si="5276"/>
        <v>1</v>
      </c>
      <c r="L409" s="26" t="s">
        <v>1210</v>
      </c>
      <c r="M409" s="86">
        <f t="shared" si="5347"/>
        <v>1</v>
      </c>
      <c r="N409" s="26" t="s">
        <v>863</v>
      </c>
      <c r="O409" s="86">
        <f t="shared" si="5348"/>
        <v>1</v>
      </c>
      <c r="P409" s="26" t="s">
        <v>863</v>
      </c>
      <c r="Q409" s="86">
        <f t="shared" si="5349"/>
        <v>1</v>
      </c>
      <c r="R409" s="26"/>
      <c r="S409" s="86">
        <f t="shared" si="5350"/>
        <v>0</v>
      </c>
      <c r="T409" s="26" t="s">
        <v>867</v>
      </c>
      <c r="U409" s="86">
        <f t="shared" si="5351"/>
        <v>1</v>
      </c>
      <c r="V409" s="26" t="s">
        <v>864</v>
      </c>
      <c r="W409" s="86">
        <f t="shared" si="5352"/>
        <v>1</v>
      </c>
      <c r="X409" s="26"/>
      <c r="Y409" s="86">
        <f t="shared" si="5353"/>
        <v>0</v>
      </c>
      <c r="Z409" s="26" t="s">
        <v>859</v>
      </c>
      <c r="AA409" s="86">
        <f t="shared" si="5354"/>
        <v>1</v>
      </c>
      <c r="AB409" s="26" t="s">
        <v>863</v>
      </c>
      <c r="AC409" s="86">
        <f t="shared" si="5355"/>
        <v>1</v>
      </c>
      <c r="AD409" s="26" t="s">
        <v>866</v>
      </c>
      <c r="AE409" s="86">
        <f t="shared" si="5356"/>
        <v>1</v>
      </c>
      <c r="AF409" s="26" t="s">
        <v>1212</v>
      </c>
      <c r="AG409" s="86">
        <f t="shared" si="5357"/>
        <v>1</v>
      </c>
      <c r="AH409" s="26" t="s">
        <v>863</v>
      </c>
      <c r="AI409" s="86">
        <f t="shared" si="5358"/>
        <v>1</v>
      </c>
      <c r="AJ409" s="26" t="s">
        <v>863</v>
      </c>
      <c r="AK409" s="86">
        <f t="shared" si="5359"/>
        <v>1</v>
      </c>
      <c r="AL409" s="26" t="s">
        <v>859</v>
      </c>
      <c r="AM409" s="86">
        <f t="shared" si="5360"/>
        <v>1</v>
      </c>
      <c r="AN409" s="26" t="s">
        <v>863</v>
      </c>
      <c r="AO409" s="86">
        <f t="shared" si="5361"/>
        <v>1</v>
      </c>
      <c r="AP409" s="26"/>
      <c r="AQ409" s="86">
        <f t="shared" si="5362"/>
        <v>0</v>
      </c>
      <c r="AR409" s="26" t="s">
        <v>859</v>
      </c>
      <c r="AS409" s="86">
        <f t="shared" ref="AS409" si="5545">LEN(AR409)</f>
        <v>1</v>
      </c>
      <c r="AT409" s="26"/>
      <c r="AU409" s="86">
        <f t="shared" ref="AU409" si="5546">LEN(AT409)</f>
        <v>0</v>
      </c>
      <c r="AV409" s="26"/>
      <c r="AW409" s="86">
        <f t="shared" ref="AW409" si="5547">LEN(AV409)</f>
        <v>0</v>
      </c>
      <c r="AX409" s="26"/>
      <c r="AY409" s="86">
        <f t="shared" ref="AY409" si="5548">LEN(AX409)</f>
        <v>0</v>
      </c>
      <c r="AZ409" s="26"/>
      <c r="BA409" s="86">
        <f t="shared" ref="BA409" si="5549">LEN(AZ409)</f>
        <v>0</v>
      </c>
      <c r="BB409" s="26"/>
      <c r="BC409" s="86">
        <f t="shared" ref="BC409" si="5550">LEN(BB409)</f>
        <v>0</v>
      </c>
      <c r="BD409" s="26"/>
      <c r="BE409" s="86">
        <f t="shared" ref="BE409" si="5551">LEN(BD409)</f>
        <v>0</v>
      </c>
      <c r="BF409" s="26"/>
      <c r="BG409" s="86">
        <f t="shared" ref="BG409" si="5552">LEN(BF409)</f>
        <v>0</v>
      </c>
      <c r="BH409" s="26"/>
      <c r="BI409" s="86">
        <f t="shared" ref="BI409" si="5553">LEN(BH409)</f>
        <v>0</v>
      </c>
      <c r="BJ409" s="26"/>
      <c r="BK409" s="86">
        <f t="shared" ref="BK409" si="5554">LEN(BJ409)</f>
        <v>0</v>
      </c>
      <c r="BL409" s="26"/>
      <c r="BM409" s="86">
        <f t="shared" ref="BM409" si="5555">LEN(BL409)</f>
        <v>0</v>
      </c>
      <c r="BN409" s="26"/>
      <c r="BO409" s="86">
        <f t="shared" ref="BO409" si="5556">LEN(BN409)</f>
        <v>0</v>
      </c>
      <c r="BP409" s="26"/>
      <c r="BQ409" s="86">
        <f t="shared" ref="BQ409" si="5557">LEN(BP409)</f>
        <v>0</v>
      </c>
      <c r="BR409" s="26"/>
      <c r="BS409" s="86">
        <f t="shared" ref="BS409" si="5558">LEN(BR409)</f>
        <v>0</v>
      </c>
    </row>
    <row r="410" spans="1:71" s="35" customFormat="1" ht="27">
      <c r="A410" s="203">
        <v>578</v>
      </c>
      <c r="B410" s="90" t="s">
        <v>868</v>
      </c>
      <c r="C410" s="37" t="s">
        <v>1359</v>
      </c>
      <c r="D410" s="19" t="s">
        <v>858</v>
      </c>
      <c r="E410" s="23" t="s">
        <v>779</v>
      </c>
      <c r="F410" s="25"/>
      <c r="G410" s="25"/>
      <c r="H410" s="25" t="s">
        <v>188</v>
      </c>
      <c r="I410" s="25"/>
      <c r="J410" s="26" t="s">
        <v>859</v>
      </c>
      <c r="K410" s="86">
        <f t="shared" si="5276"/>
        <v>1</v>
      </c>
      <c r="L410" s="26" t="s">
        <v>1210</v>
      </c>
      <c r="M410" s="86">
        <f t="shared" si="5347"/>
        <v>1</v>
      </c>
      <c r="N410" s="26" t="s">
        <v>863</v>
      </c>
      <c r="O410" s="86">
        <f t="shared" si="5348"/>
        <v>1</v>
      </c>
      <c r="P410" s="26" t="s">
        <v>863</v>
      </c>
      <c r="Q410" s="86">
        <f t="shared" si="5349"/>
        <v>1</v>
      </c>
      <c r="R410" s="26"/>
      <c r="S410" s="86">
        <f t="shared" si="5350"/>
        <v>0</v>
      </c>
      <c r="T410" s="26" t="s">
        <v>867</v>
      </c>
      <c r="U410" s="86">
        <f t="shared" si="5351"/>
        <v>1</v>
      </c>
      <c r="V410" s="26" t="s">
        <v>864</v>
      </c>
      <c r="W410" s="86">
        <f t="shared" si="5352"/>
        <v>1</v>
      </c>
      <c r="X410" s="26"/>
      <c r="Y410" s="86">
        <f t="shared" si="5353"/>
        <v>0</v>
      </c>
      <c r="Z410" s="26" t="s">
        <v>859</v>
      </c>
      <c r="AA410" s="86">
        <f t="shared" si="5354"/>
        <v>1</v>
      </c>
      <c r="AB410" s="26" t="s">
        <v>863</v>
      </c>
      <c r="AC410" s="86">
        <f t="shared" si="5355"/>
        <v>1</v>
      </c>
      <c r="AD410" s="26" t="s">
        <v>866</v>
      </c>
      <c r="AE410" s="86">
        <f t="shared" si="5356"/>
        <v>1</v>
      </c>
      <c r="AF410" s="26" t="s">
        <v>1212</v>
      </c>
      <c r="AG410" s="86">
        <f t="shared" si="5357"/>
        <v>1</v>
      </c>
      <c r="AH410" s="26" t="s">
        <v>863</v>
      </c>
      <c r="AI410" s="86">
        <f t="shared" si="5358"/>
        <v>1</v>
      </c>
      <c r="AJ410" s="26" t="s">
        <v>863</v>
      </c>
      <c r="AK410" s="86">
        <f t="shared" si="5359"/>
        <v>1</v>
      </c>
      <c r="AL410" s="26" t="s">
        <v>859</v>
      </c>
      <c r="AM410" s="86">
        <f t="shared" si="5360"/>
        <v>1</v>
      </c>
      <c r="AN410" s="26" t="s">
        <v>863</v>
      </c>
      <c r="AO410" s="86">
        <f t="shared" si="5361"/>
        <v>1</v>
      </c>
      <c r="AP410" s="26"/>
      <c r="AQ410" s="86">
        <f t="shared" si="5362"/>
        <v>0</v>
      </c>
      <c r="AR410" s="26" t="s">
        <v>859</v>
      </c>
      <c r="AS410" s="86">
        <f t="shared" ref="AS410" si="5559">LEN(AR410)</f>
        <v>1</v>
      </c>
      <c r="AT410" s="26"/>
      <c r="AU410" s="86">
        <f t="shared" ref="AU410" si="5560">LEN(AT410)</f>
        <v>0</v>
      </c>
      <c r="AV410" s="26"/>
      <c r="AW410" s="86">
        <f t="shared" ref="AW410" si="5561">LEN(AV410)</f>
        <v>0</v>
      </c>
      <c r="AX410" s="26"/>
      <c r="AY410" s="86">
        <f t="shared" ref="AY410" si="5562">LEN(AX410)</f>
        <v>0</v>
      </c>
      <c r="AZ410" s="26"/>
      <c r="BA410" s="86">
        <f t="shared" ref="BA410" si="5563">LEN(AZ410)</f>
        <v>0</v>
      </c>
      <c r="BB410" s="26"/>
      <c r="BC410" s="86">
        <f t="shared" ref="BC410" si="5564">LEN(BB410)</f>
        <v>0</v>
      </c>
      <c r="BD410" s="26"/>
      <c r="BE410" s="86">
        <f t="shared" ref="BE410" si="5565">LEN(BD410)</f>
        <v>0</v>
      </c>
      <c r="BF410" s="26"/>
      <c r="BG410" s="86">
        <f t="shared" ref="BG410" si="5566">LEN(BF410)</f>
        <v>0</v>
      </c>
      <c r="BH410" s="26"/>
      <c r="BI410" s="86">
        <f t="shared" ref="BI410" si="5567">LEN(BH410)</f>
        <v>0</v>
      </c>
      <c r="BJ410" s="26"/>
      <c r="BK410" s="86">
        <f t="shared" ref="BK410" si="5568">LEN(BJ410)</f>
        <v>0</v>
      </c>
      <c r="BL410" s="26"/>
      <c r="BM410" s="86">
        <f t="shared" ref="BM410" si="5569">LEN(BL410)</f>
        <v>0</v>
      </c>
      <c r="BN410" s="26"/>
      <c r="BO410" s="86">
        <f t="shared" ref="BO410" si="5570">LEN(BN410)</f>
        <v>0</v>
      </c>
      <c r="BP410" s="26"/>
      <c r="BQ410" s="86">
        <f t="shared" ref="BQ410" si="5571">LEN(BP410)</f>
        <v>0</v>
      </c>
      <c r="BR410" s="26"/>
      <c r="BS410" s="86">
        <f t="shared" ref="BS410" si="5572">LEN(BR410)</f>
        <v>0</v>
      </c>
    </row>
    <row r="411" spans="1:71" s="35" customFormat="1" ht="27">
      <c r="A411" s="203">
        <v>579</v>
      </c>
      <c r="B411" s="90" t="s">
        <v>870</v>
      </c>
      <c r="C411" s="37" t="s">
        <v>1360</v>
      </c>
      <c r="D411" s="19" t="s">
        <v>858</v>
      </c>
      <c r="E411" s="23" t="s">
        <v>779</v>
      </c>
      <c r="F411" s="25"/>
      <c r="G411" s="25"/>
      <c r="H411" s="25" t="s">
        <v>188</v>
      </c>
      <c r="I411" s="25"/>
      <c r="J411" s="26" t="s">
        <v>859</v>
      </c>
      <c r="K411" s="86">
        <f t="shared" si="5276"/>
        <v>1</v>
      </c>
      <c r="L411" s="26" t="s">
        <v>1210</v>
      </c>
      <c r="M411" s="86">
        <f t="shared" si="5347"/>
        <v>1</v>
      </c>
      <c r="N411" s="26" t="s">
        <v>863</v>
      </c>
      <c r="O411" s="86">
        <f t="shared" si="5348"/>
        <v>1</v>
      </c>
      <c r="P411" s="26" t="s">
        <v>863</v>
      </c>
      <c r="Q411" s="86">
        <f t="shared" si="5349"/>
        <v>1</v>
      </c>
      <c r="R411" s="26"/>
      <c r="S411" s="86">
        <f t="shared" si="5350"/>
        <v>0</v>
      </c>
      <c r="T411" s="26" t="s">
        <v>867</v>
      </c>
      <c r="U411" s="86">
        <f t="shared" si="5351"/>
        <v>1</v>
      </c>
      <c r="V411" s="26" t="s">
        <v>864</v>
      </c>
      <c r="W411" s="86">
        <f t="shared" si="5352"/>
        <v>1</v>
      </c>
      <c r="X411" s="26"/>
      <c r="Y411" s="86">
        <f t="shared" si="5353"/>
        <v>0</v>
      </c>
      <c r="Z411" s="26" t="s">
        <v>859</v>
      </c>
      <c r="AA411" s="86">
        <f t="shared" si="5354"/>
        <v>1</v>
      </c>
      <c r="AB411" s="26" t="s">
        <v>863</v>
      </c>
      <c r="AC411" s="86">
        <f t="shared" si="5355"/>
        <v>1</v>
      </c>
      <c r="AD411" s="26" t="s">
        <v>866</v>
      </c>
      <c r="AE411" s="86">
        <f t="shared" si="5356"/>
        <v>1</v>
      </c>
      <c r="AF411" s="26" t="s">
        <v>1212</v>
      </c>
      <c r="AG411" s="86">
        <f t="shared" si="5357"/>
        <v>1</v>
      </c>
      <c r="AH411" s="26" t="s">
        <v>863</v>
      </c>
      <c r="AI411" s="86">
        <f t="shared" si="5358"/>
        <v>1</v>
      </c>
      <c r="AJ411" s="26" t="s">
        <v>863</v>
      </c>
      <c r="AK411" s="86">
        <f t="shared" si="5359"/>
        <v>1</v>
      </c>
      <c r="AL411" s="26" t="s">
        <v>859</v>
      </c>
      <c r="AM411" s="86">
        <f t="shared" si="5360"/>
        <v>1</v>
      </c>
      <c r="AN411" s="26" t="s">
        <v>863</v>
      </c>
      <c r="AO411" s="86">
        <f t="shared" si="5361"/>
        <v>1</v>
      </c>
      <c r="AP411" s="26"/>
      <c r="AQ411" s="86">
        <f t="shared" si="5362"/>
        <v>0</v>
      </c>
      <c r="AR411" s="26" t="s">
        <v>1361</v>
      </c>
      <c r="AS411" s="86">
        <f t="shared" ref="AS411" si="5573">LEN(AR411)</f>
        <v>1</v>
      </c>
      <c r="AT411" s="26"/>
      <c r="AU411" s="86">
        <f t="shared" ref="AU411" si="5574">LEN(AT411)</f>
        <v>0</v>
      </c>
      <c r="AV411" s="26"/>
      <c r="AW411" s="86">
        <f t="shared" ref="AW411" si="5575">LEN(AV411)</f>
        <v>0</v>
      </c>
      <c r="AX411" s="26"/>
      <c r="AY411" s="86">
        <f t="shared" ref="AY411" si="5576">LEN(AX411)</f>
        <v>0</v>
      </c>
      <c r="AZ411" s="26"/>
      <c r="BA411" s="86">
        <f t="shared" ref="BA411" si="5577">LEN(AZ411)</f>
        <v>0</v>
      </c>
      <c r="BB411" s="26"/>
      <c r="BC411" s="86">
        <f t="shared" ref="BC411" si="5578">LEN(BB411)</f>
        <v>0</v>
      </c>
      <c r="BD411" s="26"/>
      <c r="BE411" s="86">
        <f t="shared" ref="BE411" si="5579">LEN(BD411)</f>
        <v>0</v>
      </c>
      <c r="BF411" s="26"/>
      <c r="BG411" s="86">
        <f t="shared" ref="BG411" si="5580">LEN(BF411)</f>
        <v>0</v>
      </c>
      <c r="BH411" s="26"/>
      <c r="BI411" s="86">
        <f t="shared" ref="BI411" si="5581">LEN(BH411)</f>
        <v>0</v>
      </c>
      <c r="BJ411" s="26"/>
      <c r="BK411" s="86">
        <f t="shared" ref="BK411" si="5582">LEN(BJ411)</f>
        <v>0</v>
      </c>
      <c r="BL411" s="26"/>
      <c r="BM411" s="86">
        <f t="shared" ref="BM411" si="5583">LEN(BL411)</f>
        <v>0</v>
      </c>
      <c r="BN411" s="26"/>
      <c r="BO411" s="86">
        <f t="shared" ref="BO411" si="5584">LEN(BN411)</f>
        <v>0</v>
      </c>
      <c r="BP411" s="26"/>
      <c r="BQ411" s="86">
        <f t="shared" ref="BQ411" si="5585">LEN(BP411)</f>
        <v>0</v>
      </c>
      <c r="BR411" s="26"/>
      <c r="BS411" s="86">
        <f t="shared" ref="BS411" si="5586">LEN(BR411)</f>
        <v>0</v>
      </c>
    </row>
    <row r="412" spans="1:71" s="35" customFormat="1">
      <c r="A412" s="203">
        <v>580</v>
      </c>
      <c r="B412" s="90" t="s">
        <v>872</v>
      </c>
      <c r="C412" s="31" t="s">
        <v>873</v>
      </c>
      <c r="D412" s="19" t="s">
        <v>858</v>
      </c>
      <c r="E412" s="23" t="s">
        <v>779</v>
      </c>
      <c r="F412" s="25"/>
      <c r="G412" s="25"/>
      <c r="H412" s="25" t="s">
        <v>203</v>
      </c>
      <c r="I412" s="25" t="s">
        <v>1362</v>
      </c>
      <c r="J412" s="26" t="s">
        <v>859</v>
      </c>
      <c r="K412" s="86">
        <f t="shared" si="5276"/>
        <v>1</v>
      </c>
      <c r="L412" s="26" t="s">
        <v>1210</v>
      </c>
      <c r="M412" s="86">
        <f t="shared" si="5347"/>
        <v>1</v>
      </c>
      <c r="N412" s="26"/>
      <c r="O412" s="86">
        <f t="shared" si="5348"/>
        <v>0</v>
      </c>
      <c r="P412" s="26"/>
      <c r="Q412" s="86">
        <f t="shared" si="5349"/>
        <v>0</v>
      </c>
      <c r="R412" s="26"/>
      <c r="S412" s="86">
        <f t="shared" si="5350"/>
        <v>0</v>
      </c>
      <c r="T412" s="26" t="s">
        <v>867</v>
      </c>
      <c r="U412" s="86">
        <f t="shared" si="5351"/>
        <v>1</v>
      </c>
      <c r="V412" s="26" t="s">
        <v>864</v>
      </c>
      <c r="W412" s="86">
        <f t="shared" si="5352"/>
        <v>1</v>
      </c>
      <c r="X412" s="26"/>
      <c r="Y412" s="86">
        <f t="shared" si="5353"/>
        <v>0</v>
      </c>
      <c r="Z412" s="26" t="s">
        <v>859</v>
      </c>
      <c r="AA412" s="86">
        <f t="shared" si="5354"/>
        <v>1</v>
      </c>
      <c r="AB412" s="26" t="s">
        <v>863</v>
      </c>
      <c r="AC412" s="86">
        <f t="shared" si="5355"/>
        <v>1</v>
      </c>
      <c r="AD412" s="26" t="s">
        <v>866</v>
      </c>
      <c r="AE412" s="86">
        <f t="shared" si="5356"/>
        <v>1</v>
      </c>
      <c r="AF412" s="26" t="s">
        <v>1212</v>
      </c>
      <c r="AG412" s="86">
        <f t="shared" si="5357"/>
        <v>1</v>
      </c>
      <c r="AH412" s="26" t="s">
        <v>863</v>
      </c>
      <c r="AI412" s="86">
        <f t="shared" si="5358"/>
        <v>1</v>
      </c>
      <c r="AJ412" s="26" t="s">
        <v>863</v>
      </c>
      <c r="AK412" s="86">
        <f t="shared" si="5359"/>
        <v>1</v>
      </c>
      <c r="AL412" s="26" t="s">
        <v>859</v>
      </c>
      <c r="AM412" s="86">
        <f t="shared" si="5360"/>
        <v>1</v>
      </c>
      <c r="AN412" s="26" t="s">
        <v>863</v>
      </c>
      <c r="AO412" s="86">
        <f t="shared" si="5361"/>
        <v>1</v>
      </c>
      <c r="AP412" s="26"/>
      <c r="AQ412" s="86">
        <f t="shared" si="5362"/>
        <v>0</v>
      </c>
      <c r="AR412" s="26" t="s">
        <v>859</v>
      </c>
      <c r="AS412" s="86">
        <f t="shared" ref="AS412" si="5587">LEN(AR412)</f>
        <v>1</v>
      </c>
      <c r="AT412" s="26"/>
      <c r="AU412" s="86">
        <f t="shared" ref="AU412" si="5588">LEN(AT412)</f>
        <v>0</v>
      </c>
      <c r="AV412" s="26"/>
      <c r="AW412" s="86">
        <f t="shared" ref="AW412" si="5589">LEN(AV412)</f>
        <v>0</v>
      </c>
      <c r="AX412" s="26"/>
      <c r="AY412" s="86">
        <f t="shared" ref="AY412" si="5590">LEN(AX412)</f>
        <v>0</v>
      </c>
      <c r="AZ412" s="26"/>
      <c r="BA412" s="86">
        <f t="shared" ref="BA412" si="5591">LEN(AZ412)</f>
        <v>0</v>
      </c>
      <c r="BB412" s="26"/>
      <c r="BC412" s="86">
        <f t="shared" ref="BC412" si="5592">LEN(BB412)</f>
        <v>0</v>
      </c>
      <c r="BD412" s="26"/>
      <c r="BE412" s="86">
        <f t="shared" ref="BE412" si="5593">LEN(BD412)</f>
        <v>0</v>
      </c>
      <c r="BF412" s="26"/>
      <c r="BG412" s="86">
        <f t="shared" ref="BG412" si="5594">LEN(BF412)</f>
        <v>0</v>
      </c>
      <c r="BH412" s="26"/>
      <c r="BI412" s="86">
        <f t="shared" ref="BI412" si="5595">LEN(BH412)</f>
        <v>0</v>
      </c>
      <c r="BJ412" s="26"/>
      <c r="BK412" s="86">
        <f t="shared" ref="BK412" si="5596">LEN(BJ412)</f>
        <v>0</v>
      </c>
      <c r="BL412" s="26"/>
      <c r="BM412" s="86">
        <f t="shared" ref="BM412" si="5597">LEN(BL412)</f>
        <v>0</v>
      </c>
      <c r="BN412" s="26"/>
      <c r="BO412" s="86">
        <f t="shared" ref="BO412" si="5598">LEN(BN412)</f>
        <v>0</v>
      </c>
      <c r="BP412" s="26"/>
      <c r="BQ412" s="86">
        <f t="shared" ref="BQ412" si="5599">LEN(BP412)</f>
        <v>0</v>
      </c>
      <c r="BR412" s="26"/>
      <c r="BS412" s="86">
        <f t="shared" ref="BS412" si="5600">LEN(BR412)</f>
        <v>0</v>
      </c>
    </row>
    <row r="413" spans="1:71" s="35" customFormat="1">
      <c r="A413" s="203">
        <v>581</v>
      </c>
      <c r="B413" s="92" t="s">
        <v>1363</v>
      </c>
      <c r="C413" s="43" t="s">
        <v>882</v>
      </c>
      <c r="D413" s="38" t="s">
        <v>883</v>
      </c>
      <c r="E413" s="96" t="s">
        <v>779</v>
      </c>
      <c r="F413" s="36"/>
      <c r="G413" s="36"/>
      <c r="H413" s="36" t="s">
        <v>203</v>
      </c>
      <c r="I413" s="36"/>
      <c r="J413" s="37" t="s">
        <v>883</v>
      </c>
      <c r="K413" s="86">
        <f t="shared" si="5276"/>
        <v>6</v>
      </c>
      <c r="L413" s="37" t="s">
        <v>1364</v>
      </c>
      <c r="M413" s="186">
        <f t="shared" si="5347"/>
        <v>6</v>
      </c>
      <c r="N413" s="37" t="s">
        <v>887</v>
      </c>
      <c r="O413" s="186">
        <f t="shared" si="5348"/>
        <v>6</v>
      </c>
      <c r="P413" s="37" t="s">
        <v>887</v>
      </c>
      <c r="Q413" s="186">
        <f t="shared" si="5349"/>
        <v>6</v>
      </c>
      <c r="R413" s="37"/>
      <c r="S413" s="186">
        <f t="shared" si="5350"/>
        <v>0</v>
      </c>
      <c r="T413" s="37" t="s">
        <v>890</v>
      </c>
      <c r="U413" s="186">
        <f t="shared" si="5351"/>
        <v>6</v>
      </c>
      <c r="V413" s="37"/>
      <c r="W413" s="186">
        <f t="shared" si="5352"/>
        <v>0</v>
      </c>
      <c r="X413" s="37"/>
      <c r="Y413" s="186">
        <f t="shared" si="5353"/>
        <v>0</v>
      </c>
      <c r="Z413" s="37" t="s">
        <v>883</v>
      </c>
      <c r="AA413" s="186">
        <f t="shared" si="5354"/>
        <v>6</v>
      </c>
      <c r="AB413" s="37" t="s">
        <v>889</v>
      </c>
      <c r="AC413" s="186">
        <f t="shared" si="5355"/>
        <v>5</v>
      </c>
      <c r="AD413" s="37"/>
      <c r="AE413" s="186">
        <f t="shared" si="5356"/>
        <v>0</v>
      </c>
      <c r="AF413" s="37" t="s">
        <v>1365</v>
      </c>
      <c r="AG413" s="186">
        <f t="shared" si="5357"/>
        <v>6</v>
      </c>
      <c r="AH413" s="37" t="s">
        <v>887</v>
      </c>
      <c r="AI413" s="186">
        <f t="shared" si="5358"/>
        <v>6</v>
      </c>
      <c r="AJ413" s="37" t="s">
        <v>887</v>
      </c>
      <c r="AK413" s="186">
        <f t="shared" si="5359"/>
        <v>6</v>
      </c>
      <c r="AL413" s="37" t="s">
        <v>883</v>
      </c>
      <c r="AM413" s="186">
        <f t="shared" si="5360"/>
        <v>6</v>
      </c>
      <c r="AN413" s="37" t="s">
        <v>887</v>
      </c>
      <c r="AO413" s="186">
        <f t="shared" si="5361"/>
        <v>6</v>
      </c>
      <c r="AP413" s="37"/>
      <c r="AQ413" s="186">
        <f t="shared" si="5362"/>
        <v>0</v>
      </c>
      <c r="AR413" s="37" t="s">
        <v>883</v>
      </c>
      <c r="AS413" s="186">
        <f t="shared" ref="AS413" si="5601">LEN(AR413)</f>
        <v>6</v>
      </c>
      <c r="AT413" s="37"/>
      <c r="AU413" s="186">
        <f t="shared" ref="AU413" si="5602">LEN(AT413)</f>
        <v>0</v>
      </c>
      <c r="AV413" s="37"/>
      <c r="AW413" s="186">
        <f t="shared" ref="AW413" si="5603">LEN(AV413)</f>
        <v>0</v>
      </c>
      <c r="AX413" s="37"/>
      <c r="AY413" s="186">
        <f t="shared" ref="AY413" si="5604">LEN(AX413)</f>
        <v>0</v>
      </c>
      <c r="AZ413" s="37"/>
      <c r="BA413" s="186">
        <f t="shared" ref="BA413" si="5605">LEN(AZ413)</f>
        <v>0</v>
      </c>
      <c r="BB413" s="37"/>
      <c r="BC413" s="186">
        <f t="shared" ref="BC413" si="5606">LEN(BB413)</f>
        <v>0</v>
      </c>
      <c r="BD413" s="37"/>
      <c r="BE413" s="186">
        <f t="shared" ref="BE413" si="5607">LEN(BD413)</f>
        <v>0</v>
      </c>
      <c r="BF413" s="37"/>
      <c r="BG413" s="186">
        <f t="shared" ref="BG413" si="5608">LEN(BF413)</f>
        <v>0</v>
      </c>
      <c r="BH413" s="37"/>
      <c r="BI413" s="186">
        <f t="shared" ref="BI413" si="5609">LEN(BH413)</f>
        <v>0</v>
      </c>
      <c r="BJ413" s="37"/>
      <c r="BK413" s="186">
        <f t="shared" ref="BK413" si="5610">LEN(BJ413)</f>
        <v>0</v>
      </c>
      <c r="BL413" s="37"/>
      <c r="BM413" s="186">
        <f t="shared" ref="BM413" si="5611">LEN(BL413)</f>
        <v>0</v>
      </c>
      <c r="BN413" s="37"/>
      <c r="BO413" s="186">
        <f t="shared" ref="BO413" si="5612">LEN(BN413)</f>
        <v>0</v>
      </c>
      <c r="BP413" s="37"/>
      <c r="BQ413" s="186">
        <f t="shared" ref="BQ413" si="5613">LEN(BP413)</f>
        <v>0</v>
      </c>
      <c r="BR413" s="37"/>
      <c r="BS413" s="186">
        <f t="shared" ref="BS413" si="5614">LEN(BR413)</f>
        <v>0</v>
      </c>
    </row>
    <row r="414" spans="1:71" s="35" customFormat="1">
      <c r="A414" s="203"/>
      <c r="B414" s="104" t="s">
        <v>1366</v>
      </c>
      <c r="C414" s="14"/>
      <c r="D414" s="14"/>
      <c r="E414" s="14"/>
      <c r="F414" s="14"/>
      <c r="G414" s="14"/>
      <c r="H414" s="14"/>
      <c r="I414" s="14"/>
      <c r="J414" s="15"/>
      <c r="K414" s="181"/>
      <c r="L414" s="15"/>
      <c r="M414" s="181"/>
      <c r="N414" s="15"/>
      <c r="O414" s="181"/>
      <c r="P414" s="15"/>
      <c r="Q414" s="181"/>
      <c r="R414" s="15"/>
      <c r="S414" s="181"/>
      <c r="T414" s="15"/>
      <c r="U414" s="181"/>
      <c r="V414" s="15"/>
      <c r="W414" s="181"/>
      <c r="X414" s="15"/>
      <c r="Y414" s="181"/>
      <c r="Z414" s="15"/>
      <c r="AA414" s="181"/>
      <c r="AB414" s="15"/>
      <c r="AC414" s="181"/>
      <c r="AD414" s="15"/>
      <c r="AE414" s="181"/>
      <c r="AF414" s="15"/>
      <c r="AG414" s="181"/>
      <c r="AH414" s="15"/>
      <c r="AI414" s="181"/>
      <c r="AJ414" s="15"/>
      <c r="AK414" s="181"/>
      <c r="AL414" s="15"/>
      <c r="AM414" s="181"/>
      <c r="AN414" s="15"/>
      <c r="AO414" s="181"/>
      <c r="AP414" s="15"/>
      <c r="AQ414" s="181"/>
      <c r="AR414" s="15"/>
      <c r="AS414" s="181"/>
      <c r="AT414" s="15"/>
      <c r="AU414" s="181"/>
      <c r="AV414" s="15"/>
      <c r="AW414" s="181"/>
      <c r="AX414" s="15"/>
      <c r="AY414" s="181"/>
      <c r="AZ414" s="15"/>
      <c r="BA414" s="181"/>
      <c r="BB414" s="15"/>
      <c r="BC414" s="181"/>
      <c r="BD414" s="15"/>
      <c r="BE414" s="181"/>
      <c r="BF414" s="15"/>
      <c r="BG414" s="181"/>
      <c r="BH414" s="15"/>
      <c r="BI414" s="181"/>
      <c r="BJ414" s="15"/>
      <c r="BK414" s="181"/>
      <c r="BL414" s="15"/>
      <c r="BM414" s="181"/>
      <c r="BN414" s="15"/>
      <c r="BO414" s="181"/>
      <c r="BP414" s="15"/>
      <c r="BQ414" s="181"/>
      <c r="BR414" s="15"/>
      <c r="BS414" s="181"/>
    </row>
    <row r="415" spans="1:71" s="35" customFormat="1">
      <c r="A415" s="203">
        <v>600</v>
      </c>
      <c r="B415" s="134"/>
      <c r="C415" s="81"/>
      <c r="D415" s="103" t="s">
        <v>184</v>
      </c>
      <c r="E415" s="96"/>
      <c r="F415" s="36"/>
      <c r="G415" s="36"/>
      <c r="H415" s="36"/>
      <c r="I415" s="36"/>
      <c r="J415" s="24"/>
      <c r="K415" s="86">
        <f t="shared" si="5276"/>
        <v>0</v>
      </c>
      <c r="L415" s="24"/>
      <c r="M415" s="86">
        <f t="shared" ref="M415:M478" si="5615">LEN(L415)</f>
        <v>0</v>
      </c>
      <c r="N415" s="24"/>
      <c r="O415" s="86">
        <f t="shared" ref="O415:O478" si="5616">LEN(N415)</f>
        <v>0</v>
      </c>
      <c r="P415" s="24"/>
      <c r="Q415" s="86">
        <f t="shared" ref="Q415:Q478" si="5617">LEN(P415)</f>
        <v>0</v>
      </c>
      <c r="R415" s="24" t="s">
        <v>22</v>
      </c>
      <c r="S415" s="86">
        <f t="shared" ref="S415:S478" si="5618">LEN(R415)</f>
        <v>1</v>
      </c>
      <c r="T415" s="24"/>
      <c r="U415" s="86">
        <f t="shared" ref="U415:U478" si="5619">LEN(T415)</f>
        <v>0</v>
      </c>
      <c r="V415" s="24"/>
      <c r="W415" s="86">
        <f t="shared" ref="W415:W478" si="5620">LEN(V415)</f>
        <v>0</v>
      </c>
      <c r="X415" s="24" t="s">
        <v>22</v>
      </c>
      <c r="Y415" s="86">
        <f t="shared" ref="Y415:Y478" si="5621">LEN(X415)</f>
        <v>1</v>
      </c>
      <c r="Z415" s="24"/>
      <c r="AA415" s="86">
        <f t="shared" ref="AA415:AA478" si="5622">LEN(Z415)</f>
        <v>0</v>
      </c>
      <c r="AB415" s="24"/>
      <c r="AC415" s="86">
        <f t="shared" ref="AC415:AC478" si="5623">LEN(AB415)</f>
        <v>0</v>
      </c>
      <c r="AD415" s="24"/>
      <c r="AE415" s="86">
        <f t="shared" ref="AE415:AE478" si="5624">LEN(AD415)</f>
        <v>0</v>
      </c>
      <c r="AF415" s="24"/>
      <c r="AG415" s="86">
        <f t="shared" ref="AG415:AG478" si="5625">LEN(AF415)</f>
        <v>0</v>
      </c>
      <c r="AH415" s="24"/>
      <c r="AI415" s="86">
        <f t="shared" ref="AI415:AI478" si="5626">LEN(AH415)</f>
        <v>0</v>
      </c>
      <c r="AJ415" s="24" t="s">
        <v>22</v>
      </c>
      <c r="AK415" s="86">
        <f t="shared" ref="AK415:AK478" si="5627">LEN(AJ415)</f>
        <v>1</v>
      </c>
      <c r="AL415" s="24"/>
      <c r="AM415" s="86">
        <f t="shared" ref="AM415:AM478" si="5628">LEN(AL415)</f>
        <v>0</v>
      </c>
      <c r="AN415" s="24"/>
      <c r="AO415" s="86">
        <f t="shared" ref="AO415:AO478" si="5629">LEN(AN415)</f>
        <v>0</v>
      </c>
      <c r="AP415" s="24" t="s">
        <v>22</v>
      </c>
      <c r="AQ415" s="86">
        <f t="shared" ref="AQ415:AQ478" si="5630">LEN(AP415)</f>
        <v>1</v>
      </c>
      <c r="AR415" s="24"/>
      <c r="AS415" s="86">
        <f t="shared" ref="AS415" si="5631">LEN(AR415)</f>
        <v>0</v>
      </c>
      <c r="AT415" s="24"/>
      <c r="AU415" s="86">
        <f t="shared" ref="AU415" si="5632">LEN(AT415)</f>
        <v>0</v>
      </c>
      <c r="AV415" s="24"/>
      <c r="AW415" s="86">
        <f t="shared" ref="AW415" si="5633">LEN(AV415)</f>
        <v>0</v>
      </c>
      <c r="AX415" s="24"/>
      <c r="AY415" s="86">
        <f t="shared" ref="AY415" si="5634">LEN(AX415)</f>
        <v>0</v>
      </c>
      <c r="AZ415" s="24"/>
      <c r="BA415" s="86">
        <f t="shared" ref="BA415" si="5635">LEN(AZ415)</f>
        <v>0</v>
      </c>
      <c r="BB415" s="24"/>
      <c r="BC415" s="86">
        <f t="shared" ref="BC415" si="5636">LEN(BB415)</f>
        <v>0</v>
      </c>
      <c r="BD415" s="24"/>
      <c r="BE415" s="86">
        <f t="shared" ref="BE415" si="5637">LEN(BD415)</f>
        <v>0</v>
      </c>
      <c r="BF415" s="24"/>
      <c r="BG415" s="86">
        <f t="shared" ref="BG415" si="5638">LEN(BF415)</f>
        <v>0</v>
      </c>
      <c r="BH415" s="24"/>
      <c r="BI415" s="86">
        <f t="shared" ref="BI415" si="5639">LEN(BH415)</f>
        <v>0</v>
      </c>
      <c r="BJ415" s="24"/>
      <c r="BK415" s="86">
        <f t="shared" ref="BK415" si="5640">LEN(BJ415)</f>
        <v>0</v>
      </c>
      <c r="BL415" s="24"/>
      <c r="BM415" s="86">
        <f t="shared" ref="BM415" si="5641">LEN(BL415)</f>
        <v>0</v>
      </c>
      <c r="BN415" s="24"/>
      <c r="BO415" s="86">
        <f t="shared" ref="BO415" si="5642">LEN(BN415)</f>
        <v>0</v>
      </c>
      <c r="BP415" s="24"/>
      <c r="BQ415" s="86">
        <f t="shared" ref="BQ415" si="5643">LEN(BP415)</f>
        <v>0</v>
      </c>
      <c r="BR415" s="24"/>
      <c r="BS415" s="86">
        <f t="shared" ref="BS415" si="5644">LEN(BR415)</f>
        <v>0</v>
      </c>
    </row>
    <row r="416" spans="1:71" s="35" customFormat="1">
      <c r="A416" s="203">
        <v>601</v>
      </c>
      <c r="B416" s="743" t="s">
        <v>185</v>
      </c>
      <c r="C416" s="735" t="s">
        <v>186</v>
      </c>
      <c r="D416" s="19" t="s">
        <v>186</v>
      </c>
      <c r="E416" s="45" t="s">
        <v>187</v>
      </c>
      <c r="F416" s="40"/>
      <c r="G416" s="40"/>
      <c r="H416" s="45" t="s">
        <v>188</v>
      </c>
      <c r="I416" s="45"/>
      <c r="J416" s="24" t="s">
        <v>189</v>
      </c>
      <c r="K416" s="86">
        <f t="shared" si="5276"/>
        <v>4</v>
      </c>
      <c r="L416" s="24" t="s">
        <v>190</v>
      </c>
      <c r="M416" s="86">
        <f t="shared" si="5615"/>
        <v>4</v>
      </c>
      <c r="N416" s="24" t="s">
        <v>191</v>
      </c>
      <c r="O416" s="86">
        <f t="shared" si="5616"/>
        <v>4</v>
      </c>
      <c r="P416" s="24" t="s">
        <v>192</v>
      </c>
      <c r="Q416" s="86">
        <f t="shared" si="5617"/>
        <v>4</v>
      </c>
      <c r="R416" s="24"/>
      <c r="S416" s="86">
        <f t="shared" si="5618"/>
        <v>0</v>
      </c>
      <c r="T416" s="24" t="s">
        <v>194</v>
      </c>
      <c r="U416" s="86">
        <f t="shared" si="5619"/>
        <v>4</v>
      </c>
      <c r="V416" s="24" t="s">
        <v>195</v>
      </c>
      <c r="W416" s="86">
        <f t="shared" si="5620"/>
        <v>4</v>
      </c>
      <c r="X416" s="24"/>
      <c r="Y416" s="86">
        <f t="shared" si="5621"/>
        <v>0</v>
      </c>
      <c r="Z416" s="24" t="s">
        <v>196</v>
      </c>
      <c r="AA416" s="86">
        <f t="shared" si="5622"/>
        <v>4</v>
      </c>
      <c r="AB416" s="24" t="s">
        <v>1222</v>
      </c>
      <c r="AC416" s="86">
        <f t="shared" si="5623"/>
        <v>4</v>
      </c>
      <c r="AD416" s="24" t="s">
        <v>198</v>
      </c>
      <c r="AE416" s="86">
        <f t="shared" si="5624"/>
        <v>4</v>
      </c>
      <c r="AF416" s="24" t="s">
        <v>199</v>
      </c>
      <c r="AG416" s="86">
        <f t="shared" si="5625"/>
        <v>4</v>
      </c>
      <c r="AH416" s="24" t="s">
        <v>192</v>
      </c>
      <c r="AI416" s="86">
        <f t="shared" si="5626"/>
        <v>4</v>
      </c>
      <c r="AJ416" s="24"/>
      <c r="AK416" s="86">
        <f t="shared" si="5627"/>
        <v>0</v>
      </c>
      <c r="AL416" s="24" t="s">
        <v>189</v>
      </c>
      <c r="AM416" s="86">
        <f t="shared" si="5628"/>
        <v>4</v>
      </c>
      <c r="AN416" s="24" t="s">
        <v>192</v>
      </c>
      <c r="AO416" s="86">
        <f t="shared" si="5629"/>
        <v>4</v>
      </c>
      <c r="AP416" s="24"/>
      <c r="AQ416" s="86">
        <f t="shared" si="5630"/>
        <v>0</v>
      </c>
      <c r="AR416" s="24" t="s">
        <v>189</v>
      </c>
      <c r="AS416" s="86">
        <f t="shared" ref="AS416" si="5645">LEN(AR416)</f>
        <v>4</v>
      </c>
      <c r="AT416" s="24"/>
      <c r="AU416" s="86">
        <f t="shared" ref="AU416" si="5646">LEN(AT416)</f>
        <v>0</v>
      </c>
      <c r="AV416" s="24"/>
      <c r="AW416" s="86">
        <f t="shared" ref="AW416" si="5647">LEN(AV416)</f>
        <v>0</v>
      </c>
      <c r="AX416" s="24"/>
      <c r="AY416" s="86">
        <f t="shared" ref="AY416" si="5648">LEN(AX416)</f>
        <v>0</v>
      </c>
      <c r="AZ416" s="24"/>
      <c r="BA416" s="86">
        <f t="shared" ref="BA416" si="5649">LEN(AZ416)</f>
        <v>0</v>
      </c>
      <c r="BB416" s="24"/>
      <c r="BC416" s="86">
        <f t="shared" ref="BC416" si="5650">LEN(BB416)</f>
        <v>0</v>
      </c>
      <c r="BD416" s="24"/>
      <c r="BE416" s="86">
        <f t="shared" ref="BE416" si="5651">LEN(BD416)</f>
        <v>0</v>
      </c>
      <c r="BF416" s="24"/>
      <c r="BG416" s="86">
        <f t="shared" ref="BG416" si="5652">LEN(BF416)</f>
        <v>0</v>
      </c>
      <c r="BH416" s="24"/>
      <c r="BI416" s="86">
        <f t="shared" ref="BI416" si="5653">LEN(BH416)</f>
        <v>0</v>
      </c>
      <c r="BJ416" s="24"/>
      <c r="BK416" s="86">
        <f t="shared" ref="BK416" si="5654">LEN(BJ416)</f>
        <v>0</v>
      </c>
      <c r="BL416" s="24"/>
      <c r="BM416" s="86">
        <f t="shared" ref="BM416" si="5655">LEN(BL416)</f>
        <v>0</v>
      </c>
      <c r="BN416" s="24"/>
      <c r="BO416" s="86">
        <f t="shared" ref="BO416" si="5656">LEN(BN416)</f>
        <v>0</v>
      </c>
      <c r="BP416" s="24"/>
      <c r="BQ416" s="86">
        <f t="shared" ref="BQ416" si="5657">LEN(BP416)</f>
        <v>0</v>
      </c>
      <c r="BR416" s="24"/>
      <c r="BS416" s="86">
        <f t="shared" ref="BS416" si="5658">LEN(BR416)</f>
        <v>0</v>
      </c>
    </row>
    <row r="417" spans="1:71" s="35" customFormat="1" ht="27">
      <c r="A417" s="203">
        <v>602</v>
      </c>
      <c r="B417" s="744"/>
      <c r="C417" s="740"/>
      <c r="D417" s="19" t="s">
        <v>201</v>
      </c>
      <c r="E417" s="23" t="s">
        <v>43</v>
      </c>
      <c r="F417" s="25" t="s">
        <v>323</v>
      </c>
      <c r="G417" s="25" t="s">
        <v>324</v>
      </c>
      <c r="H417" s="30" t="s">
        <v>203</v>
      </c>
      <c r="I417" s="30" t="s">
        <v>1108</v>
      </c>
      <c r="J417" s="24" t="s">
        <v>204</v>
      </c>
      <c r="K417" s="86">
        <f t="shared" si="5276"/>
        <v>2</v>
      </c>
      <c r="L417" s="24" t="s">
        <v>204</v>
      </c>
      <c r="M417" s="86">
        <f t="shared" si="5615"/>
        <v>2</v>
      </c>
      <c r="N417" s="24" t="s">
        <v>205</v>
      </c>
      <c r="O417" s="86">
        <f t="shared" si="5616"/>
        <v>2</v>
      </c>
      <c r="P417" s="24" t="s">
        <v>204</v>
      </c>
      <c r="Q417" s="86">
        <f t="shared" si="5617"/>
        <v>2</v>
      </c>
      <c r="R417" s="24"/>
      <c r="S417" s="86">
        <f t="shared" si="5618"/>
        <v>0</v>
      </c>
      <c r="T417" s="24" t="s">
        <v>205</v>
      </c>
      <c r="U417" s="86">
        <f t="shared" si="5619"/>
        <v>2</v>
      </c>
      <c r="V417" s="24" t="s">
        <v>204</v>
      </c>
      <c r="W417" s="86">
        <f t="shared" si="5620"/>
        <v>2</v>
      </c>
      <c r="X417" s="24"/>
      <c r="Y417" s="86">
        <f t="shared" si="5621"/>
        <v>0</v>
      </c>
      <c r="Z417" s="24" t="s">
        <v>204</v>
      </c>
      <c r="AA417" s="86">
        <f t="shared" si="5622"/>
        <v>2</v>
      </c>
      <c r="AB417" s="24" t="s">
        <v>204</v>
      </c>
      <c r="AC417" s="86">
        <f t="shared" si="5623"/>
        <v>2</v>
      </c>
      <c r="AD417" s="24" t="s">
        <v>205</v>
      </c>
      <c r="AE417" s="86">
        <f t="shared" si="5624"/>
        <v>2</v>
      </c>
      <c r="AF417" s="24" t="s">
        <v>204</v>
      </c>
      <c r="AG417" s="86">
        <f t="shared" si="5625"/>
        <v>2</v>
      </c>
      <c r="AH417" s="24" t="s">
        <v>205</v>
      </c>
      <c r="AI417" s="86">
        <f t="shared" si="5626"/>
        <v>2</v>
      </c>
      <c r="AJ417" s="24"/>
      <c r="AK417" s="86">
        <f t="shared" si="5627"/>
        <v>0</v>
      </c>
      <c r="AL417" s="24" t="s">
        <v>205</v>
      </c>
      <c r="AM417" s="86">
        <f t="shared" si="5628"/>
        <v>2</v>
      </c>
      <c r="AN417" s="24" t="s">
        <v>205</v>
      </c>
      <c r="AO417" s="86">
        <f t="shared" si="5629"/>
        <v>2</v>
      </c>
      <c r="AP417" s="24"/>
      <c r="AQ417" s="86">
        <f t="shared" si="5630"/>
        <v>0</v>
      </c>
      <c r="AR417" s="24" t="s">
        <v>205</v>
      </c>
      <c r="AS417" s="86">
        <f t="shared" ref="AS417" si="5659">LEN(AR417)</f>
        <v>2</v>
      </c>
      <c r="AT417" s="24"/>
      <c r="AU417" s="86">
        <f t="shared" ref="AU417" si="5660">LEN(AT417)</f>
        <v>0</v>
      </c>
      <c r="AV417" s="24"/>
      <c r="AW417" s="86">
        <f t="shared" ref="AW417" si="5661">LEN(AV417)</f>
        <v>0</v>
      </c>
      <c r="AX417" s="24"/>
      <c r="AY417" s="86">
        <f t="shared" ref="AY417" si="5662">LEN(AX417)</f>
        <v>0</v>
      </c>
      <c r="AZ417" s="24"/>
      <c r="BA417" s="86">
        <f t="shared" ref="BA417" si="5663">LEN(AZ417)</f>
        <v>0</v>
      </c>
      <c r="BB417" s="24"/>
      <c r="BC417" s="86">
        <f t="shared" ref="BC417" si="5664">LEN(BB417)</f>
        <v>0</v>
      </c>
      <c r="BD417" s="24"/>
      <c r="BE417" s="86">
        <f t="shared" ref="BE417" si="5665">LEN(BD417)</f>
        <v>0</v>
      </c>
      <c r="BF417" s="24"/>
      <c r="BG417" s="86">
        <f t="shared" ref="BG417" si="5666">LEN(BF417)</f>
        <v>0</v>
      </c>
      <c r="BH417" s="24"/>
      <c r="BI417" s="86">
        <f t="shared" ref="BI417" si="5667">LEN(BH417)</f>
        <v>0</v>
      </c>
      <c r="BJ417" s="24"/>
      <c r="BK417" s="86">
        <f t="shared" ref="BK417" si="5668">LEN(BJ417)</f>
        <v>0</v>
      </c>
      <c r="BL417" s="24"/>
      <c r="BM417" s="86">
        <f t="shared" ref="BM417" si="5669">LEN(BL417)</f>
        <v>0</v>
      </c>
      <c r="BN417" s="24"/>
      <c r="BO417" s="86">
        <f t="shared" ref="BO417" si="5670">LEN(BN417)</f>
        <v>0</v>
      </c>
      <c r="BP417" s="24"/>
      <c r="BQ417" s="86">
        <f t="shared" ref="BQ417" si="5671">LEN(BP417)</f>
        <v>0</v>
      </c>
      <c r="BR417" s="24"/>
      <c r="BS417" s="86">
        <f t="shared" ref="BS417" si="5672">LEN(BR417)</f>
        <v>0</v>
      </c>
    </row>
    <row r="418" spans="1:71" s="35" customFormat="1">
      <c r="A418" s="203">
        <v>603</v>
      </c>
      <c r="B418" s="744"/>
      <c r="C418" s="17" t="s">
        <v>206</v>
      </c>
      <c r="D418" s="19" t="s">
        <v>1367</v>
      </c>
      <c r="E418" s="23"/>
      <c r="F418" s="25"/>
      <c r="G418" s="25"/>
      <c r="H418" s="23" t="s">
        <v>188</v>
      </c>
      <c r="I418" s="23"/>
      <c r="J418" s="29" t="s">
        <v>103</v>
      </c>
      <c r="K418" s="86">
        <f t="shared" si="5276"/>
        <v>10</v>
      </c>
      <c r="L418" s="29" t="s">
        <v>103</v>
      </c>
      <c r="M418" s="185">
        <f t="shared" si="5615"/>
        <v>10</v>
      </c>
      <c r="N418" s="29" t="s">
        <v>103</v>
      </c>
      <c r="O418" s="185">
        <f t="shared" si="5616"/>
        <v>10</v>
      </c>
      <c r="P418" s="29" t="s">
        <v>103</v>
      </c>
      <c r="Q418" s="185">
        <f t="shared" si="5617"/>
        <v>10</v>
      </c>
      <c r="R418" s="29"/>
      <c r="S418" s="185">
        <f t="shared" si="5618"/>
        <v>0</v>
      </c>
      <c r="T418" s="29" t="s">
        <v>103</v>
      </c>
      <c r="U418" s="185">
        <f t="shared" si="5619"/>
        <v>10</v>
      </c>
      <c r="V418" s="29" t="s">
        <v>103</v>
      </c>
      <c r="W418" s="185">
        <f t="shared" si="5620"/>
        <v>10</v>
      </c>
      <c r="X418" s="29"/>
      <c r="Y418" s="185">
        <f t="shared" si="5621"/>
        <v>0</v>
      </c>
      <c r="Z418" s="29" t="s">
        <v>103</v>
      </c>
      <c r="AA418" s="185">
        <f t="shared" si="5622"/>
        <v>10</v>
      </c>
      <c r="AB418" s="29" t="s">
        <v>1368</v>
      </c>
      <c r="AC418" s="185">
        <f t="shared" si="5623"/>
        <v>10</v>
      </c>
      <c r="AD418" s="29" t="s">
        <v>109</v>
      </c>
      <c r="AE418" s="185">
        <f t="shared" si="5624"/>
        <v>10</v>
      </c>
      <c r="AF418" s="29" t="s">
        <v>103</v>
      </c>
      <c r="AG418" s="185">
        <f t="shared" si="5625"/>
        <v>10</v>
      </c>
      <c r="AH418" s="29" t="s">
        <v>103</v>
      </c>
      <c r="AI418" s="185">
        <f t="shared" si="5626"/>
        <v>10</v>
      </c>
      <c r="AJ418" s="29"/>
      <c r="AK418" s="185">
        <f t="shared" si="5627"/>
        <v>0</v>
      </c>
      <c r="AL418" s="29" t="s">
        <v>103</v>
      </c>
      <c r="AM418" s="185">
        <f t="shared" si="5628"/>
        <v>10</v>
      </c>
      <c r="AN418" s="29" t="s">
        <v>103</v>
      </c>
      <c r="AO418" s="185">
        <f t="shared" si="5629"/>
        <v>10</v>
      </c>
      <c r="AP418" s="29"/>
      <c r="AQ418" s="185">
        <f t="shared" si="5630"/>
        <v>0</v>
      </c>
      <c r="AR418" s="29" t="s">
        <v>103</v>
      </c>
      <c r="AS418" s="185">
        <f t="shared" ref="AS418" si="5673">LEN(AR418)</f>
        <v>10</v>
      </c>
      <c r="AT418" s="29"/>
      <c r="AU418" s="185">
        <f t="shared" ref="AU418" si="5674">LEN(AT418)</f>
        <v>0</v>
      </c>
      <c r="AV418" s="29"/>
      <c r="AW418" s="185">
        <f t="shared" ref="AW418" si="5675">LEN(AV418)</f>
        <v>0</v>
      </c>
      <c r="AX418" s="29"/>
      <c r="AY418" s="185">
        <f t="shared" ref="AY418" si="5676">LEN(AX418)</f>
        <v>0</v>
      </c>
      <c r="AZ418" s="29"/>
      <c r="BA418" s="185">
        <f t="shared" ref="BA418" si="5677">LEN(AZ418)</f>
        <v>0</v>
      </c>
      <c r="BB418" s="29"/>
      <c r="BC418" s="185">
        <f t="shared" ref="BC418" si="5678">LEN(BB418)</f>
        <v>0</v>
      </c>
      <c r="BD418" s="29"/>
      <c r="BE418" s="185">
        <f t="shared" ref="BE418" si="5679">LEN(BD418)</f>
        <v>0</v>
      </c>
      <c r="BF418" s="29"/>
      <c r="BG418" s="185">
        <f t="shared" ref="BG418" si="5680">LEN(BF418)</f>
        <v>0</v>
      </c>
      <c r="BH418" s="29"/>
      <c r="BI418" s="185">
        <f t="shared" ref="BI418" si="5681">LEN(BH418)</f>
        <v>0</v>
      </c>
      <c r="BJ418" s="29"/>
      <c r="BK418" s="185">
        <f t="shared" ref="BK418" si="5682">LEN(BJ418)</f>
        <v>0</v>
      </c>
      <c r="BL418" s="29"/>
      <c r="BM418" s="185">
        <f t="shared" ref="BM418" si="5683">LEN(BL418)</f>
        <v>0</v>
      </c>
      <c r="BN418" s="29"/>
      <c r="BO418" s="185">
        <f t="shared" ref="BO418" si="5684">LEN(BN418)</f>
        <v>0</v>
      </c>
      <c r="BP418" s="29"/>
      <c r="BQ418" s="185">
        <f t="shared" ref="BQ418" si="5685">LEN(BP418)</f>
        <v>0</v>
      </c>
      <c r="BR418" s="29"/>
      <c r="BS418" s="185">
        <f t="shared" ref="BS418" si="5686">LEN(BR418)</f>
        <v>0</v>
      </c>
    </row>
    <row r="419" spans="1:71" s="35" customFormat="1">
      <c r="A419" s="203">
        <v>604</v>
      </c>
      <c r="B419" s="744"/>
      <c r="C419" s="24" t="s">
        <v>213</v>
      </c>
      <c r="D419" s="19" t="s">
        <v>214</v>
      </c>
      <c r="E419" s="25" t="s">
        <v>187</v>
      </c>
      <c r="F419" s="25"/>
      <c r="G419" s="25"/>
      <c r="H419" s="25" t="s">
        <v>203</v>
      </c>
      <c r="I419" s="25" t="s">
        <v>215</v>
      </c>
      <c r="J419" s="26" t="s">
        <v>216</v>
      </c>
      <c r="K419" s="86">
        <f t="shared" si="5276"/>
        <v>14</v>
      </c>
      <c r="L419" s="26" t="s">
        <v>896</v>
      </c>
      <c r="M419" s="187">
        <f t="shared" si="5615"/>
        <v>20</v>
      </c>
      <c r="N419" s="26" t="s">
        <v>897</v>
      </c>
      <c r="O419" s="187">
        <f t="shared" si="5616"/>
        <v>13</v>
      </c>
      <c r="P419" s="26" t="s">
        <v>219</v>
      </c>
      <c r="Q419" s="187">
        <f t="shared" si="5617"/>
        <v>14</v>
      </c>
      <c r="R419" s="26"/>
      <c r="S419" s="187">
        <f t="shared" si="5618"/>
        <v>0</v>
      </c>
      <c r="T419" s="26" t="s">
        <v>898</v>
      </c>
      <c r="U419" s="187">
        <f t="shared" si="5619"/>
        <v>13</v>
      </c>
      <c r="V419" s="26" t="s">
        <v>899</v>
      </c>
      <c r="W419" s="187">
        <f t="shared" si="5620"/>
        <v>14</v>
      </c>
      <c r="X419" s="26"/>
      <c r="Y419" s="187">
        <f t="shared" si="5621"/>
        <v>0</v>
      </c>
      <c r="Z419" s="26" t="s">
        <v>1083</v>
      </c>
      <c r="AA419" s="187">
        <f t="shared" si="5622"/>
        <v>12</v>
      </c>
      <c r="AB419" s="26" t="s">
        <v>1084</v>
      </c>
      <c r="AC419" s="187">
        <f t="shared" si="5623"/>
        <v>16</v>
      </c>
      <c r="AD419" s="26" t="s">
        <v>226</v>
      </c>
      <c r="AE419" s="187">
        <f t="shared" si="5624"/>
        <v>14</v>
      </c>
      <c r="AF419" s="26" t="s">
        <v>903</v>
      </c>
      <c r="AG419" s="187">
        <f t="shared" si="5625"/>
        <v>16</v>
      </c>
      <c r="AH419" s="26" t="s">
        <v>1085</v>
      </c>
      <c r="AI419" s="187">
        <f t="shared" si="5626"/>
        <v>14</v>
      </c>
      <c r="AJ419" s="26"/>
      <c r="AK419" s="187">
        <f t="shared" si="5627"/>
        <v>0</v>
      </c>
      <c r="AL419" s="26" t="s">
        <v>1226</v>
      </c>
      <c r="AM419" s="187">
        <f t="shared" si="5628"/>
        <v>15</v>
      </c>
      <c r="AN419" s="26" t="s">
        <v>1369</v>
      </c>
      <c r="AO419" s="187">
        <f t="shared" si="5629"/>
        <v>14</v>
      </c>
      <c r="AP419" s="26"/>
      <c r="AQ419" s="187">
        <f t="shared" si="5630"/>
        <v>0</v>
      </c>
      <c r="AR419" s="26" t="s">
        <v>233</v>
      </c>
      <c r="AS419" s="187">
        <f t="shared" ref="AS419" si="5687">LEN(AR419)</f>
        <v>23</v>
      </c>
      <c r="AT419" s="26"/>
      <c r="AU419" s="187">
        <f t="shared" ref="AU419" si="5688">LEN(AT419)</f>
        <v>0</v>
      </c>
      <c r="AV419" s="26"/>
      <c r="AW419" s="187">
        <f t="shared" ref="AW419" si="5689">LEN(AV419)</f>
        <v>0</v>
      </c>
      <c r="AX419" s="26"/>
      <c r="AY419" s="187">
        <f t="shared" ref="AY419" si="5690">LEN(AX419)</f>
        <v>0</v>
      </c>
      <c r="AZ419" s="26"/>
      <c r="BA419" s="187">
        <f t="shared" ref="BA419" si="5691">LEN(AZ419)</f>
        <v>0</v>
      </c>
      <c r="BB419" s="26"/>
      <c r="BC419" s="187">
        <f t="shared" ref="BC419" si="5692">LEN(BB419)</f>
        <v>0</v>
      </c>
      <c r="BD419" s="26"/>
      <c r="BE419" s="187">
        <f t="shared" ref="BE419" si="5693">LEN(BD419)</f>
        <v>0</v>
      </c>
      <c r="BF419" s="26"/>
      <c r="BG419" s="187">
        <f t="shared" ref="BG419" si="5694">LEN(BF419)</f>
        <v>0</v>
      </c>
      <c r="BH419" s="26"/>
      <c r="BI419" s="187">
        <f t="shared" ref="BI419" si="5695">LEN(BH419)</f>
        <v>0</v>
      </c>
      <c r="BJ419" s="26"/>
      <c r="BK419" s="187">
        <f t="shared" ref="BK419" si="5696">LEN(BJ419)</f>
        <v>0</v>
      </c>
      <c r="BL419" s="26"/>
      <c r="BM419" s="187">
        <f t="shared" ref="BM419" si="5697">LEN(BL419)</f>
        <v>0</v>
      </c>
      <c r="BN419" s="26"/>
      <c r="BO419" s="187">
        <f t="shared" ref="BO419" si="5698">LEN(BN419)</f>
        <v>0</v>
      </c>
      <c r="BP419" s="26"/>
      <c r="BQ419" s="187">
        <f t="shared" ref="BQ419" si="5699">LEN(BP419)</f>
        <v>0</v>
      </c>
      <c r="BR419" s="26"/>
      <c r="BS419" s="187">
        <f t="shared" ref="BS419" si="5700">LEN(BR419)</f>
        <v>0</v>
      </c>
    </row>
    <row r="420" spans="1:71" s="35" customFormat="1" ht="187.5">
      <c r="A420" s="203">
        <v>605</v>
      </c>
      <c r="B420" s="744"/>
      <c r="C420" s="741" t="s">
        <v>1370</v>
      </c>
      <c r="D420" s="742"/>
      <c r="E420" s="25" t="s">
        <v>187</v>
      </c>
      <c r="F420" s="25"/>
      <c r="G420" s="25"/>
      <c r="H420" s="25" t="s">
        <v>203</v>
      </c>
      <c r="I420" s="36" t="s">
        <v>235</v>
      </c>
      <c r="J420" s="48" t="s">
        <v>1371</v>
      </c>
      <c r="K420" s="86">
        <f t="shared" si="5276"/>
        <v>282</v>
      </c>
      <c r="L420" s="48" t="s">
        <v>1372</v>
      </c>
      <c r="M420" s="86">
        <f t="shared" si="5615"/>
        <v>274</v>
      </c>
      <c r="N420" s="48" t="s">
        <v>1373</v>
      </c>
      <c r="O420" s="86">
        <f t="shared" si="5616"/>
        <v>283</v>
      </c>
      <c r="P420" s="48" t="s">
        <v>1374</v>
      </c>
      <c r="Q420" s="86">
        <f t="shared" si="5617"/>
        <v>378</v>
      </c>
      <c r="R420" s="48"/>
      <c r="S420" s="86">
        <f t="shared" si="5618"/>
        <v>0</v>
      </c>
      <c r="T420" s="48" t="s">
        <v>1375</v>
      </c>
      <c r="U420" s="86">
        <f t="shared" si="5619"/>
        <v>280</v>
      </c>
      <c r="V420" s="48" t="s">
        <v>1376</v>
      </c>
      <c r="W420" s="86">
        <f t="shared" si="5620"/>
        <v>277</v>
      </c>
      <c r="X420" s="48"/>
      <c r="Y420" s="86">
        <f t="shared" si="5621"/>
        <v>0</v>
      </c>
      <c r="Z420" s="48" t="s">
        <v>1377</v>
      </c>
      <c r="AA420" s="86">
        <f t="shared" si="5622"/>
        <v>282</v>
      </c>
      <c r="AB420" s="48" t="s">
        <v>1378</v>
      </c>
      <c r="AC420" s="86">
        <f t="shared" si="5623"/>
        <v>280</v>
      </c>
      <c r="AD420" s="48" t="s">
        <v>1379</v>
      </c>
      <c r="AE420" s="86">
        <f t="shared" si="5624"/>
        <v>368</v>
      </c>
      <c r="AF420" s="48" t="s">
        <v>1380</v>
      </c>
      <c r="AG420" s="86">
        <f t="shared" si="5625"/>
        <v>285</v>
      </c>
      <c r="AH420" s="48" t="s">
        <v>1381</v>
      </c>
      <c r="AI420" s="86">
        <f t="shared" si="5626"/>
        <v>282</v>
      </c>
      <c r="AJ420" s="48"/>
      <c r="AK420" s="86">
        <f t="shared" si="5627"/>
        <v>0</v>
      </c>
      <c r="AL420" s="48" t="s">
        <v>1382</v>
      </c>
      <c r="AM420" s="86">
        <f t="shared" si="5628"/>
        <v>282</v>
      </c>
      <c r="AN420" s="48" t="s">
        <v>1383</v>
      </c>
      <c r="AO420" s="86">
        <f t="shared" si="5629"/>
        <v>274</v>
      </c>
      <c r="AP420" s="48"/>
      <c r="AQ420" s="86">
        <f t="shared" si="5630"/>
        <v>0</v>
      </c>
      <c r="AR420" s="48" t="s">
        <v>1371</v>
      </c>
      <c r="AS420" s="86">
        <f t="shared" ref="AS420" si="5701">LEN(AR420)</f>
        <v>282</v>
      </c>
      <c r="AT420" s="48"/>
      <c r="AU420" s="86">
        <f t="shared" ref="AU420" si="5702">LEN(AT420)</f>
        <v>0</v>
      </c>
      <c r="AV420" s="48"/>
      <c r="AW420" s="86">
        <f t="shared" ref="AW420" si="5703">LEN(AV420)</f>
        <v>0</v>
      </c>
      <c r="AX420" s="48"/>
      <c r="AY420" s="86">
        <f t="shared" ref="AY420" si="5704">LEN(AX420)</f>
        <v>0</v>
      </c>
      <c r="AZ420" s="48"/>
      <c r="BA420" s="86">
        <f t="shared" ref="BA420" si="5705">LEN(AZ420)</f>
        <v>0</v>
      </c>
      <c r="BB420" s="48"/>
      <c r="BC420" s="86">
        <f t="shared" ref="BC420" si="5706">LEN(BB420)</f>
        <v>0</v>
      </c>
      <c r="BD420" s="48"/>
      <c r="BE420" s="86">
        <f t="shared" ref="BE420" si="5707">LEN(BD420)</f>
        <v>0</v>
      </c>
      <c r="BF420" s="48"/>
      <c r="BG420" s="86">
        <f t="shared" ref="BG420" si="5708">LEN(BF420)</f>
        <v>0</v>
      </c>
      <c r="BH420" s="48"/>
      <c r="BI420" s="86">
        <f t="shared" ref="BI420" si="5709">LEN(BH420)</f>
        <v>0</v>
      </c>
      <c r="BJ420" s="48"/>
      <c r="BK420" s="86">
        <f t="shared" ref="BK420" si="5710">LEN(BJ420)</f>
        <v>0</v>
      </c>
      <c r="BL420" s="48"/>
      <c r="BM420" s="86">
        <f t="shared" ref="BM420" si="5711">LEN(BL420)</f>
        <v>0</v>
      </c>
      <c r="BN420" s="48"/>
      <c r="BO420" s="86">
        <f t="shared" ref="BO420" si="5712">LEN(BN420)</f>
        <v>0</v>
      </c>
      <c r="BP420" s="48"/>
      <c r="BQ420" s="86">
        <f t="shared" ref="BQ420" si="5713">LEN(BP420)</f>
        <v>0</v>
      </c>
      <c r="BR420" s="48"/>
      <c r="BS420" s="86">
        <f t="shared" ref="BS420" si="5714">LEN(BR420)</f>
        <v>0</v>
      </c>
    </row>
    <row r="421" spans="1:71" s="35" customFormat="1">
      <c r="A421" s="203">
        <v>606</v>
      </c>
      <c r="B421" s="743" t="s">
        <v>253</v>
      </c>
      <c r="C421" s="735" t="s">
        <v>254</v>
      </c>
      <c r="D421" s="19" t="s">
        <v>255</v>
      </c>
      <c r="E421" s="25" t="s">
        <v>187</v>
      </c>
      <c r="F421" s="30"/>
      <c r="G421" s="30"/>
      <c r="H421" s="30" t="s">
        <v>188</v>
      </c>
      <c r="I421" s="30"/>
      <c r="J421" s="24" t="s">
        <v>255</v>
      </c>
      <c r="K421" s="86">
        <f t="shared" si="5276"/>
        <v>4</v>
      </c>
      <c r="L421" s="24" t="s">
        <v>924</v>
      </c>
      <c r="M421" s="86">
        <f t="shared" si="5615"/>
        <v>4</v>
      </c>
      <c r="N421" s="24" t="s">
        <v>261</v>
      </c>
      <c r="O421" s="86">
        <f t="shared" si="5616"/>
        <v>4</v>
      </c>
      <c r="P421" s="24" t="s">
        <v>261</v>
      </c>
      <c r="Q421" s="86">
        <f t="shared" si="5617"/>
        <v>4</v>
      </c>
      <c r="R421" s="24"/>
      <c r="S421" s="86">
        <f t="shared" si="5618"/>
        <v>0</v>
      </c>
      <c r="T421" s="24" t="s">
        <v>257</v>
      </c>
      <c r="U421" s="86">
        <f t="shared" si="5619"/>
        <v>4</v>
      </c>
      <c r="V421" s="24" t="s">
        <v>259</v>
      </c>
      <c r="W421" s="86">
        <f t="shared" si="5620"/>
        <v>4</v>
      </c>
      <c r="X421" s="24"/>
      <c r="Y421" s="86">
        <f t="shared" si="5621"/>
        <v>0</v>
      </c>
      <c r="Z421" s="24" t="s">
        <v>256</v>
      </c>
      <c r="AA421" s="86">
        <f t="shared" si="5622"/>
        <v>4</v>
      </c>
      <c r="AB421" s="24" t="s">
        <v>261</v>
      </c>
      <c r="AC421" s="86">
        <f t="shared" si="5623"/>
        <v>4</v>
      </c>
      <c r="AD421" s="24" t="s">
        <v>262</v>
      </c>
      <c r="AE421" s="86">
        <f t="shared" si="5624"/>
        <v>4</v>
      </c>
      <c r="AF421" s="24" t="s">
        <v>925</v>
      </c>
      <c r="AG421" s="86">
        <f t="shared" si="5625"/>
        <v>4</v>
      </c>
      <c r="AH421" s="24" t="s">
        <v>261</v>
      </c>
      <c r="AI421" s="86">
        <f t="shared" si="5626"/>
        <v>4</v>
      </c>
      <c r="AJ421" s="24"/>
      <c r="AK421" s="86">
        <f t="shared" si="5627"/>
        <v>0</v>
      </c>
      <c r="AL421" s="24" t="s">
        <v>255</v>
      </c>
      <c r="AM421" s="86">
        <f t="shared" si="5628"/>
        <v>4</v>
      </c>
      <c r="AN421" s="24" t="s">
        <v>261</v>
      </c>
      <c r="AO421" s="86">
        <f t="shared" si="5629"/>
        <v>4</v>
      </c>
      <c r="AP421" s="24"/>
      <c r="AQ421" s="86">
        <f t="shared" si="5630"/>
        <v>0</v>
      </c>
      <c r="AR421" s="24" t="s">
        <v>255</v>
      </c>
      <c r="AS421" s="86">
        <f t="shared" ref="AS421" si="5715">LEN(AR421)</f>
        <v>4</v>
      </c>
      <c r="AT421" s="24"/>
      <c r="AU421" s="86">
        <f t="shared" ref="AU421" si="5716">LEN(AT421)</f>
        <v>0</v>
      </c>
      <c r="AV421" s="24"/>
      <c r="AW421" s="86">
        <f t="shared" ref="AW421" si="5717">LEN(AV421)</f>
        <v>0</v>
      </c>
      <c r="AX421" s="24"/>
      <c r="AY421" s="86">
        <f t="shared" ref="AY421" si="5718">LEN(AX421)</f>
        <v>0</v>
      </c>
      <c r="AZ421" s="24"/>
      <c r="BA421" s="86">
        <f t="shared" ref="BA421" si="5719">LEN(AZ421)</f>
        <v>0</v>
      </c>
      <c r="BB421" s="24"/>
      <c r="BC421" s="86">
        <f t="shared" ref="BC421" si="5720">LEN(BB421)</f>
        <v>0</v>
      </c>
      <c r="BD421" s="24"/>
      <c r="BE421" s="86">
        <f t="shared" ref="BE421" si="5721">LEN(BD421)</f>
        <v>0</v>
      </c>
      <c r="BF421" s="24"/>
      <c r="BG421" s="86">
        <f t="shared" ref="BG421" si="5722">LEN(BF421)</f>
        <v>0</v>
      </c>
      <c r="BH421" s="24"/>
      <c r="BI421" s="86">
        <f t="shared" ref="BI421" si="5723">LEN(BH421)</f>
        <v>0</v>
      </c>
      <c r="BJ421" s="24"/>
      <c r="BK421" s="86">
        <f t="shared" ref="BK421" si="5724">LEN(BJ421)</f>
        <v>0</v>
      </c>
      <c r="BL421" s="24"/>
      <c r="BM421" s="86">
        <f t="shared" ref="BM421" si="5725">LEN(BL421)</f>
        <v>0</v>
      </c>
      <c r="BN421" s="24"/>
      <c r="BO421" s="86">
        <f t="shared" ref="BO421" si="5726">LEN(BN421)</f>
        <v>0</v>
      </c>
      <c r="BP421" s="24"/>
      <c r="BQ421" s="86">
        <f t="shared" ref="BQ421" si="5727">LEN(BP421)</f>
        <v>0</v>
      </c>
      <c r="BR421" s="24"/>
      <c r="BS421" s="86">
        <f t="shared" ref="BS421" si="5728">LEN(BR421)</f>
        <v>0</v>
      </c>
    </row>
    <row r="422" spans="1:71" s="35" customFormat="1">
      <c r="A422" s="203">
        <v>607</v>
      </c>
      <c r="B422" s="745"/>
      <c r="C422" s="740"/>
      <c r="D422" s="19" t="s">
        <v>265</v>
      </c>
      <c r="E422" s="25" t="s">
        <v>266</v>
      </c>
      <c r="F422" s="30" t="s">
        <v>267</v>
      </c>
      <c r="G422" s="30" t="s">
        <v>268</v>
      </c>
      <c r="H422" s="30" t="s">
        <v>188</v>
      </c>
      <c r="I422" s="30"/>
      <c r="J422" s="24" t="s">
        <v>265</v>
      </c>
      <c r="K422" s="86">
        <f t="shared" si="5276"/>
        <v>3</v>
      </c>
      <c r="L422" s="24" t="s">
        <v>289</v>
      </c>
      <c r="M422" s="86">
        <f t="shared" si="5615"/>
        <v>3</v>
      </c>
      <c r="N422" s="24" t="s">
        <v>290</v>
      </c>
      <c r="O422" s="86">
        <f t="shared" si="5616"/>
        <v>3</v>
      </c>
      <c r="P422" s="24" t="s">
        <v>290</v>
      </c>
      <c r="Q422" s="86">
        <f t="shared" si="5617"/>
        <v>3</v>
      </c>
      <c r="R422" s="24"/>
      <c r="S422" s="86">
        <f t="shared" si="5618"/>
        <v>0</v>
      </c>
      <c r="T422" s="24" t="s">
        <v>471</v>
      </c>
      <c r="U422" s="86">
        <f t="shared" si="5619"/>
        <v>3</v>
      </c>
      <c r="V422" s="24" t="s">
        <v>291</v>
      </c>
      <c r="W422" s="86">
        <f t="shared" si="5620"/>
        <v>3</v>
      </c>
      <c r="X422" s="24"/>
      <c r="Y422" s="86">
        <f t="shared" si="5621"/>
        <v>0</v>
      </c>
      <c r="Z422" s="24" t="s">
        <v>292</v>
      </c>
      <c r="AA422" s="86">
        <f t="shared" si="5622"/>
        <v>3</v>
      </c>
      <c r="AB422" s="24" t="s">
        <v>290</v>
      </c>
      <c r="AC422" s="86">
        <f t="shared" si="5623"/>
        <v>3</v>
      </c>
      <c r="AD422" s="24" t="s">
        <v>293</v>
      </c>
      <c r="AE422" s="86">
        <f t="shared" si="5624"/>
        <v>3</v>
      </c>
      <c r="AF422" s="24" t="s">
        <v>294</v>
      </c>
      <c r="AG422" s="86">
        <f t="shared" si="5625"/>
        <v>3</v>
      </c>
      <c r="AH422" s="24" t="s">
        <v>290</v>
      </c>
      <c r="AI422" s="86">
        <f t="shared" si="5626"/>
        <v>3</v>
      </c>
      <c r="AJ422" s="24"/>
      <c r="AK422" s="86">
        <f t="shared" si="5627"/>
        <v>0</v>
      </c>
      <c r="AL422" s="24" t="s">
        <v>265</v>
      </c>
      <c r="AM422" s="86">
        <f t="shared" si="5628"/>
        <v>3</v>
      </c>
      <c r="AN422" s="24" t="s">
        <v>290</v>
      </c>
      <c r="AO422" s="86">
        <f t="shared" si="5629"/>
        <v>3</v>
      </c>
      <c r="AP422" s="24"/>
      <c r="AQ422" s="86">
        <f t="shared" si="5630"/>
        <v>0</v>
      </c>
      <c r="AR422" s="24" t="s">
        <v>265</v>
      </c>
      <c r="AS422" s="86">
        <f t="shared" ref="AS422" si="5729">LEN(AR422)</f>
        <v>3</v>
      </c>
      <c r="AT422" s="24"/>
      <c r="AU422" s="86">
        <f t="shared" ref="AU422" si="5730">LEN(AT422)</f>
        <v>0</v>
      </c>
      <c r="AV422" s="24"/>
      <c r="AW422" s="86">
        <f t="shared" ref="AW422" si="5731">LEN(AV422)</f>
        <v>0</v>
      </c>
      <c r="AX422" s="24"/>
      <c r="AY422" s="86">
        <f t="shared" ref="AY422" si="5732">LEN(AX422)</f>
        <v>0</v>
      </c>
      <c r="AZ422" s="24"/>
      <c r="BA422" s="86">
        <f t="shared" ref="BA422" si="5733">LEN(AZ422)</f>
        <v>0</v>
      </c>
      <c r="BB422" s="24"/>
      <c r="BC422" s="86">
        <f t="shared" ref="BC422" si="5734">LEN(BB422)</f>
        <v>0</v>
      </c>
      <c r="BD422" s="24"/>
      <c r="BE422" s="86">
        <f t="shared" ref="BE422" si="5735">LEN(BD422)</f>
        <v>0</v>
      </c>
      <c r="BF422" s="24"/>
      <c r="BG422" s="86">
        <f t="shared" ref="BG422" si="5736">LEN(BF422)</f>
        <v>0</v>
      </c>
      <c r="BH422" s="24"/>
      <c r="BI422" s="86">
        <f t="shared" ref="BI422" si="5737">LEN(BH422)</f>
        <v>0</v>
      </c>
      <c r="BJ422" s="24"/>
      <c r="BK422" s="86">
        <f t="shared" ref="BK422" si="5738">LEN(BJ422)</f>
        <v>0</v>
      </c>
      <c r="BL422" s="24"/>
      <c r="BM422" s="86">
        <f t="shared" ref="BM422" si="5739">LEN(BL422)</f>
        <v>0</v>
      </c>
      <c r="BN422" s="24"/>
      <c r="BO422" s="86">
        <f t="shared" ref="BO422" si="5740">LEN(BN422)</f>
        <v>0</v>
      </c>
      <c r="BP422" s="24"/>
      <c r="BQ422" s="86">
        <f t="shared" ref="BQ422" si="5741">LEN(BP422)</f>
        <v>0</v>
      </c>
      <c r="BR422" s="24"/>
      <c r="BS422" s="86">
        <f t="shared" ref="BS422" si="5742">LEN(BR422)</f>
        <v>0</v>
      </c>
    </row>
    <row r="423" spans="1:71" s="35" customFormat="1" ht="27">
      <c r="A423" s="203">
        <v>608</v>
      </c>
      <c r="B423" s="743" t="s">
        <v>269</v>
      </c>
      <c r="C423" s="735" t="s">
        <v>1106</v>
      </c>
      <c r="D423" s="19" t="s">
        <v>1109</v>
      </c>
      <c r="E423" s="45" t="s">
        <v>187</v>
      </c>
      <c r="F423" s="30"/>
      <c r="G423" s="30"/>
      <c r="H423" s="30" t="s">
        <v>188</v>
      </c>
      <c r="I423" s="30"/>
      <c r="J423" s="24" t="s">
        <v>1110</v>
      </c>
      <c r="K423" s="86">
        <f t="shared" si="5276"/>
        <v>11</v>
      </c>
      <c r="L423" s="24" t="s">
        <v>1110</v>
      </c>
      <c r="M423" s="86">
        <f t="shared" si="5615"/>
        <v>11</v>
      </c>
      <c r="N423" s="24" t="s">
        <v>1110</v>
      </c>
      <c r="O423" s="86">
        <f t="shared" si="5616"/>
        <v>11</v>
      </c>
      <c r="P423" s="24" t="s">
        <v>1110</v>
      </c>
      <c r="Q423" s="86">
        <f t="shared" si="5617"/>
        <v>11</v>
      </c>
      <c r="R423" s="24"/>
      <c r="S423" s="86">
        <f t="shared" si="5618"/>
        <v>0</v>
      </c>
      <c r="T423" s="24" t="s">
        <v>1110</v>
      </c>
      <c r="U423" s="86">
        <f t="shared" si="5619"/>
        <v>11</v>
      </c>
      <c r="V423" s="24" t="s">
        <v>1110</v>
      </c>
      <c r="W423" s="86">
        <f t="shared" si="5620"/>
        <v>11</v>
      </c>
      <c r="X423" s="24"/>
      <c r="Y423" s="86">
        <f t="shared" si="5621"/>
        <v>0</v>
      </c>
      <c r="Z423" s="24" t="s">
        <v>1110</v>
      </c>
      <c r="AA423" s="86">
        <f t="shared" si="5622"/>
        <v>11</v>
      </c>
      <c r="AB423" s="24" t="s">
        <v>1110</v>
      </c>
      <c r="AC423" s="86">
        <f t="shared" si="5623"/>
        <v>11</v>
      </c>
      <c r="AD423" s="24" t="s">
        <v>1110</v>
      </c>
      <c r="AE423" s="86">
        <f t="shared" si="5624"/>
        <v>11</v>
      </c>
      <c r="AF423" s="24" t="s">
        <v>1110</v>
      </c>
      <c r="AG423" s="86">
        <f t="shared" si="5625"/>
        <v>11</v>
      </c>
      <c r="AH423" s="24" t="s">
        <v>1110</v>
      </c>
      <c r="AI423" s="86">
        <f t="shared" si="5626"/>
        <v>11</v>
      </c>
      <c r="AJ423" s="24"/>
      <c r="AK423" s="86">
        <f t="shared" si="5627"/>
        <v>0</v>
      </c>
      <c r="AL423" s="24" t="s">
        <v>1110</v>
      </c>
      <c r="AM423" s="86">
        <f t="shared" si="5628"/>
        <v>11</v>
      </c>
      <c r="AN423" s="24" t="s">
        <v>1110</v>
      </c>
      <c r="AO423" s="86">
        <f t="shared" si="5629"/>
        <v>11</v>
      </c>
      <c r="AP423" s="24"/>
      <c r="AQ423" s="86">
        <f t="shared" si="5630"/>
        <v>0</v>
      </c>
      <c r="AR423" s="24" t="s">
        <v>1110</v>
      </c>
      <c r="AS423" s="86">
        <f t="shared" ref="AS423" si="5743">LEN(AR423)</f>
        <v>11</v>
      </c>
      <c r="AT423" s="24"/>
      <c r="AU423" s="86">
        <f t="shared" ref="AU423" si="5744">LEN(AT423)</f>
        <v>0</v>
      </c>
      <c r="AV423" s="24"/>
      <c r="AW423" s="86">
        <f t="shared" ref="AW423" si="5745">LEN(AV423)</f>
        <v>0</v>
      </c>
      <c r="AX423" s="24"/>
      <c r="AY423" s="86">
        <f t="shared" ref="AY423" si="5746">LEN(AX423)</f>
        <v>0</v>
      </c>
      <c r="AZ423" s="24"/>
      <c r="BA423" s="86">
        <f t="shared" ref="BA423" si="5747">LEN(AZ423)</f>
        <v>0</v>
      </c>
      <c r="BB423" s="24"/>
      <c r="BC423" s="86">
        <f t="shared" ref="BC423" si="5748">LEN(BB423)</f>
        <v>0</v>
      </c>
      <c r="BD423" s="24"/>
      <c r="BE423" s="86">
        <f t="shared" ref="BE423" si="5749">LEN(BD423)</f>
        <v>0</v>
      </c>
      <c r="BF423" s="24"/>
      <c r="BG423" s="86">
        <f t="shared" ref="BG423" si="5750">LEN(BF423)</f>
        <v>0</v>
      </c>
      <c r="BH423" s="24"/>
      <c r="BI423" s="86">
        <f t="shared" ref="BI423" si="5751">LEN(BH423)</f>
        <v>0</v>
      </c>
      <c r="BJ423" s="24"/>
      <c r="BK423" s="86">
        <f t="shared" ref="BK423" si="5752">LEN(BJ423)</f>
        <v>0</v>
      </c>
      <c r="BL423" s="24"/>
      <c r="BM423" s="86">
        <f t="shared" ref="BM423" si="5753">LEN(BL423)</f>
        <v>0</v>
      </c>
      <c r="BN423" s="24"/>
      <c r="BO423" s="86">
        <f t="shared" ref="BO423" si="5754">LEN(BN423)</f>
        <v>0</v>
      </c>
      <c r="BP423" s="24"/>
      <c r="BQ423" s="86">
        <f t="shared" ref="BQ423" si="5755">LEN(BP423)</f>
        <v>0</v>
      </c>
      <c r="BR423" s="24"/>
      <c r="BS423" s="86">
        <f t="shared" ref="BS423" si="5756">LEN(BR423)</f>
        <v>0</v>
      </c>
    </row>
    <row r="424" spans="1:71" s="35" customFormat="1" ht="27">
      <c r="A424" s="203">
        <v>609</v>
      </c>
      <c r="B424" s="744"/>
      <c r="C424" s="740"/>
      <c r="D424" s="19" t="s">
        <v>201</v>
      </c>
      <c r="E424" s="23" t="s">
        <v>43</v>
      </c>
      <c r="F424" s="25" t="s">
        <v>323</v>
      </c>
      <c r="G424" s="25" t="s">
        <v>324</v>
      </c>
      <c r="H424" s="30" t="s">
        <v>203</v>
      </c>
      <c r="I424" s="30" t="s">
        <v>1108</v>
      </c>
      <c r="J424" s="24" t="s">
        <v>204</v>
      </c>
      <c r="K424" s="86">
        <f t="shared" si="5276"/>
        <v>2</v>
      </c>
      <c r="L424" s="24" t="s">
        <v>204</v>
      </c>
      <c r="M424" s="86">
        <f t="shared" si="5615"/>
        <v>2</v>
      </c>
      <c r="N424" s="24" t="s">
        <v>205</v>
      </c>
      <c r="O424" s="86">
        <f t="shared" si="5616"/>
        <v>2</v>
      </c>
      <c r="P424" s="24" t="s">
        <v>204</v>
      </c>
      <c r="Q424" s="86">
        <f t="shared" si="5617"/>
        <v>2</v>
      </c>
      <c r="R424" s="24"/>
      <c r="S424" s="86">
        <f t="shared" si="5618"/>
        <v>0</v>
      </c>
      <c r="T424" s="24" t="s">
        <v>205</v>
      </c>
      <c r="U424" s="86">
        <f t="shared" si="5619"/>
        <v>2</v>
      </c>
      <c r="V424" s="24" t="s">
        <v>204</v>
      </c>
      <c r="W424" s="86">
        <f t="shared" si="5620"/>
        <v>2</v>
      </c>
      <c r="X424" s="24"/>
      <c r="Y424" s="86">
        <f t="shared" si="5621"/>
        <v>0</v>
      </c>
      <c r="Z424" s="24" t="s">
        <v>204</v>
      </c>
      <c r="AA424" s="86">
        <f t="shared" si="5622"/>
        <v>2</v>
      </c>
      <c r="AB424" s="24" t="s">
        <v>204</v>
      </c>
      <c r="AC424" s="86">
        <f t="shared" si="5623"/>
        <v>2</v>
      </c>
      <c r="AD424" s="24" t="s">
        <v>205</v>
      </c>
      <c r="AE424" s="86">
        <f t="shared" si="5624"/>
        <v>2</v>
      </c>
      <c r="AF424" s="24" t="s">
        <v>204</v>
      </c>
      <c r="AG424" s="86">
        <f t="shared" si="5625"/>
        <v>2</v>
      </c>
      <c r="AH424" s="24" t="s">
        <v>205</v>
      </c>
      <c r="AI424" s="86">
        <f t="shared" si="5626"/>
        <v>2</v>
      </c>
      <c r="AJ424" s="24"/>
      <c r="AK424" s="86">
        <f t="shared" si="5627"/>
        <v>0</v>
      </c>
      <c r="AL424" s="24" t="s">
        <v>205</v>
      </c>
      <c r="AM424" s="86">
        <f t="shared" si="5628"/>
        <v>2</v>
      </c>
      <c r="AN424" s="24" t="s">
        <v>205</v>
      </c>
      <c r="AO424" s="86">
        <f t="shared" si="5629"/>
        <v>2</v>
      </c>
      <c r="AP424" s="24"/>
      <c r="AQ424" s="86">
        <f t="shared" si="5630"/>
        <v>0</v>
      </c>
      <c r="AR424" s="24" t="s">
        <v>205</v>
      </c>
      <c r="AS424" s="86">
        <f t="shared" ref="AS424" si="5757">LEN(AR424)</f>
        <v>2</v>
      </c>
      <c r="AT424" s="24"/>
      <c r="AU424" s="86">
        <f t="shared" ref="AU424" si="5758">LEN(AT424)</f>
        <v>0</v>
      </c>
      <c r="AV424" s="24"/>
      <c r="AW424" s="86">
        <f t="shared" ref="AW424" si="5759">LEN(AV424)</f>
        <v>0</v>
      </c>
      <c r="AX424" s="24"/>
      <c r="AY424" s="86">
        <f t="shared" ref="AY424" si="5760">LEN(AX424)</f>
        <v>0</v>
      </c>
      <c r="AZ424" s="24"/>
      <c r="BA424" s="86">
        <f t="shared" ref="BA424" si="5761">LEN(AZ424)</f>
        <v>0</v>
      </c>
      <c r="BB424" s="24"/>
      <c r="BC424" s="86">
        <f t="shared" ref="BC424" si="5762">LEN(BB424)</f>
        <v>0</v>
      </c>
      <c r="BD424" s="24"/>
      <c r="BE424" s="86">
        <f t="shared" ref="BE424" si="5763">LEN(BD424)</f>
        <v>0</v>
      </c>
      <c r="BF424" s="24"/>
      <c r="BG424" s="86">
        <f t="shared" ref="BG424" si="5764">LEN(BF424)</f>
        <v>0</v>
      </c>
      <c r="BH424" s="24"/>
      <c r="BI424" s="86">
        <f t="shared" ref="BI424" si="5765">LEN(BH424)</f>
        <v>0</v>
      </c>
      <c r="BJ424" s="24"/>
      <c r="BK424" s="86">
        <f t="shared" ref="BK424" si="5766">LEN(BJ424)</f>
        <v>0</v>
      </c>
      <c r="BL424" s="24"/>
      <c r="BM424" s="86">
        <f t="shared" ref="BM424" si="5767">LEN(BL424)</f>
        <v>0</v>
      </c>
      <c r="BN424" s="24"/>
      <c r="BO424" s="86">
        <f t="shared" ref="BO424" si="5768">LEN(BN424)</f>
        <v>0</v>
      </c>
      <c r="BP424" s="24"/>
      <c r="BQ424" s="86">
        <f t="shared" ref="BQ424" si="5769">LEN(BP424)</f>
        <v>0</v>
      </c>
      <c r="BR424" s="24"/>
      <c r="BS424" s="86">
        <f t="shared" ref="BS424" si="5770">LEN(BR424)</f>
        <v>0</v>
      </c>
    </row>
    <row r="425" spans="1:71" s="35" customFormat="1" ht="27">
      <c r="A425" s="203">
        <v>610</v>
      </c>
      <c r="B425" s="744"/>
      <c r="C425" s="741" t="s">
        <v>1116</v>
      </c>
      <c r="D425" s="742"/>
      <c r="E425" s="45" t="s">
        <v>187</v>
      </c>
      <c r="F425" s="30"/>
      <c r="G425" s="30"/>
      <c r="H425" s="30" t="s">
        <v>203</v>
      </c>
      <c r="I425" s="30" t="s">
        <v>1384</v>
      </c>
      <c r="J425" s="24" t="s">
        <v>1117</v>
      </c>
      <c r="K425" s="86">
        <f t="shared" si="5276"/>
        <v>32</v>
      </c>
      <c r="L425" s="24" t="s">
        <v>1117</v>
      </c>
      <c r="M425" s="86">
        <f t="shared" si="5615"/>
        <v>32</v>
      </c>
      <c r="N425" s="24" t="s">
        <v>1118</v>
      </c>
      <c r="O425" s="86">
        <f t="shared" si="5616"/>
        <v>30</v>
      </c>
      <c r="P425" s="24" t="s">
        <v>1117</v>
      </c>
      <c r="Q425" s="86">
        <f t="shared" si="5617"/>
        <v>32</v>
      </c>
      <c r="R425" s="24"/>
      <c r="S425" s="86">
        <f t="shared" si="5618"/>
        <v>0</v>
      </c>
      <c r="T425" s="24" t="s">
        <v>1242</v>
      </c>
      <c r="U425" s="86">
        <f t="shared" si="5619"/>
        <v>31</v>
      </c>
      <c r="V425" s="24" t="s">
        <v>976</v>
      </c>
      <c r="W425" s="86">
        <f t="shared" si="5620"/>
        <v>15</v>
      </c>
      <c r="X425" s="24"/>
      <c r="Y425" s="86">
        <f t="shared" si="5621"/>
        <v>0</v>
      </c>
      <c r="Z425" s="24" t="s">
        <v>1117</v>
      </c>
      <c r="AA425" s="86">
        <f t="shared" si="5622"/>
        <v>32</v>
      </c>
      <c r="AB425" s="24" t="s">
        <v>1117</v>
      </c>
      <c r="AC425" s="86">
        <f t="shared" si="5623"/>
        <v>32</v>
      </c>
      <c r="AD425" s="24" t="s">
        <v>1117</v>
      </c>
      <c r="AE425" s="86">
        <f t="shared" si="5624"/>
        <v>32</v>
      </c>
      <c r="AF425" s="24" t="s">
        <v>1117</v>
      </c>
      <c r="AG425" s="86">
        <f t="shared" si="5625"/>
        <v>32</v>
      </c>
      <c r="AH425" s="24" t="s">
        <v>979</v>
      </c>
      <c r="AI425" s="86">
        <f t="shared" si="5626"/>
        <v>25</v>
      </c>
      <c r="AJ425" s="24"/>
      <c r="AK425" s="86">
        <f t="shared" si="5627"/>
        <v>0</v>
      </c>
      <c r="AL425" s="24" t="s">
        <v>1117</v>
      </c>
      <c r="AM425" s="86">
        <f t="shared" si="5628"/>
        <v>32</v>
      </c>
      <c r="AN425" s="24" t="s">
        <v>1117</v>
      </c>
      <c r="AO425" s="86">
        <f t="shared" si="5629"/>
        <v>32</v>
      </c>
      <c r="AP425" s="24"/>
      <c r="AQ425" s="86">
        <f t="shared" si="5630"/>
        <v>0</v>
      </c>
      <c r="AR425" s="24" t="s">
        <v>1117</v>
      </c>
      <c r="AS425" s="86">
        <f t="shared" ref="AS425" si="5771">LEN(AR425)</f>
        <v>32</v>
      </c>
      <c r="AT425" s="24"/>
      <c r="AU425" s="86">
        <f t="shared" ref="AU425" si="5772">LEN(AT425)</f>
        <v>0</v>
      </c>
      <c r="AV425" s="24"/>
      <c r="AW425" s="86">
        <f t="shared" ref="AW425" si="5773">LEN(AV425)</f>
        <v>0</v>
      </c>
      <c r="AX425" s="24"/>
      <c r="AY425" s="86">
        <f t="shared" ref="AY425" si="5774">LEN(AX425)</f>
        <v>0</v>
      </c>
      <c r="AZ425" s="24"/>
      <c r="BA425" s="86">
        <f t="shared" ref="BA425" si="5775">LEN(AZ425)</f>
        <v>0</v>
      </c>
      <c r="BB425" s="24"/>
      <c r="BC425" s="86">
        <f t="shared" ref="BC425" si="5776">LEN(BB425)</f>
        <v>0</v>
      </c>
      <c r="BD425" s="24"/>
      <c r="BE425" s="86">
        <f t="shared" ref="BE425" si="5777">LEN(BD425)</f>
        <v>0</v>
      </c>
      <c r="BF425" s="24"/>
      <c r="BG425" s="86">
        <f t="shared" ref="BG425" si="5778">LEN(BF425)</f>
        <v>0</v>
      </c>
      <c r="BH425" s="24"/>
      <c r="BI425" s="86">
        <f t="shared" ref="BI425" si="5779">LEN(BH425)</f>
        <v>0</v>
      </c>
      <c r="BJ425" s="24"/>
      <c r="BK425" s="86">
        <f t="shared" ref="BK425" si="5780">LEN(BJ425)</f>
        <v>0</v>
      </c>
      <c r="BL425" s="24"/>
      <c r="BM425" s="86">
        <f t="shared" ref="BM425" si="5781">LEN(BL425)</f>
        <v>0</v>
      </c>
      <c r="BN425" s="24"/>
      <c r="BO425" s="86">
        <f t="shared" ref="BO425" si="5782">LEN(BN425)</f>
        <v>0</v>
      </c>
      <c r="BP425" s="24"/>
      <c r="BQ425" s="86">
        <f t="shared" ref="BQ425" si="5783">LEN(BP425)</f>
        <v>0</v>
      </c>
      <c r="BR425" s="24"/>
      <c r="BS425" s="86">
        <f t="shared" ref="BS425" si="5784">LEN(BR425)</f>
        <v>0</v>
      </c>
    </row>
    <row r="426" spans="1:71" s="35" customFormat="1" ht="32.25" customHeight="1">
      <c r="A426" s="203">
        <v>611</v>
      </c>
      <c r="B426" s="745"/>
      <c r="C426" s="741" t="s">
        <v>1121</v>
      </c>
      <c r="D426" s="742"/>
      <c r="E426" s="45" t="s">
        <v>187</v>
      </c>
      <c r="F426" s="30"/>
      <c r="G426" s="30"/>
      <c r="H426" s="30" t="s">
        <v>188</v>
      </c>
      <c r="I426" s="30"/>
      <c r="J426" s="24" t="s">
        <v>981</v>
      </c>
      <c r="K426" s="86">
        <f t="shared" si="5276"/>
        <v>24</v>
      </c>
      <c r="L426" s="24" t="s">
        <v>981</v>
      </c>
      <c r="M426" s="86">
        <f t="shared" si="5615"/>
        <v>24</v>
      </c>
      <c r="N426" s="24" t="s">
        <v>982</v>
      </c>
      <c r="O426" s="86">
        <f t="shared" si="5616"/>
        <v>15</v>
      </c>
      <c r="P426" s="24" t="s">
        <v>981</v>
      </c>
      <c r="Q426" s="86">
        <f t="shared" si="5617"/>
        <v>24</v>
      </c>
      <c r="R426" s="24"/>
      <c r="S426" s="86">
        <f t="shared" si="5618"/>
        <v>0</v>
      </c>
      <c r="T426" s="24" t="s">
        <v>983</v>
      </c>
      <c r="U426" s="86">
        <f t="shared" si="5619"/>
        <v>29</v>
      </c>
      <c r="V426" s="24" t="s">
        <v>984</v>
      </c>
      <c r="W426" s="86">
        <f t="shared" si="5620"/>
        <v>24</v>
      </c>
      <c r="X426" s="24"/>
      <c r="Y426" s="86">
        <f t="shared" si="5621"/>
        <v>0</v>
      </c>
      <c r="Z426" s="24" t="s">
        <v>981</v>
      </c>
      <c r="AA426" s="86">
        <f t="shared" si="5622"/>
        <v>24</v>
      </c>
      <c r="AB426" s="24" t="s">
        <v>981</v>
      </c>
      <c r="AC426" s="86">
        <f t="shared" si="5623"/>
        <v>24</v>
      </c>
      <c r="AD426" s="24" t="s">
        <v>981</v>
      </c>
      <c r="AE426" s="86">
        <f t="shared" si="5624"/>
        <v>24</v>
      </c>
      <c r="AF426" s="24" t="s">
        <v>981</v>
      </c>
      <c r="AG426" s="86">
        <f t="shared" si="5625"/>
        <v>24</v>
      </c>
      <c r="AH426" s="24" t="s">
        <v>1123</v>
      </c>
      <c r="AI426" s="86">
        <f t="shared" si="5626"/>
        <v>18</v>
      </c>
      <c r="AJ426" s="24"/>
      <c r="AK426" s="86">
        <f t="shared" si="5627"/>
        <v>0</v>
      </c>
      <c r="AL426" s="24" t="s">
        <v>981</v>
      </c>
      <c r="AM426" s="86">
        <f t="shared" si="5628"/>
        <v>24</v>
      </c>
      <c r="AN426" s="24" t="s">
        <v>981</v>
      </c>
      <c r="AO426" s="86">
        <f t="shared" si="5629"/>
        <v>24</v>
      </c>
      <c r="AP426" s="24"/>
      <c r="AQ426" s="86">
        <f t="shared" si="5630"/>
        <v>0</v>
      </c>
      <c r="AR426" s="24" t="s">
        <v>981</v>
      </c>
      <c r="AS426" s="86">
        <f t="shared" ref="AS426" si="5785">LEN(AR426)</f>
        <v>24</v>
      </c>
      <c r="AT426" s="24"/>
      <c r="AU426" s="86">
        <f t="shared" ref="AU426" si="5786">LEN(AT426)</f>
        <v>0</v>
      </c>
      <c r="AV426" s="24"/>
      <c r="AW426" s="86">
        <f t="shared" ref="AW426" si="5787">LEN(AV426)</f>
        <v>0</v>
      </c>
      <c r="AX426" s="24"/>
      <c r="AY426" s="86">
        <f t="shared" ref="AY426" si="5788">LEN(AX426)</f>
        <v>0</v>
      </c>
      <c r="AZ426" s="24"/>
      <c r="BA426" s="86">
        <f t="shared" ref="BA426" si="5789">LEN(AZ426)</f>
        <v>0</v>
      </c>
      <c r="BB426" s="24"/>
      <c r="BC426" s="86">
        <f t="shared" ref="BC426" si="5790">LEN(BB426)</f>
        <v>0</v>
      </c>
      <c r="BD426" s="24"/>
      <c r="BE426" s="86">
        <f t="shared" ref="BE426" si="5791">LEN(BD426)</f>
        <v>0</v>
      </c>
      <c r="BF426" s="24"/>
      <c r="BG426" s="86">
        <f t="shared" ref="BG426" si="5792">LEN(BF426)</f>
        <v>0</v>
      </c>
      <c r="BH426" s="24"/>
      <c r="BI426" s="86">
        <f t="shared" ref="BI426" si="5793">LEN(BH426)</f>
        <v>0</v>
      </c>
      <c r="BJ426" s="24"/>
      <c r="BK426" s="86">
        <f t="shared" ref="BK426" si="5794">LEN(BJ426)</f>
        <v>0</v>
      </c>
      <c r="BL426" s="24"/>
      <c r="BM426" s="86">
        <f t="shared" ref="BM426" si="5795">LEN(BL426)</f>
        <v>0</v>
      </c>
      <c r="BN426" s="24"/>
      <c r="BO426" s="86">
        <f t="shared" ref="BO426" si="5796">LEN(BN426)</f>
        <v>0</v>
      </c>
      <c r="BP426" s="24"/>
      <c r="BQ426" s="86">
        <f t="shared" ref="BQ426" si="5797">LEN(BP426)</f>
        <v>0</v>
      </c>
      <c r="BR426" s="24"/>
      <c r="BS426" s="86">
        <f t="shared" ref="BS426" si="5798">LEN(BR426)</f>
        <v>0</v>
      </c>
    </row>
    <row r="427" spans="1:71" s="35" customFormat="1">
      <c r="A427" s="203">
        <v>612</v>
      </c>
      <c r="B427" s="743" t="s">
        <v>1124</v>
      </c>
      <c r="C427" s="735" t="s">
        <v>461</v>
      </c>
      <c r="D427" s="19" t="s">
        <v>461</v>
      </c>
      <c r="E427" s="25" t="s">
        <v>187</v>
      </c>
      <c r="F427" s="25"/>
      <c r="G427" s="25"/>
      <c r="H427" s="25" t="s">
        <v>188</v>
      </c>
      <c r="I427" s="30"/>
      <c r="J427" s="24" t="s">
        <v>461</v>
      </c>
      <c r="K427" s="86">
        <f t="shared" si="5276"/>
        <v>3</v>
      </c>
      <c r="L427" s="24" t="s">
        <v>470</v>
      </c>
      <c r="M427" s="86">
        <f t="shared" si="5615"/>
        <v>3</v>
      </c>
      <c r="N427" s="24" t="s">
        <v>467</v>
      </c>
      <c r="O427" s="86">
        <f t="shared" si="5616"/>
        <v>3</v>
      </c>
      <c r="P427" s="24" t="s">
        <v>467</v>
      </c>
      <c r="Q427" s="86">
        <f t="shared" si="5617"/>
        <v>3</v>
      </c>
      <c r="R427" s="24"/>
      <c r="S427" s="86">
        <f t="shared" si="5618"/>
        <v>0</v>
      </c>
      <c r="T427" s="24" t="s">
        <v>463</v>
      </c>
      <c r="U427" s="86">
        <f t="shared" si="5619"/>
        <v>3</v>
      </c>
      <c r="V427" s="24" t="s">
        <v>465</v>
      </c>
      <c r="W427" s="86">
        <f t="shared" si="5620"/>
        <v>3</v>
      </c>
      <c r="X427" s="24"/>
      <c r="Y427" s="86">
        <f t="shared" si="5621"/>
        <v>0</v>
      </c>
      <c r="Z427" s="24" t="s">
        <v>462</v>
      </c>
      <c r="AA427" s="86">
        <f t="shared" si="5622"/>
        <v>3</v>
      </c>
      <c r="AB427" s="24" t="s">
        <v>467</v>
      </c>
      <c r="AC427" s="86">
        <f t="shared" si="5623"/>
        <v>3</v>
      </c>
      <c r="AD427" s="24" t="s">
        <v>468</v>
      </c>
      <c r="AE427" s="86">
        <f t="shared" si="5624"/>
        <v>3</v>
      </c>
      <c r="AF427" s="24" t="s">
        <v>1126</v>
      </c>
      <c r="AG427" s="86">
        <f t="shared" si="5625"/>
        <v>3</v>
      </c>
      <c r="AH427" s="24" t="s">
        <v>467</v>
      </c>
      <c r="AI427" s="86">
        <f t="shared" si="5626"/>
        <v>3</v>
      </c>
      <c r="AJ427" s="24"/>
      <c r="AK427" s="86">
        <f t="shared" si="5627"/>
        <v>0</v>
      </c>
      <c r="AL427" s="24" t="s">
        <v>461</v>
      </c>
      <c r="AM427" s="86">
        <f t="shared" si="5628"/>
        <v>3</v>
      </c>
      <c r="AN427" s="24" t="s">
        <v>467</v>
      </c>
      <c r="AO427" s="86">
        <f t="shared" si="5629"/>
        <v>3</v>
      </c>
      <c r="AP427" s="24"/>
      <c r="AQ427" s="86">
        <f t="shared" si="5630"/>
        <v>0</v>
      </c>
      <c r="AR427" s="24" t="s">
        <v>461</v>
      </c>
      <c r="AS427" s="86">
        <f t="shared" ref="AS427" si="5799">LEN(AR427)</f>
        <v>3</v>
      </c>
      <c r="AT427" s="24"/>
      <c r="AU427" s="86">
        <f t="shared" ref="AU427" si="5800">LEN(AT427)</f>
        <v>0</v>
      </c>
      <c r="AV427" s="24"/>
      <c r="AW427" s="86">
        <f t="shared" ref="AW427" si="5801">LEN(AV427)</f>
        <v>0</v>
      </c>
      <c r="AX427" s="24"/>
      <c r="AY427" s="86">
        <f t="shared" ref="AY427" si="5802">LEN(AX427)</f>
        <v>0</v>
      </c>
      <c r="AZ427" s="24"/>
      <c r="BA427" s="86">
        <f t="shared" ref="BA427" si="5803">LEN(AZ427)</f>
        <v>0</v>
      </c>
      <c r="BB427" s="24"/>
      <c r="BC427" s="86">
        <f t="shared" ref="BC427" si="5804">LEN(BB427)</f>
        <v>0</v>
      </c>
      <c r="BD427" s="24"/>
      <c r="BE427" s="86">
        <f t="shared" ref="BE427" si="5805">LEN(BD427)</f>
        <v>0</v>
      </c>
      <c r="BF427" s="24"/>
      <c r="BG427" s="86">
        <f t="shared" ref="BG427" si="5806">LEN(BF427)</f>
        <v>0</v>
      </c>
      <c r="BH427" s="24"/>
      <c r="BI427" s="86">
        <f t="shared" ref="BI427" si="5807">LEN(BH427)</f>
        <v>0</v>
      </c>
      <c r="BJ427" s="24"/>
      <c r="BK427" s="86">
        <f t="shared" ref="BK427" si="5808">LEN(BJ427)</f>
        <v>0</v>
      </c>
      <c r="BL427" s="24"/>
      <c r="BM427" s="86">
        <f t="shared" ref="BM427" si="5809">LEN(BL427)</f>
        <v>0</v>
      </c>
      <c r="BN427" s="24"/>
      <c r="BO427" s="86">
        <f t="shared" ref="BO427" si="5810">LEN(BN427)</f>
        <v>0</v>
      </c>
      <c r="BP427" s="24"/>
      <c r="BQ427" s="86">
        <f t="shared" ref="BQ427" si="5811">LEN(BP427)</f>
        <v>0</v>
      </c>
      <c r="BR427" s="24"/>
      <c r="BS427" s="86">
        <f t="shared" ref="BS427" si="5812">LEN(BR427)</f>
        <v>0</v>
      </c>
    </row>
    <row r="428" spans="1:71" s="35" customFormat="1">
      <c r="A428" s="203">
        <v>613</v>
      </c>
      <c r="B428" s="745"/>
      <c r="C428" s="740"/>
      <c r="D428" s="19" t="s">
        <v>265</v>
      </c>
      <c r="E428" s="25" t="s">
        <v>266</v>
      </c>
      <c r="F428" s="30" t="s">
        <v>288</v>
      </c>
      <c r="G428" s="30" t="s">
        <v>288</v>
      </c>
      <c r="H428" s="25" t="s">
        <v>188</v>
      </c>
      <c r="I428" s="30"/>
      <c r="J428" s="24" t="s">
        <v>265</v>
      </c>
      <c r="K428" s="86">
        <f t="shared" si="5276"/>
        <v>3</v>
      </c>
      <c r="L428" s="24" t="s">
        <v>289</v>
      </c>
      <c r="M428" s="86">
        <f t="shared" si="5615"/>
        <v>3</v>
      </c>
      <c r="N428" s="24" t="s">
        <v>290</v>
      </c>
      <c r="O428" s="86">
        <f t="shared" si="5616"/>
        <v>3</v>
      </c>
      <c r="P428" s="24" t="s">
        <v>290</v>
      </c>
      <c r="Q428" s="86">
        <f t="shared" si="5617"/>
        <v>3</v>
      </c>
      <c r="R428" s="24"/>
      <c r="S428" s="86">
        <f t="shared" si="5618"/>
        <v>0</v>
      </c>
      <c r="T428" s="24" t="s">
        <v>471</v>
      </c>
      <c r="U428" s="86">
        <f t="shared" si="5619"/>
        <v>3</v>
      </c>
      <c r="V428" s="24" t="s">
        <v>291</v>
      </c>
      <c r="W428" s="86">
        <f t="shared" si="5620"/>
        <v>3</v>
      </c>
      <c r="X428" s="24"/>
      <c r="Y428" s="86">
        <f t="shared" si="5621"/>
        <v>0</v>
      </c>
      <c r="Z428" s="24" t="s">
        <v>292</v>
      </c>
      <c r="AA428" s="86">
        <f t="shared" si="5622"/>
        <v>3</v>
      </c>
      <c r="AB428" s="24" t="s">
        <v>290</v>
      </c>
      <c r="AC428" s="86">
        <f t="shared" si="5623"/>
        <v>3</v>
      </c>
      <c r="AD428" s="24" t="s">
        <v>293</v>
      </c>
      <c r="AE428" s="86">
        <f t="shared" si="5624"/>
        <v>3</v>
      </c>
      <c r="AF428" s="24" t="s">
        <v>294</v>
      </c>
      <c r="AG428" s="86">
        <f t="shared" si="5625"/>
        <v>3</v>
      </c>
      <c r="AH428" s="24" t="s">
        <v>290</v>
      </c>
      <c r="AI428" s="86">
        <f t="shared" si="5626"/>
        <v>3</v>
      </c>
      <c r="AJ428" s="24"/>
      <c r="AK428" s="86">
        <f t="shared" si="5627"/>
        <v>0</v>
      </c>
      <c r="AL428" s="24" t="s">
        <v>265</v>
      </c>
      <c r="AM428" s="86">
        <f t="shared" si="5628"/>
        <v>3</v>
      </c>
      <c r="AN428" s="24" t="s">
        <v>290</v>
      </c>
      <c r="AO428" s="86">
        <f t="shared" si="5629"/>
        <v>3</v>
      </c>
      <c r="AP428" s="24"/>
      <c r="AQ428" s="86">
        <f t="shared" si="5630"/>
        <v>0</v>
      </c>
      <c r="AR428" s="24" t="s">
        <v>265</v>
      </c>
      <c r="AS428" s="86">
        <f t="shared" ref="AS428" si="5813">LEN(AR428)</f>
        <v>3</v>
      </c>
      <c r="AT428" s="24"/>
      <c r="AU428" s="86">
        <f t="shared" ref="AU428" si="5814">LEN(AT428)</f>
        <v>0</v>
      </c>
      <c r="AV428" s="24"/>
      <c r="AW428" s="86">
        <f t="shared" ref="AW428" si="5815">LEN(AV428)</f>
        <v>0</v>
      </c>
      <c r="AX428" s="24"/>
      <c r="AY428" s="86">
        <f t="shared" ref="AY428" si="5816">LEN(AX428)</f>
        <v>0</v>
      </c>
      <c r="AZ428" s="24"/>
      <c r="BA428" s="86">
        <f t="shared" ref="BA428" si="5817">LEN(AZ428)</f>
        <v>0</v>
      </c>
      <c r="BB428" s="24"/>
      <c r="BC428" s="86">
        <f t="shared" ref="BC428" si="5818">LEN(BB428)</f>
        <v>0</v>
      </c>
      <c r="BD428" s="24"/>
      <c r="BE428" s="86">
        <f t="shared" ref="BE428" si="5819">LEN(BD428)</f>
        <v>0</v>
      </c>
      <c r="BF428" s="24"/>
      <c r="BG428" s="86">
        <f t="shared" ref="BG428" si="5820">LEN(BF428)</f>
        <v>0</v>
      </c>
      <c r="BH428" s="24"/>
      <c r="BI428" s="86">
        <f t="shared" ref="BI428" si="5821">LEN(BH428)</f>
        <v>0</v>
      </c>
      <c r="BJ428" s="24"/>
      <c r="BK428" s="86">
        <f t="shared" ref="BK428" si="5822">LEN(BJ428)</f>
        <v>0</v>
      </c>
      <c r="BL428" s="24"/>
      <c r="BM428" s="86">
        <f t="shared" ref="BM428" si="5823">LEN(BL428)</f>
        <v>0</v>
      </c>
      <c r="BN428" s="24"/>
      <c r="BO428" s="86">
        <f t="shared" ref="BO428" si="5824">LEN(BN428)</f>
        <v>0</v>
      </c>
      <c r="BP428" s="24"/>
      <c r="BQ428" s="86">
        <f t="shared" ref="BQ428" si="5825">LEN(BP428)</f>
        <v>0</v>
      </c>
      <c r="BR428" s="24"/>
      <c r="BS428" s="86">
        <f t="shared" ref="BS428" si="5826">LEN(BR428)</f>
        <v>0</v>
      </c>
    </row>
    <row r="429" spans="1:71" s="35" customFormat="1">
      <c r="A429" s="203">
        <v>614</v>
      </c>
      <c r="B429" s="743" t="s">
        <v>1127</v>
      </c>
      <c r="C429" s="733" t="s">
        <v>590</v>
      </c>
      <c r="D429" s="19" t="s">
        <v>591</v>
      </c>
      <c r="E429" s="45" t="s">
        <v>187</v>
      </c>
      <c r="F429" s="30"/>
      <c r="G429" s="30"/>
      <c r="H429" s="30" t="s">
        <v>188</v>
      </c>
      <c r="I429" s="30"/>
      <c r="J429" s="24" t="s">
        <v>591</v>
      </c>
      <c r="K429" s="86">
        <f t="shared" si="5276"/>
        <v>6</v>
      </c>
      <c r="L429" s="24" t="s">
        <v>600</v>
      </c>
      <c r="M429" s="86">
        <f t="shared" si="5615"/>
        <v>6</v>
      </c>
      <c r="N429" s="24" t="s">
        <v>597</v>
      </c>
      <c r="O429" s="86">
        <f t="shared" si="5616"/>
        <v>6</v>
      </c>
      <c r="P429" s="24" t="s">
        <v>597</v>
      </c>
      <c r="Q429" s="86">
        <f t="shared" si="5617"/>
        <v>6</v>
      </c>
      <c r="R429" s="24"/>
      <c r="S429" s="86">
        <f t="shared" si="5618"/>
        <v>0</v>
      </c>
      <c r="T429" s="24" t="s">
        <v>593</v>
      </c>
      <c r="U429" s="86">
        <f t="shared" si="5619"/>
        <v>6</v>
      </c>
      <c r="V429" s="24" t="s">
        <v>595</v>
      </c>
      <c r="W429" s="86">
        <f t="shared" si="5620"/>
        <v>6</v>
      </c>
      <c r="X429" s="24"/>
      <c r="Y429" s="86">
        <f t="shared" si="5621"/>
        <v>0</v>
      </c>
      <c r="Z429" s="24" t="s">
        <v>592</v>
      </c>
      <c r="AA429" s="86">
        <f t="shared" si="5622"/>
        <v>6</v>
      </c>
      <c r="AB429" s="24" t="s">
        <v>597</v>
      </c>
      <c r="AC429" s="86">
        <f t="shared" si="5623"/>
        <v>6</v>
      </c>
      <c r="AD429" s="24" t="s">
        <v>598</v>
      </c>
      <c r="AE429" s="86">
        <f t="shared" si="5624"/>
        <v>6</v>
      </c>
      <c r="AF429" s="24" t="s">
        <v>1244</v>
      </c>
      <c r="AG429" s="86">
        <f t="shared" si="5625"/>
        <v>6</v>
      </c>
      <c r="AH429" s="24" t="s">
        <v>597</v>
      </c>
      <c r="AI429" s="86">
        <f t="shared" si="5626"/>
        <v>6</v>
      </c>
      <c r="AJ429" s="24"/>
      <c r="AK429" s="86">
        <f t="shared" si="5627"/>
        <v>0</v>
      </c>
      <c r="AL429" s="24" t="s">
        <v>591</v>
      </c>
      <c r="AM429" s="86">
        <f t="shared" si="5628"/>
        <v>6</v>
      </c>
      <c r="AN429" s="24" t="s">
        <v>597</v>
      </c>
      <c r="AO429" s="86">
        <f t="shared" si="5629"/>
        <v>6</v>
      </c>
      <c r="AP429" s="24"/>
      <c r="AQ429" s="86">
        <f t="shared" si="5630"/>
        <v>0</v>
      </c>
      <c r="AR429" s="24" t="s">
        <v>591</v>
      </c>
      <c r="AS429" s="86">
        <f t="shared" ref="AS429" si="5827">LEN(AR429)</f>
        <v>6</v>
      </c>
      <c r="AT429" s="24"/>
      <c r="AU429" s="86">
        <f t="shared" ref="AU429" si="5828">LEN(AT429)</f>
        <v>0</v>
      </c>
      <c r="AV429" s="24"/>
      <c r="AW429" s="86">
        <f t="shared" ref="AW429" si="5829">LEN(AV429)</f>
        <v>0</v>
      </c>
      <c r="AX429" s="24"/>
      <c r="AY429" s="86">
        <f t="shared" ref="AY429" si="5830">LEN(AX429)</f>
        <v>0</v>
      </c>
      <c r="AZ429" s="24"/>
      <c r="BA429" s="86">
        <f t="shared" ref="BA429" si="5831">LEN(AZ429)</f>
        <v>0</v>
      </c>
      <c r="BB429" s="24"/>
      <c r="BC429" s="86">
        <f t="shared" ref="BC429" si="5832">LEN(BB429)</f>
        <v>0</v>
      </c>
      <c r="BD429" s="24"/>
      <c r="BE429" s="86">
        <f t="shared" ref="BE429" si="5833">LEN(BD429)</f>
        <v>0</v>
      </c>
      <c r="BF429" s="24"/>
      <c r="BG429" s="86">
        <f t="shared" ref="BG429" si="5834">LEN(BF429)</f>
        <v>0</v>
      </c>
      <c r="BH429" s="24"/>
      <c r="BI429" s="86">
        <f t="shared" ref="BI429" si="5835">LEN(BH429)</f>
        <v>0</v>
      </c>
      <c r="BJ429" s="24"/>
      <c r="BK429" s="86">
        <f t="shared" ref="BK429" si="5836">LEN(BJ429)</f>
        <v>0</v>
      </c>
      <c r="BL429" s="24"/>
      <c r="BM429" s="86">
        <f t="shared" ref="BM429" si="5837">LEN(BL429)</f>
        <v>0</v>
      </c>
      <c r="BN429" s="24"/>
      <c r="BO429" s="86">
        <f t="shared" ref="BO429" si="5838">LEN(BN429)</f>
        <v>0</v>
      </c>
      <c r="BP429" s="24"/>
      <c r="BQ429" s="86">
        <f t="shared" ref="BQ429" si="5839">LEN(BP429)</f>
        <v>0</v>
      </c>
      <c r="BR429" s="24"/>
      <c r="BS429" s="86">
        <f t="shared" ref="BS429" si="5840">LEN(BR429)</f>
        <v>0</v>
      </c>
    </row>
    <row r="430" spans="1:71" s="35" customFormat="1" ht="27">
      <c r="A430" s="203">
        <v>615</v>
      </c>
      <c r="B430" s="745"/>
      <c r="C430" s="747"/>
      <c r="D430" s="19" t="s">
        <v>201</v>
      </c>
      <c r="E430" s="23" t="s">
        <v>43</v>
      </c>
      <c r="F430" s="25" t="s">
        <v>323</v>
      </c>
      <c r="G430" s="25" t="s">
        <v>324</v>
      </c>
      <c r="H430" s="30" t="s">
        <v>203</v>
      </c>
      <c r="I430" s="30" t="s">
        <v>1108</v>
      </c>
      <c r="J430" s="24" t="s">
        <v>204</v>
      </c>
      <c r="K430" s="86">
        <f t="shared" si="5276"/>
        <v>2</v>
      </c>
      <c r="L430" s="24" t="s">
        <v>204</v>
      </c>
      <c r="M430" s="86">
        <f t="shared" si="5615"/>
        <v>2</v>
      </c>
      <c r="N430" s="24" t="s">
        <v>205</v>
      </c>
      <c r="O430" s="86">
        <f t="shared" si="5616"/>
        <v>2</v>
      </c>
      <c r="P430" s="24" t="s">
        <v>204</v>
      </c>
      <c r="Q430" s="86">
        <f t="shared" si="5617"/>
        <v>2</v>
      </c>
      <c r="R430" s="24"/>
      <c r="S430" s="86">
        <f t="shared" si="5618"/>
        <v>0</v>
      </c>
      <c r="T430" s="24" t="s">
        <v>205</v>
      </c>
      <c r="U430" s="86">
        <f t="shared" si="5619"/>
        <v>2</v>
      </c>
      <c r="V430" s="24" t="s">
        <v>204</v>
      </c>
      <c r="W430" s="86">
        <f t="shared" si="5620"/>
        <v>2</v>
      </c>
      <c r="X430" s="24"/>
      <c r="Y430" s="86">
        <f t="shared" si="5621"/>
        <v>0</v>
      </c>
      <c r="Z430" s="24" t="s">
        <v>204</v>
      </c>
      <c r="AA430" s="86">
        <f t="shared" si="5622"/>
        <v>2</v>
      </c>
      <c r="AB430" s="24" t="s">
        <v>204</v>
      </c>
      <c r="AC430" s="86">
        <f t="shared" si="5623"/>
        <v>2</v>
      </c>
      <c r="AD430" s="24" t="s">
        <v>205</v>
      </c>
      <c r="AE430" s="86">
        <f t="shared" si="5624"/>
        <v>2</v>
      </c>
      <c r="AF430" s="24" t="s">
        <v>204</v>
      </c>
      <c r="AG430" s="86">
        <f t="shared" si="5625"/>
        <v>2</v>
      </c>
      <c r="AH430" s="24" t="s">
        <v>205</v>
      </c>
      <c r="AI430" s="86">
        <f t="shared" si="5626"/>
        <v>2</v>
      </c>
      <c r="AJ430" s="24"/>
      <c r="AK430" s="86">
        <f t="shared" si="5627"/>
        <v>0</v>
      </c>
      <c r="AL430" s="24" t="s">
        <v>205</v>
      </c>
      <c r="AM430" s="86">
        <f t="shared" si="5628"/>
        <v>2</v>
      </c>
      <c r="AN430" s="24" t="s">
        <v>205</v>
      </c>
      <c r="AO430" s="86">
        <f t="shared" si="5629"/>
        <v>2</v>
      </c>
      <c r="AP430" s="24"/>
      <c r="AQ430" s="86">
        <f t="shared" si="5630"/>
        <v>0</v>
      </c>
      <c r="AR430" s="24" t="s">
        <v>205</v>
      </c>
      <c r="AS430" s="86">
        <f t="shared" ref="AS430" si="5841">LEN(AR430)</f>
        <v>2</v>
      </c>
      <c r="AT430" s="24"/>
      <c r="AU430" s="86">
        <f t="shared" ref="AU430" si="5842">LEN(AT430)</f>
        <v>0</v>
      </c>
      <c r="AV430" s="24"/>
      <c r="AW430" s="86">
        <f t="shared" ref="AW430" si="5843">LEN(AV430)</f>
        <v>0</v>
      </c>
      <c r="AX430" s="24"/>
      <c r="AY430" s="86">
        <f t="shared" ref="AY430" si="5844">LEN(AX430)</f>
        <v>0</v>
      </c>
      <c r="AZ430" s="24"/>
      <c r="BA430" s="86">
        <f t="shared" ref="BA430" si="5845">LEN(AZ430)</f>
        <v>0</v>
      </c>
      <c r="BB430" s="24"/>
      <c r="BC430" s="86">
        <f t="shared" ref="BC430" si="5846">LEN(BB430)</f>
        <v>0</v>
      </c>
      <c r="BD430" s="24"/>
      <c r="BE430" s="86">
        <f t="shared" ref="BE430" si="5847">LEN(BD430)</f>
        <v>0</v>
      </c>
      <c r="BF430" s="24"/>
      <c r="BG430" s="86">
        <f t="shared" ref="BG430" si="5848">LEN(BF430)</f>
        <v>0</v>
      </c>
      <c r="BH430" s="24"/>
      <c r="BI430" s="86">
        <f t="shared" ref="BI430" si="5849">LEN(BH430)</f>
        <v>0</v>
      </c>
      <c r="BJ430" s="24"/>
      <c r="BK430" s="86">
        <f t="shared" ref="BK430" si="5850">LEN(BJ430)</f>
        <v>0</v>
      </c>
      <c r="BL430" s="24"/>
      <c r="BM430" s="86">
        <f t="shared" ref="BM430" si="5851">LEN(BL430)</f>
        <v>0</v>
      </c>
      <c r="BN430" s="24"/>
      <c r="BO430" s="86">
        <f t="shared" ref="BO430" si="5852">LEN(BN430)</f>
        <v>0</v>
      </c>
      <c r="BP430" s="24"/>
      <c r="BQ430" s="86">
        <f t="shared" ref="BQ430" si="5853">LEN(BP430)</f>
        <v>0</v>
      </c>
      <c r="BR430" s="24"/>
      <c r="BS430" s="86">
        <f t="shared" ref="BS430" si="5854">LEN(BR430)</f>
        <v>0</v>
      </c>
    </row>
    <row r="431" spans="1:71" s="35" customFormat="1">
      <c r="A431" s="203">
        <v>616</v>
      </c>
      <c r="B431" s="743" t="s">
        <v>1135</v>
      </c>
      <c r="C431" s="733" t="s">
        <v>602</v>
      </c>
      <c r="D431" s="19" t="s">
        <v>603</v>
      </c>
      <c r="E431" s="45" t="s">
        <v>187</v>
      </c>
      <c r="F431" s="30"/>
      <c r="G431" s="30"/>
      <c r="H431" s="25" t="s">
        <v>203</v>
      </c>
      <c r="I431" s="30" t="s">
        <v>1246</v>
      </c>
      <c r="J431" s="24" t="s">
        <v>1385</v>
      </c>
      <c r="K431" s="86">
        <f t="shared" si="5276"/>
        <v>5</v>
      </c>
      <c r="L431" s="24" t="s">
        <v>1248</v>
      </c>
      <c r="M431" s="86">
        <f t="shared" si="5615"/>
        <v>3</v>
      </c>
      <c r="N431" s="24" t="s">
        <v>1249</v>
      </c>
      <c r="O431" s="86">
        <f t="shared" si="5616"/>
        <v>3</v>
      </c>
      <c r="P431" s="24" t="s">
        <v>1386</v>
      </c>
      <c r="Q431" s="86">
        <f t="shared" si="5617"/>
        <v>5</v>
      </c>
      <c r="R431" s="24"/>
      <c r="S431" s="86">
        <f t="shared" si="5618"/>
        <v>0</v>
      </c>
      <c r="T431" s="24" t="s">
        <v>1387</v>
      </c>
      <c r="U431" s="86">
        <f t="shared" si="5619"/>
        <v>3</v>
      </c>
      <c r="V431" s="24" t="s">
        <v>1388</v>
      </c>
      <c r="W431" s="86">
        <f t="shared" si="5620"/>
        <v>5</v>
      </c>
      <c r="X431" s="24"/>
      <c r="Y431" s="86">
        <f t="shared" si="5621"/>
        <v>0</v>
      </c>
      <c r="Z431" s="24" t="s">
        <v>1389</v>
      </c>
      <c r="AA431" s="86">
        <f t="shared" si="5622"/>
        <v>5</v>
      </c>
      <c r="AB431" s="24" t="s">
        <v>1386</v>
      </c>
      <c r="AC431" s="86">
        <f t="shared" si="5623"/>
        <v>5</v>
      </c>
      <c r="AD431" s="24" t="s">
        <v>1390</v>
      </c>
      <c r="AE431" s="86">
        <f t="shared" si="5624"/>
        <v>5</v>
      </c>
      <c r="AF431" s="24" t="s">
        <v>1250</v>
      </c>
      <c r="AG431" s="86">
        <f t="shared" si="5625"/>
        <v>3</v>
      </c>
      <c r="AH431" s="24" t="s">
        <v>610</v>
      </c>
      <c r="AI431" s="86">
        <f t="shared" si="5626"/>
        <v>3</v>
      </c>
      <c r="AJ431" s="24"/>
      <c r="AK431" s="86">
        <f t="shared" si="5627"/>
        <v>0</v>
      </c>
      <c r="AL431" s="24" t="s">
        <v>1385</v>
      </c>
      <c r="AM431" s="86">
        <f t="shared" si="5628"/>
        <v>5</v>
      </c>
      <c r="AN431" s="24" t="s">
        <v>1386</v>
      </c>
      <c r="AO431" s="86">
        <f t="shared" si="5629"/>
        <v>5</v>
      </c>
      <c r="AP431" s="24"/>
      <c r="AQ431" s="86">
        <f t="shared" si="5630"/>
        <v>0</v>
      </c>
      <c r="AR431" s="24" t="s">
        <v>1385</v>
      </c>
      <c r="AS431" s="86">
        <f t="shared" ref="AS431" si="5855">LEN(AR431)</f>
        <v>5</v>
      </c>
      <c r="AT431" s="24"/>
      <c r="AU431" s="86">
        <f t="shared" ref="AU431" si="5856">LEN(AT431)</f>
        <v>0</v>
      </c>
      <c r="AV431" s="24"/>
      <c r="AW431" s="86">
        <f t="shared" ref="AW431" si="5857">LEN(AV431)</f>
        <v>0</v>
      </c>
      <c r="AX431" s="24"/>
      <c r="AY431" s="86">
        <f t="shared" ref="AY431" si="5858">LEN(AX431)</f>
        <v>0</v>
      </c>
      <c r="AZ431" s="24"/>
      <c r="BA431" s="86">
        <f t="shared" ref="BA431" si="5859">LEN(AZ431)</f>
        <v>0</v>
      </c>
      <c r="BB431" s="24"/>
      <c r="BC431" s="86">
        <f t="shared" ref="BC431" si="5860">LEN(BB431)</f>
        <v>0</v>
      </c>
      <c r="BD431" s="24"/>
      <c r="BE431" s="86">
        <f t="shared" ref="BE431" si="5861">LEN(BD431)</f>
        <v>0</v>
      </c>
      <c r="BF431" s="24"/>
      <c r="BG431" s="86">
        <f t="shared" ref="BG431" si="5862">LEN(BF431)</f>
        <v>0</v>
      </c>
      <c r="BH431" s="24"/>
      <c r="BI431" s="86">
        <f t="shared" ref="BI431" si="5863">LEN(BH431)</f>
        <v>0</v>
      </c>
      <c r="BJ431" s="24"/>
      <c r="BK431" s="86">
        <f t="shared" ref="BK431" si="5864">LEN(BJ431)</f>
        <v>0</v>
      </c>
      <c r="BL431" s="24"/>
      <c r="BM431" s="86">
        <f t="shared" ref="BM431" si="5865">LEN(BL431)</f>
        <v>0</v>
      </c>
      <c r="BN431" s="24"/>
      <c r="BO431" s="86">
        <f t="shared" ref="BO431" si="5866">LEN(BN431)</f>
        <v>0</v>
      </c>
      <c r="BP431" s="24"/>
      <c r="BQ431" s="86">
        <f t="shared" ref="BQ431" si="5867">LEN(BP431)</f>
        <v>0</v>
      </c>
      <c r="BR431" s="24"/>
      <c r="BS431" s="86">
        <f t="shared" ref="BS431" si="5868">LEN(BR431)</f>
        <v>0</v>
      </c>
    </row>
    <row r="432" spans="1:71" s="35" customFormat="1" ht="27">
      <c r="A432" s="203">
        <v>617</v>
      </c>
      <c r="B432" s="744"/>
      <c r="C432" s="746"/>
      <c r="D432" s="19" t="s">
        <v>1391</v>
      </c>
      <c r="E432" s="45" t="s">
        <v>187</v>
      </c>
      <c r="F432" s="30"/>
      <c r="G432" s="30"/>
      <c r="H432" s="25" t="s">
        <v>203</v>
      </c>
      <c r="I432" s="30" t="s">
        <v>1246</v>
      </c>
      <c r="J432" s="169" t="s">
        <v>1255</v>
      </c>
      <c r="K432" s="86">
        <f t="shared" si="5276"/>
        <v>22</v>
      </c>
      <c r="L432" s="169" t="s">
        <v>1392</v>
      </c>
      <c r="M432" s="86">
        <f t="shared" si="5615"/>
        <v>22</v>
      </c>
      <c r="N432" s="169" t="s">
        <v>614</v>
      </c>
      <c r="O432" s="86">
        <f t="shared" si="5616"/>
        <v>21</v>
      </c>
      <c r="P432" s="169" t="s">
        <v>1255</v>
      </c>
      <c r="Q432" s="86">
        <f t="shared" si="5617"/>
        <v>22</v>
      </c>
      <c r="R432" s="169"/>
      <c r="S432" s="86">
        <f t="shared" si="5618"/>
        <v>0</v>
      </c>
      <c r="T432" s="169" t="s">
        <v>1255</v>
      </c>
      <c r="U432" s="86">
        <f t="shared" si="5619"/>
        <v>22</v>
      </c>
      <c r="V432" s="24" t="s">
        <v>1255</v>
      </c>
      <c r="W432" s="86">
        <f t="shared" si="5620"/>
        <v>22</v>
      </c>
      <c r="X432" s="169"/>
      <c r="Y432" s="86">
        <f t="shared" si="5621"/>
        <v>0</v>
      </c>
      <c r="Z432" s="169" t="s">
        <v>1255</v>
      </c>
      <c r="AA432" s="86">
        <f t="shared" si="5622"/>
        <v>22</v>
      </c>
      <c r="AB432" s="169" t="s">
        <v>1255</v>
      </c>
      <c r="AC432" s="86">
        <f t="shared" si="5623"/>
        <v>22</v>
      </c>
      <c r="AD432" s="169" t="s">
        <v>1255</v>
      </c>
      <c r="AE432" s="86">
        <f t="shared" si="5624"/>
        <v>22</v>
      </c>
      <c r="AF432" s="169" t="s">
        <v>1393</v>
      </c>
      <c r="AG432" s="86">
        <f t="shared" si="5625"/>
        <v>22</v>
      </c>
      <c r="AH432" s="169" t="s">
        <v>1394</v>
      </c>
      <c r="AI432" s="86">
        <f t="shared" si="5626"/>
        <v>22</v>
      </c>
      <c r="AJ432" s="169"/>
      <c r="AK432" s="86">
        <f t="shared" si="5627"/>
        <v>0</v>
      </c>
      <c r="AL432" s="169" t="s">
        <v>1255</v>
      </c>
      <c r="AM432" s="86">
        <f t="shared" si="5628"/>
        <v>22</v>
      </c>
      <c r="AN432" s="169" t="s">
        <v>1255</v>
      </c>
      <c r="AO432" s="86">
        <f t="shared" si="5629"/>
        <v>22</v>
      </c>
      <c r="AP432" s="169"/>
      <c r="AQ432" s="86">
        <f t="shared" si="5630"/>
        <v>0</v>
      </c>
      <c r="AR432" s="169" t="s">
        <v>1255</v>
      </c>
      <c r="AS432" s="86">
        <f t="shared" ref="AS432" si="5869">LEN(AR432)</f>
        <v>22</v>
      </c>
      <c r="AT432" s="169"/>
      <c r="AU432" s="86">
        <f t="shared" ref="AU432" si="5870">LEN(AT432)</f>
        <v>0</v>
      </c>
      <c r="AV432" s="169"/>
      <c r="AW432" s="86">
        <f t="shared" ref="AW432" si="5871">LEN(AV432)</f>
        <v>0</v>
      </c>
      <c r="AX432" s="169"/>
      <c r="AY432" s="86">
        <f t="shared" ref="AY432" si="5872">LEN(AX432)</f>
        <v>0</v>
      </c>
      <c r="AZ432" s="169"/>
      <c r="BA432" s="86">
        <f t="shared" ref="BA432" si="5873">LEN(AZ432)</f>
        <v>0</v>
      </c>
      <c r="BB432" s="169"/>
      <c r="BC432" s="86">
        <f t="shared" ref="BC432" si="5874">LEN(BB432)</f>
        <v>0</v>
      </c>
      <c r="BD432" s="169"/>
      <c r="BE432" s="86">
        <f t="shared" ref="BE432" si="5875">LEN(BD432)</f>
        <v>0</v>
      </c>
      <c r="BF432" s="169"/>
      <c r="BG432" s="86">
        <f t="shared" ref="BG432" si="5876">LEN(BF432)</f>
        <v>0</v>
      </c>
      <c r="BH432" s="169"/>
      <c r="BI432" s="86">
        <f t="shared" ref="BI432" si="5877">LEN(BH432)</f>
        <v>0</v>
      </c>
      <c r="BJ432" s="169"/>
      <c r="BK432" s="86">
        <f t="shared" ref="BK432" si="5878">LEN(BJ432)</f>
        <v>0</v>
      </c>
      <c r="BL432" s="169"/>
      <c r="BM432" s="86">
        <f t="shared" ref="BM432" si="5879">LEN(BL432)</f>
        <v>0</v>
      </c>
      <c r="BN432" s="169"/>
      <c r="BO432" s="86">
        <f t="shared" ref="BO432" si="5880">LEN(BN432)</f>
        <v>0</v>
      </c>
      <c r="BP432" s="169"/>
      <c r="BQ432" s="86">
        <f t="shared" ref="BQ432" si="5881">LEN(BP432)</f>
        <v>0</v>
      </c>
      <c r="BR432" s="169"/>
      <c r="BS432" s="86">
        <f t="shared" ref="BS432" si="5882">LEN(BR432)</f>
        <v>0</v>
      </c>
    </row>
    <row r="433" spans="1:71" s="35" customFormat="1">
      <c r="A433" s="203">
        <v>618</v>
      </c>
      <c r="B433" s="744"/>
      <c r="C433" s="746"/>
      <c r="D433" s="19" t="s">
        <v>619</v>
      </c>
      <c r="E433" s="25" t="s">
        <v>266</v>
      </c>
      <c r="F433" s="30" t="s">
        <v>621</v>
      </c>
      <c r="G433" s="30" t="s">
        <v>391</v>
      </c>
      <c r="H433" s="25" t="s">
        <v>188</v>
      </c>
      <c r="I433" s="30"/>
      <c r="J433" s="24" t="s">
        <v>622</v>
      </c>
      <c r="K433" s="86">
        <f t="shared" si="5276"/>
        <v>3</v>
      </c>
      <c r="L433" s="24" t="s">
        <v>622</v>
      </c>
      <c r="M433" s="86">
        <f t="shared" si="5615"/>
        <v>3</v>
      </c>
      <c r="N433" s="24" t="s">
        <v>622</v>
      </c>
      <c r="O433" s="86">
        <f t="shared" si="5616"/>
        <v>3</v>
      </c>
      <c r="P433" s="24" t="s">
        <v>622</v>
      </c>
      <c r="Q433" s="86">
        <f t="shared" si="5617"/>
        <v>3</v>
      </c>
      <c r="R433" s="24"/>
      <c r="S433" s="86">
        <f t="shared" si="5618"/>
        <v>0</v>
      </c>
      <c r="T433" s="24" t="s">
        <v>622</v>
      </c>
      <c r="U433" s="86">
        <f t="shared" si="5619"/>
        <v>3</v>
      </c>
      <c r="V433" s="24" t="s">
        <v>622</v>
      </c>
      <c r="W433" s="86">
        <f t="shared" si="5620"/>
        <v>3</v>
      </c>
      <c r="X433" s="24"/>
      <c r="Y433" s="86">
        <f t="shared" si="5621"/>
        <v>0</v>
      </c>
      <c r="Z433" s="24" t="s">
        <v>622</v>
      </c>
      <c r="AA433" s="86">
        <f t="shared" si="5622"/>
        <v>3</v>
      </c>
      <c r="AB433" s="24" t="s">
        <v>622</v>
      </c>
      <c r="AC433" s="86">
        <f t="shared" si="5623"/>
        <v>3</v>
      </c>
      <c r="AD433" s="24" t="s">
        <v>622</v>
      </c>
      <c r="AE433" s="86">
        <f t="shared" si="5624"/>
        <v>3</v>
      </c>
      <c r="AF433" s="24" t="s">
        <v>622</v>
      </c>
      <c r="AG433" s="86">
        <f t="shared" si="5625"/>
        <v>3</v>
      </c>
      <c r="AH433" s="24" t="s">
        <v>622</v>
      </c>
      <c r="AI433" s="86">
        <f t="shared" si="5626"/>
        <v>3</v>
      </c>
      <c r="AJ433" s="24"/>
      <c r="AK433" s="86">
        <f t="shared" si="5627"/>
        <v>0</v>
      </c>
      <c r="AL433" s="24" t="s">
        <v>622</v>
      </c>
      <c r="AM433" s="86">
        <f t="shared" si="5628"/>
        <v>3</v>
      </c>
      <c r="AN433" s="24" t="s">
        <v>622</v>
      </c>
      <c r="AO433" s="86">
        <f t="shared" si="5629"/>
        <v>3</v>
      </c>
      <c r="AP433" s="24"/>
      <c r="AQ433" s="86">
        <f t="shared" si="5630"/>
        <v>0</v>
      </c>
      <c r="AR433" s="24" t="s">
        <v>622</v>
      </c>
      <c r="AS433" s="86">
        <f t="shared" ref="AS433" si="5883">LEN(AR433)</f>
        <v>3</v>
      </c>
      <c r="AT433" s="24"/>
      <c r="AU433" s="86">
        <f t="shared" ref="AU433" si="5884">LEN(AT433)</f>
        <v>0</v>
      </c>
      <c r="AV433" s="24"/>
      <c r="AW433" s="86">
        <f t="shared" ref="AW433" si="5885">LEN(AV433)</f>
        <v>0</v>
      </c>
      <c r="AX433" s="24"/>
      <c r="AY433" s="86">
        <f t="shared" ref="AY433" si="5886">LEN(AX433)</f>
        <v>0</v>
      </c>
      <c r="AZ433" s="24"/>
      <c r="BA433" s="86">
        <f t="shared" ref="BA433" si="5887">LEN(AZ433)</f>
        <v>0</v>
      </c>
      <c r="BB433" s="24"/>
      <c r="BC433" s="86">
        <f t="shared" ref="BC433" si="5888">LEN(BB433)</f>
        <v>0</v>
      </c>
      <c r="BD433" s="24"/>
      <c r="BE433" s="86">
        <f t="shared" ref="BE433" si="5889">LEN(BD433)</f>
        <v>0</v>
      </c>
      <c r="BF433" s="24"/>
      <c r="BG433" s="86">
        <f t="shared" ref="BG433" si="5890">LEN(BF433)</f>
        <v>0</v>
      </c>
      <c r="BH433" s="24"/>
      <c r="BI433" s="86">
        <f t="shared" ref="BI433" si="5891">LEN(BH433)</f>
        <v>0</v>
      </c>
      <c r="BJ433" s="24"/>
      <c r="BK433" s="86">
        <f t="shared" ref="BK433" si="5892">LEN(BJ433)</f>
        <v>0</v>
      </c>
      <c r="BL433" s="24"/>
      <c r="BM433" s="86">
        <f t="shared" ref="BM433" si="5893">LEN(BL433)</f>
        <v>0</v>
      </c>
      <c r="BN433" s="24"/>
      <c r="BO433" s="86">
        <f t="shared" ref="BO433" si="5894">LEN(BN433)</f>
        <v>0</v>
      </c>
      <c r="BP433" s="24"/>
      <c r="BQ433" s="86">
        <f t="shared" ref="BQ433" si="5895">LEN(BP433)</f>
        <v>0</v>
      </c>
      <c r="BR433" s="24"/>
      <c r="BS433" s="86">
        <f t="shared" ref="BS433" si="5896">LEN(BR433)</f>
        <v>0</v>
      </c>
    </row>
    <row r="434" spans="1:71" s="35" customFormat="1" ht="27">
      <c r="A434" s="203">
        <v>619</v>
      </c>
      <c r="B434" s="744"/>
      <c r="C434" s="746"/>
      <c r="D434" s="19" t="s">
        <v>623</v>
      </c>
      <c r="E434" s="45" t="s">
        <v>187</v>
      </c>
      <c r="F434" s="30"/>
      <c r="G434" s="30"/>
      <c r="H434" s="25" t="s">
        <v>188</v>
      </c>
      <c r="I434" s="30"/>
      <c r="J434" s="24" t="s">
        <v>1395</v>
      </c>
      <c r="K434" s="86">
        <f t="shared" si="5276"/>
        <v>9</v>
      </c>
      <c r="L434" s="24" t="s">
        <v>1396</v>
      </c>
      <c r="M434" s="86">
        <f t="shared" si="5615"/>
        <v>9</v>
      </c>
      <c r="N434" s="24" t="s">
        <v>1266</v>
      </c>
      <c r="O434" s="86">
        <f t="shared" si="5616"/>
        <v>9</v>
      </c>
      <c r="P434" s="24" t="s">
        <v>1266</v>
      </c>
      <c r="Q434" s="86">
        <f t="shared" si="5617"/>
        <v>9</v>
      </c>
      <c r="R434" s="24"/>
      <c r="S434" s="86">
        <f t="shared" si="5618"/>
        <v>0</v>
      </c>
      <c r="T434" s="24" t="s">
        <v>1397</v>
      </c>
      <c r="U434" s="86">
        <f t="shared" si="5619"/>
        <v>9</v>
      </c>
      <c r="V434" s="24" t="s">
        <v>1398</v>
      </c>
      <c r="W434" s="86">
        <f t="shared" si="5620"/>
        <v>9</v>
      </c>
      <c r="X434" s="24"/>
      <c r="Y434" s="86">
        <f t="shared" si="5621"/>
        <v>0</v>
      </c>
      <c r="Z434" s="24" t="s">
        <v>1399</v>
      </c>
      <c r="AA434" s="86">
        <f t="shared" si="5622"/>
        <v>9</v>
      </c>
      <c r="AB434" s="24" t="s">
        <v>1266</v>
      </c>
      <c r="AC434" s="86">
        <f t="shared" si="5623"/>
        <v>9</v>
      </c>
      <c r="AD434" s="24" t="s">
        <v>1400</v>
      </c>
      <c r="AE434" s="86">
        <f t="shared" si="5624"/>
        <v>9</v>
      </c>
      <c r="AF434" s="24" t="s">
        <v>1401</v>
      </c>
      <c r="AG434" s="86">
        <f t="shared" si="5625"/>
        <v>9</v>
      </c>
      <c r="AH434" s="24" t="s">
        <v>1266</v>
      </c>
      <c r="AI434" s="86">
        <f t="shared" si="5626"/>
        <v>9</v>
      </c>
      <c r="AJ434" s="24"/>
      <c r="AK434" s="86">
        <f t="shared" si="5627"/>
        <v>0</v>
      </c>
      <c r="AL434" s="24" t="s">
        <v>1395</v>
      </c>
      <c r="AM434" s="86">
        <f t="shared" si="5628"/>
        <v>9</v>
      </c>
      <c r="AN434" s="24" t="s">
        <v>1266</v>
      </c>
      <c r="AO434" s="86">
        <f t="shared" si="5629"/>
        <v>9</v>
      </c>
      <c r="AP434" s="24"/>
      <c r="AQ434" s="86">
        <f t="shared" si="5630"/>
        <v>0</v>
      </c>
      <c r="AR434" s="24" t="s">
        <v>1395</v>
      </c>
      <c r="AS434" s="86">
        <f t="shared" ref="AS434" si="5897">LEN(AR434)</f>
        <v>9</v>
      </c>
      <c r="AT434" s="24"/>
      <c r="AU434" s="86">
        <f t="shared" ref="AU434" si="5898">LEN(AT434)</f>
        <v>0</v>
      </c>
      <c r="AV434" s="24"/>
      <c r="AW434" s="86">
        <f t="shared" ref="AW434" si="5899">LEN(AV434)</f>
        <v>0</v>
      </c>
      <c r="AX434" s="24"/>
      <c r="AY434" s="86">
        <f t="shared" ref="AY434" si="5900">LEN(AX434)</f>
        <v>0</v>
      </c>
      <c r="AZ434" s="24"/>
      <c r="BA434" s="86">
        <f t="shared" ref="BA434" si="5901">LEN(AZ434)</f>
        <v>0</v>
      </c>
      <c r="BB434" s="24"/>
      <c r="BC434" s="86">
        <f t="shared" ref="BC434" si="5902">LEN(BB434)</f>
        <v>0</v>
      </c>
      <c r="BD434" s="24"/>
      <c r="BE434" s="86">
        <f t="shared" ref="BE434" si="5903">LEN(BD434)</f>
        <v>0</v>
      </c>
      <c r="BF434" s="24"/>
      <c r="BG434" s="86">
        <f t="shared" ref="BG434" si="5904">LEN(BF434)</f>
        <v>0</v>
      </c>
      <c r="BH434" s="24"/>
      <c r="BI434" s="86">
        <f t="shared" ref="BI434" si="5905">LEN(BH434)</f>
        <v>0</v>
      </c>
      <c r="BJ434" s="24"/>
      <c r="BK434" s="86">
        <f t="shared" ref="BK434" si="5906">LEN(BJ434)</f>
        <v>0</v>
      </c>
      <c r="BL434" s="24"/>
      <c r="BM434" s="86">
        <f t="shared" ref="BM434" si="5907">LEN(BL434)</f>
        <v>0</v>
      </c>
      <c r="BN434" s="24"/>
      <c r="BO434" s="86">
        <f t="shared" ref="BO434" si="5908">LEN(BN434)</f>
        <v>0</v>
      </c>
      <c r="BP434" s="24"/>
      <c r="BQ434" s="86">
        <f t="shared" ref="BQ434" si="5909">LEN(BP434)</f>
        <v>0</v>
      </c>
      <c r="BR434" s="24"/>
      <c r="BS434" s="86">
        <f t="shared" ref="BS434" si="5910">LEN(BR434)</f>
        <v>0</v>
      </c>
    </row>
    <row r="435" spans="1:71" s="35" customFormat="1" ht="27">
      <c r="A435" s="203">
        <v>620</v>
      </c>
      <c r="B435" s="744"/>
      <c r="C435" s="746"/>
      <c r="D435" s="19" t="s">
        <v>633</v>
      </c>
      <c r="E435" s="45" t="s">
        <v>187</v>
      </c>
      <c r="F435" s="30"/>
      <c r="G435" s="30"/>
      <c r="H435" s="25" t="s">
        <v>188</v>
      </c>
      <c r="I435" s="30"/>
      <c r="J435" s="24" t="s">
        <v>1269</v>
      </c>
      <c r="K435" s="86">
        <f t="shared" si="5276"/>
        <v>8</v>
      </c>
      <c r="L435" s="24" t="s">
        <v>1269</v>
      </c>
      <c r="M435" s="86">
        <f t="shared" si="5615"/>
        <v>8</v>
      </c>
      <c r="N435" s="24" t="s">
        <v>1269</v>
      </c>
      <c r="O435" s="86">
        <f t="shared" si="5616"/>
        <v>8</v>
      </c>
      <c r="P435" s="24" t="s">
        <v>1269</v>
      </c>
      <c r="Q435" s="86">
        <f t="shared" si="5617"/>
        <v>8</v>
      </c>
      <c r="R435" s="24"/>
      <c r="S435" s="86">
        <f t="shared" si="5618"/>
        <v>0</v>
      </c>
      <c r="T435" s="24" t="s">
        <v>1269</v>
      </c>
      <c r="U435" s="86">
        <f t="shared" si="5619"/>
        <v>8</v>
      </c>
      <c r="V435" s="24" t="s">
        <v>1269</v>
      </c>
      <c r="W435" s="86">
        <f t="shared" si="5620"/>
        <v>8</v>
      </c>
      <c r="X435" s="24"/>
      <c r="Y435" s="86">
        <f t="shared" si="5621"/>
        <v>0</v>
      </c>
      <c r="Z435" s="24" t="s">
        <v>1269</v>
      </c>
      <c r="AA435" s="86">
        <f t="shared" si="5622"/>
        <v>8</v>
      </c>
      <c r="AB435" s="24" t="s">
        <v>1269</v>
      </c>
      <c r="AC435" s="86">
        <f t="shared" si="5623"/>
        <v>8</v>
      </c>
      <c r="AD435" s="24" t="s">
        <v>1269</v>
      </c>
      <c r="AE435" s="86">
        <f t="shared" si="5624"/>
        <v>8</v>
      </c>
      <c r="AF435" s="24" t="s">
        <v>1269</v>
      </c>
      <c r="AG435" s="86">
        <f t="shared" si="5625"/>
        <v>8</v>
      </c>
      <c r="AH435" s="24" t="s">
        <v>1269</v>
      </c>
      <c r="AI435" s="86">
        <f t="shared" si="5626"/>
        <v>8</v>
      </c>
      <c r="AJ435" s="24"/>
      <c r="AK435" s="86">
        <f t="shared" si="5627"/>
        <v>0</v>
      </c>
      <c r="AL435" s="24" t="s">
        <v>1269</v>
      </c>
      <c r="AM435" s="86">
        <f t="shared" si="5628"/>
        <v>8</v>
      </c>
      <c r="AN435" s="24" t="s">
        <v>1269</v>
      </c>
      <c r="AO435" s="86">
        <f t="shared" si="5629"/>
        <v>8</v>
      </c>
      <c r="AP435" s="24"/>
      <c r="AQ435" s="86">
        <f t="shared" si="5630"/>
        <v>0</v>
      </c>
      <c r="AR435" s="24" t="s">
        <v>1269</v>
      </c>
      <c r="AS435" s="86">
        <f t="shared" ref="AS435" si="5911">LEN(AR435)</f>
        <v>8</v>
      </c>
      <c r="AT435" s="24"/>
      <c r="AU435" s="86">
        <f t="shared" ref="AU435" si="5912">LEN(AT435)</f>
        <v>0</v>
      </c>
      <c r="AV435" s="24"/>
      <c r="AW435" s="86">
        <f t="shared" ref="AW435" si="5913">LEN(AV435)</f>
        <v>0</v>
      </c>
      <c r="AX435" s="24"/>
      <c r="AY435" s="86">
        <f t="shared" ref="AY435" si="5914">LEN(AX435)</f>
        <v>0</v>
      </c>
      <c r="AZ435" s="24"/>
      <c r="BA435" s="86">
        <f t="shared" ref="BA435" si="5915">LEN(AZ435)</f>
        <v>0</v>
      </c>
      <c r="BB435" s="24"/>
      <c r="BC435" s="86">
        <f t="shared" ref="BC435" si="5916">LEN(BB435)</f>
        <v>0</v>
      </c>
      <c r="BD435" s="24"/>
      <c r="BE435" s="86">
        <f t="shared" ref="BE435" si="5917">LEN(BD435)</f>
        <v>0</v>
      </c>
      <c r="BF435" s="24"/>
      <c r="BG435" s="86">
        <f t="shared" ref="BG435" si="5918">LEN(BF435)</f>
        <v>0</v>
      </c>
      <c r="BH435" s="24"/>
      <c r="BI435" s="86">
        <f t="shared" ref="BI435" si="5919">LEN(BH435)</f>
        <v>0</v>
      </c>
      <c r="BJ435" s="24"/>
      <c r="BK435" s="86">
        <f t="shared" ref="BK435" si="5920">LEN(BJ435)</f>
        <v>0</v>
      </c>
      <c r="BL435" s="24"/>
      <c r="BM435" s="86">
        <f t="shared" ref="BM435" si="5921">LEN(BL435)</f>
        <v>0</v>
      </c>
      <c r="BN435" s="24"/>
      <c r="BO435" s="86">
        <f t="shared" ref="BO435" si="5922">LEN(BN435)</f>
        <v>0</v>
      </c>
      <c r="BP435" s="24"/>
      <c r="BQ435" s="86">
        <f t="shared" ref="BQ435" si="5923">LEN(BP435)</f>
        <v>0</v>
      </c>
      <c r="BR435" s="24"/>
      <c r="BS435" s="86">
        <f t="shared" ref="BS435" si="5924">LEN(BR435)</f>
        <v>0</v>
      </c>
    </row>
    <row r="436" spans="1:71" s="35" customFormat="1">
      <c r="A436" s="203">
        <v>621</v>
      </c>
      <c r="B436" s="744"/>
      <c r="C436" s="746"/>
      <c r="D436" s="19" t="s">
        <v>635</v>
      </c>
      <c r="E436" s="45" t="s">
        <v>266</v>
      </c>
      <c r="F436" s="25" t="s">
        <v>323</v>
      </c>
      <c r="G436" s="30"/>
      <c r="H436" s="25" t="s">
        <v>188</v>
      </c>
      <c r="I436" s="30"/>
      <c r="J436" s="24" t="s">
        <v>635</v>
      </c>
      <c r="K436" s="86">
        <f t="shared" si="5276"/>
        <v>5</v>
      </c>
      <c r="L436" s="24" t="s">
        <v>644</v>
      </c>
      <c r="M436" s="86">
        <f t="shared" si="5615"/>
        <v>5</v>
      </c>
      <c r="N436" s="24" t="s">
        <v>641</v>
      </c>
      <c r="O436" s="86">
        <f t="shared" si="5616"/>
        <v>5</v>
      </c>
      <c r="P436" s="24" t="s">
        <v>641</v>
      </c>
      <c r="Q436" s="86">
        <f t="shared" si="5617"/>
        <v>5</v>
      </c>
      <c r="R436" s="24"/>
      <c r="S436" s="86">
        <f t="shared" si="5618"/>
        <v>0</v>
      </c>
      <c r="T436" s="24" t="s">
        <v>637</v>
      </c>
      <c r="U436" s="86">
        <f t="shared" si="5619"/>
        <v>5</v>
      </c>
      <c r="V436" s="24" t="s">
        <v>639</v>
      </c>
      <c r="W436" s="86">
        <f t="shared" si="5620"/>
        <v>5</v>
      </c>
      <c r="X436" s="24"/>
      <c r="Y436" s="86">
        <f t="shared" si="5621"/>
        <v>0</v>
      </c>
      <c r="Z436" s="24" t="s">
        <v>636</v>
      </c>
      <c r="AA436" s="86">
        <f t="shared" si="5622"/>
        <v>5</v>
      </c>
      <c r="AB436" s="24" t="s">
        <v>641</v>
      </c>
      <c r="AC436" s="86">
        <f t="shared" si="5623"/>
        <v>5</v>
      </c>
      <c r="AD436" s="24" t="s">
        <v>642</v>
      </c>
      <c r="AE436" s="86">
        <f t="shared" si="5624"/>
        <v>5</v>
      </c>
      <c r="AF436" s="24" t="s">
        <v>1270</v>
      </c>
      <c r="AG436" s="86">
        <f t="shared" si="5625"/>
        <v>5</v>
      </c>
      <c r="AH436" s="24" t="s">
        <v>641</v>
      </c>
      <c r="AI436" s="86">
        <f t="shared" si="5626"/>
        <v>5</v>
      </c>
      <c r="AJ436" s="24"/>
      <c r="AK436" s="86">
        <f t="shared" si="5627"/>
        <v>0</v>
      </c>
      <c r="AL436" s="24" t="s">
        <v>635</v>
      </c>
      <c r="AM436" s="86">
        <f t="shared" si="5628"/>
        <v>5</v>
      </c>
      <c r="AN436" s="24" t="s">
        <v>641</v>
      </c>
      <c r="AO436" s="86">
        <f t="shared" si="5629"/>
        <v>5</v>
      </c>
      <c r="AP436" s="24"/>
      <c r="AQ436" s="86">
        <f t="shared" si="5630"/>
        <v>0</v>
      </c>
      <c r="AR436" s="24" t="s">
        <v>635</v>
      </c>
      <c r="AS436" s="86">
        <f t="shared" ref="AS436" si="5925">LEN(AR436)</f>
        <v>5</v>
      </c>
      <c r="AT436" s="24"/>
      <c r="AU436" s="86">
        <f t="shared" ref="AU436" si="5926">LEN(AT436)</f>
        <v>0</v>
      </c>
      <c r="AV436" s="24"/>
      <c r="AW436" s="86">
        <f t="shared" ref="AW436" si="5927">LEN(AV436)</f>
        <v>0</v>
      </c>
      <c r="AX436" s="24"/>
      <c r="AY436" s="86">
        <f t="shared" ref="AY436" si="5928">LEN(AX436)</f>
        <v>0</v>
      </c>
      <c r="AZ436" s="24"/>
      <c r="BA436" s="86">
        <f t="shared" ref="BA436" si="5929">LEN(AZ436)</f>
        <v>0</v>
      </c>
      <c r="BB436" s="24"/>
      <c r="BC436" s="86">
        <f t="shared" ref="BC436" si="5930">LEN(BB436)</f>
        <v>0</v>
      </c>
      <c r="BD436" s="24"/>
      <c r="BE436" s="86">
        <f t="shared" ref="BE436" si="5931">LEN(BD436)</f>
        <v>0</v>
      </c>
      <c r="BF436" s="24"/>
      <c r="BG436" s="86">
        <f t="shared" ref="BG436" si="5932">LEN(BF436)</f>
        <v>0</v>
      </c>
      <c r="BH436" s="24"/>
      <c r="BI436" s="86">
        <f t="shared" ref="BI436" si="5933">LEN(BH436)</f>
        <v>0</v>
      </c>
      <c r="BJ436" s="24"/>
      <c r="BK436" s="86">
        <f t="shared" ref="BK436" si="5934">LEN(BJ436)</f>
        <v>0</v>
      </c>
      <c r="BL436" s="24"/>
      <c r="BM436" s="86">
        <f t="shared" ref="BM436" si="5935">LEN(BL436)</f>
        <v>0</v>
      </c>
      <c r="BN436" s="24"/>
      <c r="BO436" s="86">
        <f t="shared" ref="BO436" si="5936">LEN(BN436)</f>
        <v>0</v>
      </c>
      <c r="BP436" s="24"/>
      <c r="BQ436" s="86">
        <f t="shared" ref="BQ436" si="5937">LEN(BP436)</f>
        <v>0</v>
      </c>
      <c r="BR436" s="24"/>
      <c r="BS436" s="86">
        <f t="shared" ref="BS436" si="5938">LEN(BR436)</f>
        <v>0</v>
      </c>
    </row>
    <row r="437" spans="1:71" s="35" customFormat="1">
      <c r="A437" s="203">
        <v>622</v>
      </c>
      <c r="B437" s="745"/>
      <c r="C437" s="734"/>
      <c r="D437" s="19" t="s">
        <v>645</v>
      </c>
      <c r="E437" s="30" t="s">
        <v>187</v>
      </c>
      <c r="F437" s="25"/>
      <c r="G437" s="30"/>
      <c r="H437" s="25" t="s">
        <v>188</v>
      </c>
      <c r="I437" s="30"/>
      <c r="J437" s="34" t="s">
        <v>1402</v>
      </c>
      <c r="K437" s="86">
        <f t="shared" si="5276"/>
        <v>6</v>
      </c>
      <c r="L437" s="34" t="s">
        <v>1403</v>
      </c>
      <c r="M437" s="86">
        <f t="shared" si="5615"/>
        <v>6</v>
      </c>
      <c r="N437" s="34" t="s">
        <v>1404</v>
      </c>
      <c r="O437" s="86">
        <f t="shared" si="5616"/>
        <v>6</v>
      </c>
      <c r="P437" s="34" t="s">
        <v>1404</v>
      </c>
      <c r="Q437" s="86">
        <f t="shared" si="5617"/>
        <v>6</v>
      </c>
      <c r="R437" s="34"/>
      <c r="S437" s="86">
        <f t="shared" si="5618"/>
        <v>0</v>
      </c>
      <c r="T437" s="34" t="s">
        <v>1405</v>
      </c>
      <c r="U437" s="86">
        <f t="shared" si="5619"/>
        <v>6</v>
      </c>
      <c r="V437" s="34" t="s">
        <v>1406</v>
      </c>
      <c r="W437" s="86">
        <f t="shared" si="5620"/>
        <v>6</v>
      </c>
      <c r="X437" s="34"/>
      <c r="Y437" s="86">
        <f t="shared" si="5621"/>
        <v>0</v>
      </c>
      <c r="Z437" s="34" t="s">
        <v>1407</v>
      </c>
      <c r="AA437" s="86">
        <f t="shared" si="5622"/>
        <v>6</v>
      </c>
      <c r="AB437" s="34" t="s">
        <v>1404</v>
      </c>
      <c r="AC437" s="86">
        <f t="shared" si="5623"/>
        <v>6</v>
      </c>
      <c r="AD437" s="34" t="s">
        <v>1408</v>
      </c>
      <c r="AE437" s="86">
        <f t="shared" si="5624"/>
        <v>6</v>
      </c>
      <c r="AF437" s="34" t="s">
        <v>1409</v>
      </c>
      <c r="AG437" s="86">
        <f t="shared" si="5625"/>
        <v>6</v>
      </c>
      <c r="AH437" s="34" t="s">
        <v>1404</v>
      </c>
      <c r="AI437" s="86">
        <f t="shared" si="5626"/>
        <v>6</v>
      </c>
      <c r="AJ437" s="34"/>
      <c r="AK437" s="86">
        <f t="shared" si="5627"/>
        <v>0</v>
      </c>
      <c r="AL437" s="34" t="s">
        <v>1402</v>
      </c>
      <c r="AM437" s="86">
        <f t="shared" si="5628"/>
        <v>6</v>
      </c>
      <c r="AN437" s="34" t="s">
        <v>1404</v>
      </c>
      <c r="AO437" s="86">
        <f t="shared" si="5629"/>
        <v>6</v>
      </c>
      <c r="AP437" s="34"/>
      <c r="AQ437" s="86">
        <f t="shared" si="5630"/>
        <v>0</v>
      </c>
      <c r="AR437" s="34" t="s">
        <v>1402</v>
      </c>
      <c r="AS437" s="86">
        <f t="shared" ref="AS437" si="5939">LEN(AR437)</f>
        <v>6</v>
      </c>
      <c r="AT437" s="34"/>
      <c r="AU437" s="86">
        <f t="shared" ref="AU437" si="5940">LEN(AT437)</f>
        <v>0</v>
      </c>
      <c r="AV437" s="34"/>
      <c r="AW437" s="86">
        <f t="shared" ref="AW437" si="5941">LEN(AV437)</f>
        <v>0</v>
      </c>
      <c r="AX437" s="34"/>
      <c r="AY437" s="86">
        <f t="shared" ref="AY437" si="5942">LEN(AX437)</f>
        <v>0</v>
      </c>
      <c r="AZ437" s="34"/>
      <c r="BA437" s="86">
        <f t="shared" ref="BA437" si="5943">LEN(AZ437)</f>
        <v>0</v>
      </c>
      <c r="BB437" s="34"/>
      <c r="BC437" s="86">
        <f t="shared" ref="BC437" si="5944">LEN(BB437)</f>
        <v>0</v>
      </c>
      <c r="BD437" s="34"/>
      <c r="BE437" s="86">
        <f t="shared" ref="BE437" si="5945">LEN(BD437)</f>
        <v>0</v>
      </c>
      <c r="BF437" s="34"/>
      <c r="BG437" s="86">
        <f t="shared" ref="BG437" si="5946">LEN(BF437)</f>
        <v>0</v>
      </c>
      <c r="BH437" s="34"/>
      <c r="BI437" s="86">
        <f t="shared" ref="BI437" si="5947">LEN(BH437)</f>
        <v>0</v>
      </c>
      <c r="BJ437" s="34"/>
      <c r="BK437" s="86">
        <f t="shared" ref="BK437" si="5948">LEN(BJ437)</f>
        <v>0</v>
      </c>
      <c r="BL437" s="34"/>
      <c r="BM437" s="86">
        <f t="shared" ref="BM437" si="5949">LEN(BL437)</f>
        <v>0</v>
      </c>
      <c r="BN437" s="34"/>
      <c r="BO437" s="86">
        <f t="shared" ref="BO437" si="5950">LEN(BN437)</f>
        <v>0</v>
      </c>
      <c r="BP437" s="34"/>
      <c r="BQ437" s="86">
        <f t="shared" ref="BQ437" si="5951">LEN(BP437)</f>
        <v>0</v>
      </c>
      <c r="BR437" s="34"/>
      <c r="BS437" s="86">
        <f t="shared" ref="BS437" si="5952">LEN(BR437)</f>
        <v>0</v>
      </c>
    </row>
    <row r="438" spans="1:71" s="35" customFormat="1">
      <c r="A438" s="203">
        <v>623</v>
      </c>
      <c r="B438" s="743" t="s">
        <v>1243</v>
      </c>
      <c r="C438" s="733" t="s">
        <v>656</v>
      </c>
      <c r="D438" s="19" t="s">
        <v>657</v>
      </c>
      <c r="E438" s="23" t="s">
        <v>187</v>
      </c>
      <c r="F438" s="30"/>
      <c r="G438" s="30"/>
      <c r="H438" s="25" t="s">
        <v>188</v>
      </c>
      <c r="I438" s="30"/>
      <c r="J438" s="24" t="s">
        <v>658</v>
      </c>
      <c r="K438" s="86">
        <f t="shared" si="5276"/>
        <v>9</v>
      </c>
      <c r="L438" s="24" t="s">
        <v>658</v>
      </c>
      <c r="M438" s="86">
        <f t="shared" si="5615"/>
        <v>9</v>
      </c>
      <c r="N438" s="24"/>
      <c r="O438" s="86">
        <f t="shared" si="5616"/>
        <v>0</v>
      </c>
      <c r="P438" s="24" t="s">
        <v>658</v>
      </c>
      <c r="Q438" s="86">
        <f t="shared" si="5617"/>
        <v>9</v>
      </c>
      <c r="R438" s="24"/>
      <c r="S438" s="86">
        <f t="shared" si="5618"/>
        <v>0</v>
      </c>
      <c r="T438" s="24"/>
      <c r="U438" s="86">
        <f t="shared" si="5619"/>
        <v>0</v>
      </c>
      <c r="V438" s="24" t="s">
        <v>658</v>
      </c>
      <c r="W438" s="86">
        <f t="shared" si="5620"/>
        <v>9</v>
      </c>
      <c r="X438" s="24"/>
      <c r="Y438" s="86">
        <f t="shared" si="5621"/>
        <v>0</v>
      </c>
      <c r="Z438" s="24" t="s">
        <v>658</v>
      </c>
      <c r="AA438" s="86">
        <f t="shared" si="5622"/>
        <v>9</v>
      </c>
      <c r="AB438" s="24" t="s">
        <v>658</v>
      </c>
      <c r="AC438" s="86">
        <f t="shared" si="5623"/>
        <v>9</v>
      </c>
      <c r="AD438" s="24" t="s">
        <v>658</v>
      </c>
      <c r="AE438" s="86">
        <f t="shared" si="5624"/>
        <v>9</v>
      </c>
      <c r="AF438" s="24" t="s">
        <v>658</v>
      </c>
      <c r="AG438" s="86">
        <f t="shared" si="5625"/>
        <v>9</v>
      </c>
      <c r="AH438" s="24" t="s">
        <v>658</v>
      </c>
      <c r="AI438" s="86">
        <f t="shared" si="5626"/>
        <v>9</v>
      </c>
      <c r="AJ438" s="24"/>
      <c r="AK438" s="86">
        <f t="shared" si="5627"/>
        <v>0</v>
      </c>
      <c r="AL438" s="24" t="s">
        <v>658</v>
      </c>
      <c r="AM438" s="86">
        <f t="shared" si="5628"/>
        <v>9</v>
      </c>
      <c r="AN438" s="24" t="s">
        <v>658</v>
      </c>
      <c r="AO438" s="86">
        <f t="shared" si="5629"/>
        <v>9</v>
      </c>
      <c r="AP438" s="24"/>
      <c r="AQ438" s="86">
        <f t="shared" si="5630"/>
        <v>0</v>
      </c>
      <c r="AR438" s="24" t="s">
        <v>658</v>
      </c>
      <c r="AS438" s="86">
        <f t="shared" ref="AS438" si="5953">LEN(AR438)</f>
        <v>9</v>
      </c>
      <c r="AT438" s="24"/>
      <c r="AU438" s="86">
        <f t="shared" ref="AU438" si="5954">LEN(AT438)</f>
        <v>0</v>
      </c>
      <c r="AV438" s="24"/>
      <c r="AW438" s="86">
        <f t="shared" ref="AW438" si="5955">LEN(AV438)</f>
        <v>0</v>
      </c>
      <c r="AX438" s="24"/>
      <c r="AY438" s="86">
        <f t="shared" ref="AY438" si="5956">LEN(AX438)</f>
        <v>0</v>
      </c>
      <c r="AZ438" s="24"/>
      <c r="BA438" s="86">
        <f t="shared" ref="BA438" si="5957">LEN(AZ438)</f>
        <v>0</v>
      </c>
      <c r="BB438" s="24"/>
      <c r="BC438" s="86">
        <f t="shared" ref="BC438" si="5958">LEN(BB438)</f>
        <v>0</v>
      </c>
      <c r="BD438" s="24"/>
      <c r="BE438" s="86">
        <f t="shared" ref="BE438" si="5959">LEN(BD438)</f>
        <v>0</v>
      </c>
      <c r="BF438" s="24"/>
      <c r="BG438" s="86">
        <f t="shared" ref="BG438" si="5960">LEN(BF438)</f>
        <v>0</v>
      </c>
      <c r="BH438" s="24"/>
      <c r="BI438" s="86">
        <f t="shared" ref="BI438" si="5961">LEN(BH438)</f>
        <v>0</v>
      </c>
      <c r="BJ438" s="24"/>
      <c r="BK438" s="86">
        <f t="shared" ref="BK438" si="5962">LEN(BJ438)</f>
        <v>0</v>
      </c>
      <c r="BL438" s="24"/>
      <c r="BM438" s="86">
        <f t="shared" ref="BM438" si="5963">LEN(BL438)</f>
        <v>0</v>
      </c>
      <c r="BN438" s="24"/>
      <c r="BO438" s="86">
        <f t="shared" ref="BO438" si="5964">LEN(BN438)</f>
        <v>0</v>
      </c>
      <c r="BP438" s="24"/>
      <c r="BQ438" s="86">
        <f t="shared" ref="BQ438" si="5965">LEN(BP438)</f>
        <v>0</v>
      </c>
      <c r="BR438" s="24"/>
      <c r="BS438" s="86">
        <f t="shared" ref="BS438" si="5966">LEN(BR438)</f>
        <v>0</v>
      </c>
    </row>
    <row r="439" spans="1:71" s="305" customFormat="1" ht="27">
      <c r="A439" s="298">
        <v>624</v>
      </c>
      <c r="B439" s="744"/>
      <c r="C439" s="748"/>
      <c r="D439" s="299" t="s">
        <v>1410</v>
      </c>
      <c r="E439" s="300" t="s">
        <v>187</v>
      </c>
      <c r="F439" s="301"/>
      <c r="G439" s="301"/>
      <c r="H439" s="302" t="s">
        <v>188</v>
      </c>
      <c r="I439" s="301"/>
      <c r="J439" s="303" t="s">
        <v>660</v>
      </c>
      <c r="K439" s="304">
        <f t="shared" si="5276"/>
        <v>20</v>
      </c>
      <c r="L439" s="303" t="s">
        <v>661</v>
      </c>
      <c r="M439" s="304">
        <f t="shared" si="5615"/>
        <v>20</v>
      </c>
      <c r="N439" s="303"/>
      <c r="O439" s="304">
        <f t="shared" si="5616"/>
        <v>0</v>
      </c>
      <c r="P439" s="303" t="s">
        <v>662</v>
      </c>
      <c r="Q439" s="304">
        <f t="shared" si="5617"/>
        <v>26</v>
      </c>
      <c r="R439" s="303"/>
      <c r="S439" s="304">
        <f t="shared" si="5618"/>
        <v>0</v>
      </c>
      <c r="T439" s="303"/>
      <c r="U439" s="304">
        <f t="shared" si="5619"/>
        <v>0</v>
      </c>
      <c r="V439" s="303" t="s">
        <v>587</v>
      </c>
      <c r="W439" s="304">
        <f t="shared" si="5620"/>
        <v>20</v>
      </c>
      <c r="X439" s="303"/>
      <c r="Y439" s="304">
        <f t="shared" si="5621"/>
        <v>0</v>
      </c>
      <c r="Z439" s="303" t="s">
        <v>585</v>
      </c>
      <c r="AA439" s="304">
        <f t="shared" si="5622"/>
        <v>19</v>
      </c>
      <c r="AB439" s="303" t="s">
        <v>585</v>
      </c>
      <c r="AC439" s="304">
        <f t="shared" si="5623"/>
        <v>19</v>
      </c>
      <c r="AD439" s="303" t="s">
        <v>585</v>
      </c>
      <c r="AE439" s="304">
        <f t="shared" si="5624"/>
        <v>19</v>
      </c>
      <c r="AF439" s="303" t="s">
        <v>663</v>
      </c>
      <c r="AG439" s="304">
        <f t="shared" si="5625"/>
        <v>20</v>
      </c>
      <c r="AH439" s="303" t="s">
        <v>585</v>
      </c>
      <c r="AI439" s="304">
        <f t="shared" si="5626"/>
        <v>19</v>
      </c>
      <c r="AJ439" s="303"/>
      <c r="AK439" s="304">
        <f t="shared" si="5627"/>
        <v>0</v>
      </c>
      <c r="AL439" s="303" t="s">
        <v>585</v>
      </c>
      <c r="AM439" s="304">
        <f t="shared" si="5628"/>
        <v>19</v>
      </c>
      <c r="AN439" s="303" t="s">
        <v>585</v>
      </c>
      <c r="AO439" s="304">
        <f t="shared" si="5629"/>
        <v>19</v>
      </c>
      <c r="AP439" s="303"/>
      <c r="AQ439" s="304">
        <f t="shared" si="5630"/>
        <v>0</v>
      </c>
      <c r="AR439" s="303" t="s">
        <v>1411</v>
      </c>
      <c r="AS439" s="304">
        <f t="shared" ref="AS439" si="5967">LEN(AR439)</f>
        <v>21</v>
      </c>
      <c r="AT439" s="303"/>
      <c r="AU439" s="304">
        <f t="shared" ref="AU439" si="5968">LEN(AT439)</f>
        <v>0</v>
      </c>
      <c r="AV439" s="303"/>
      <c r="AW439" s="304">
        <f t="shared" ref="AW439" si="5969">LEN(AV439)</f>
        <v>0</v>
      </c>
      <c r="AX439" s="303"/>
      <c r="AY439" s="304">
        <f t="shared" ref="AY439" si="5970">LEN(AX439)</f>
        <v>0</v>
      </c>
      <c r="AZ439" s="303"/>
      <c r="BA439" s="304">
        <f t="shared" ref="BA439" si="5971">LEN(AZ439)</f>
        <v>0</v>
      </c>
      <c r="BB439" s="303"/>
      <c r="BC439" s="304">
        <f t="shared" ref="BC439" si="5972">LEN(BB439)</f>
        <v>0</v>
      </c>
      <c r="BD439" s="303"/>
      <c r="BE439" s="304">
        <f t="shared" ref="BE439" si="5973">LEN(BD439)</f>
        <v>0</v>
      </c>
      <c r="BF439" s="303"/>
      <c r="BG439" s="304">
        <f t="shared" ref="BG439" si="5974">LEN(BF439)</f>
        <v>0</v>
      </c>
      <c r="BH439" s="303"/>
      <c r="BI439" s="304">
        <f t="shared" ref="BI439" si="5975">LEN(BH439)</f>
        <v>0</v>
      </c>
      <c r="BJ439" s="303"/>
      <c r="BK439" s="304">
        <f t="shared" ref="BK439" si="5976">LEN(BJ439)</f>
        <v>0</v>
      </c>
      <c r="BL439" s="303"/>
      <c r="BM439" s="304">
        <f t="shared" ref="BM439" si="5977">LEN(BL439)</f>
        <v>0</v>
      </c>
      <c r="BN439" s="303"/>
      <c r="BO439" s="304">
        <f t="shared" ref="BO439" si="5978">LEN(BN439)</f>
        <v>0</v>
      </c>
      <c r="BP439" s="303"/>
      <c r="BQ439" s="304">
        <f t="shared" ref="BQ439" si="5979">LEN(BP439)</f>
        <v>0</v>
      </c>
      <c r="BR439" s="303"/>
      <c r="BS439" s="304">
        <f t="shared" ref="BS439" si="5980">LEN(BR439)</f>
        <v>0</v>
      </c>
    </row>
    <row r="440" spans="1:71" s="35" customFormat="1">
      <c r="A440" s="203">
        <v>625</v>
      </c>
      <c r="B440" s="745"/>
      <c r="C440" s="747"/>
      <c r="D440" s="19" t="s">
        <v>265</v>
      </c>
      <c r="E440" s="25" t="s">
        <v>266</v>
      </c>
      <c r="F440" s="30" t="s">
        <v>288</v>
      </c>
      <c r="G440" s="30" t="s">
        <v>288</v>
      </c>
      <c r="H440" s="25" t="s">
        <v>188</v>
      </c>
      <c r="I440" s="30"/>
      <c r="J440" s="24" t="s">
        <v>265</v>
      </c>
      <c r="K440" s="86">
        <f t="shared" si="5276"/>
        <v>3</v>
      </c>
      <c r="L440" s="24" t="s">
        <v>289</v>
      </c>
      <c r="M440" s="86">
        <f t="shared" si="5615"/>
        <v>3</v>
      </c>
      <c r="N440" s="24" t="s">
        <v>290</v>
      </c>
      <c r="O440" s="86">
        <f t="shared" si="5616"/>
        <v>3</v>
      </c>
      <c r="P440" s="24" t="s">
        <v>290</v>
      </c>
      <c r="Q440" s="86">
        <f t="shared" si="5617"/>
        <v>3</v>
      </c>
      <c r="R440" s="24"/>
      <c r="S440" s="86">
        <f t="shared" si="5618"/>
        <v>0</v>
      </c>
      <c r="T440" s="24"/>
      <c r="U440" s="86">
        <f t="shared" si="5619"/>
        <v>0</v>
      </c>
      <c r="V440" s="24" t="s">
        <v>291</v>
      </c>
      <c r="W440" s="86">
        <f t="shared" si="5620"/>
        <v>3</v>
      </c>
      <c r="X440" s="24"/>
      <c r="Y440" s="86">
        <f t="shared" si="5621"/>
        <v>0</v>
      </c>
      <c r="Z440" s="24" t="s">
        <v>292</v>
      </c>
      <c r="AA440" s="86">
        <f t="shared" si="5622"/>
        <v>3</v>
      </c>
      <c r="AB440" s="24" t="s">
        <v>290</v>
      </c>
      <c r="AC440" s="86">
        <f t="shared" si="5623"/>
        <v>3</v>
      </c>
      <c r="AD440" s="24" t="s">
        <v>293</v>
      </c>
      <c r="AE440" s="86">
        <f t="shared" si="5624"/>
        <v>3</v>
      </c>
      <c r="AF440" s="24" t="s">
        <v>294</v>
      </c>
      <c r="AG440" s="86">
        <f t="shared" si="5625"/>
        <v>3</v>
      </c>
      <c r="AH440" s="24" t="s">
        <v>290</v>
      </c>
      <c r="AI440" s="86">
        <f t="shared" si="5626"/>
        <v>3</v>
      </c>
      <c r="AJ440" s="24"/>
      <c r="AK440" s="86">
        <f t="shared" si="5627"/>
        <v>0</v>
      </c>
      <c r="AL440" s="24" t="s">
        <v>265</v>
      </c>
      <c r="AM440" s="86">
        <f t="shared" si="5628"/>
        <v>3</v>
      </c>
      <c r="AN440" s="24" t="s">
        <v>290</v>
      </c>
      <c r="AO440" s="86">
        <f t="shared" si="5629"/>
        <v>3</v>
      </c>
      <c r="AP440" s="24"/>
      <c r="AQ440" s="86">
        <f t="shared" si="5630"/>
        <v>0</v>
      </c>
      <c r="AR440" s="24" t="s">
        <v>265</v>
      </c>
      <c r="AS440" s="86">
        <f t="shared" ref="AS440" si="5981">LEN(AR440)</f>
        <v>3</v>
      </c>
      <c r="AT440" s="24"/>
      <c r="AU440" s="86">
        <f t="shared" ref="AU440" si="5982">LEN(AT440)</f>
        <v>0</v>
      </c>
      <c r="AV440" s="24"/>
      <c r="AW440" s="86">
        <f t="shared" ref="AW440" si="5983">LEN(AV440)</f>
        <v>0</v>
      </c>
      <c r="AX440" s="24"/>
      <c r="AY440" s="86">
        <f t="shared" ref="AY440" si="5984">LEN(AX440)</f>
        <v>0</v>
      </c>
      <c r="AZ440" s="24"/>
      <c r="BA440" s="86">
        <f t="shared" ref="BA440" si="5985">LEN(AZ440)</f>
        <v>0</v>
      </c>
      <c r="BB440" s="24"/>
      <c r="BC440" s="86">
        <f t="shared" ref="BC440" si="5986">LEN(BB440)</f>
        <v>0</v>
      </c>
      <c r="BD440" s="24"/>
      <c r="BE440" s="86">
        <f t="shared" ref="BE440" si="5987">LEN(BD440)</f>
        <v>0</v>
      </c>
      <c r="BF440" s="24"/>
      <c r="BG440" s="86">
        <f t="shared" ref="BG440" si="5988">LEN(BF440)</f>
        <v>0</v>
      </c>
      <c r="BH440" s="24"/>
      <c r="BI440" s="86">
        <f t="shared" ref="BI440" si="5989">LEN(BH440)</f>
        <v>0</v>
      </c>
      <c r="BJ440" s="24"/>
      <c r="BK440" s="86">
        <f t="shared" ref="BK440" si="5990">LEN(BJ440)</f>
        <v>0</v>
      </c>
      <c r="BL440" s="24"/>
      <c r="BM440" s="86">
        <f t="shared" ref="BM440" si="5991">LEN(BL440)</f>
        <v>0</v>
      </c>
      <c r="BN440" s="24"/>
      <c r="BO440" s="86">
        <f t="shared" ref="BO440" si="5992">LEN(BN440)</f>
        <v>0</v>
      </c>
      <c r="BP440" s="24"/>
      <c r="BQ440" s="86">
        <f t="shared" ref="BQ440" si="5993">LEN(BP440)</f>
        <v>0</v>
      </c>
      <c r="BR440" s="24"/>
      <c r="BS440" s="86">
        <f t="shared" ref="BS440" si="5994">LEN(BR440)</f>
        <v>0</v>
      </c>
    </row>
    <row r="441" spans="1:71" s="35" customFormat="1">
      <c r="A441" s="203">
        <v>626</v>
      </c>
      <c r="B441" s="743" t="s">
        <v>1245</v>
      </c>
      <c r="C441" s="733" t="s">
        <v>1412</v>
      </c>
      <c r="D441" s="19" t="s">
        <v>1413</v>
      </c>
      <c r="E441" s="23" t="s">
        <v>187</v>
      </c>
      <c r="F441" s="30"/>
      <c r="G441" s="30"/>
      <c r="H441" s="25" t="s">
        <v>188</v>
      </c>
      <c r="I441" s="30"/>
      <c r="J441" s="24" t="s">
        <v>1413</v>
      </c>
      <c r="K441" s="86">
        <f t="shared" si="5276"/>
        <v>4</v>
      </c>
      <c r="L441" s="24" t="s">
        <v>1414</v>
      </c>
      <c r="M441" s="86">
        <f t="shared" si="5615"/>
        <v>4</v>
      </c>
      <c r="N441" s="24" t="s">
        <v>1415</v>
      </c>
      <c r="O441" s="86">
        <f t="shared" si="5616"/>
        <v>4</v>
      </c>
      <c r="P441" s="24" t="s">
        <v>1415</v>
      </c>
      <c r="Q441" s="86">
        <f t="shared" si="5617"/>
        <v>4</v>
      </c>
      <c r="R441" s="24"/>
      <c r="S441" s="86">
        <f t="shared" si="5618"/>
        <v>0</v>
      </c>
      <c r="T441" s="24" t="s">
        <v>1416</v>
      </c>
      <c r="U441" s="86">
        <f t="shared" si="5619"/>
        <v>4</v>
      </c>
      <c r="V441" s="24" t="s">
        <v>1280</v>
      </c>
      <c r="W441" s="86">
        <f t="shared" si="5620"/>
        <v>4</v>
      </c>
      <c r="X441" s="24"/>
      <c r="Y441" s="86">
        <f t="shared" si="5621"/>
        <v>0</v>
      </c>
      <c r="Z441" s="24" t="s">
        <v>1417</v>
      </c>
      <c r="AA441" s="86">
        <f t="shared" si="5622"/>
        <v>4</v>
      </c>
      <c r="AB441" s="24" t="s">
        <v>1415</v>
      </c>
      <c r="AC441" s="86">
        <f t="shared" si="5623"/>
        <v>4</v>
      </c>
      <c r="AD441" s="24" t="s">
        <v>1418</v>
      </c>
      <c r="AE441" s="86">
        <f t="shared" si="5624"/>
        <v>4</v>
      </c>
      <c r="AF441" s="24" t="s">
        <v>1419</v>
      </c>
      <c r="AG441" s="86">
        <f t="shared" si="5625"/>
        <v>4</v>
      </c>
      <c r="AH441" s="24" t="s">
        <v>1415</v>
      </c>
      <c r="AI441" s="86">
        <f t="shared" si="5626"/>
        <v>4</v>
      </c>
      <c r="AJ441" s="24"/>
      <c r="AK441" s="86">
        <f t="shared" si="5627"/>
        <v>0</v>
      </c>
      <c r="AL441" s="24" t="s">
        <v>1413</v>
      </c>
      <c r="AM441" s="86">
        <f t="shared" si="5628"/>
        <v>4</v>
      </c>
      <c r="AN441" s="24" t="s">
        <v>1415</v>
      </c>
      <c r="AO441" s="86">
        <f t="shared" si="5629"/>
        <v>4</v>
      </c>
      <c r="AP441" s="24"/>
      <c r="AQ441" s="86">
        <f t="shared" si="5630"/>
        <v>0</v>
      </c>
      <c r="AR441" s="24" t="s">
        <v>1413</v>
      </c>
      <c r="AS441" s="86">
        <f t="shared" ref="AS441" si="5995">LEN(AR441)</f>
        <v>4</v>
      </c>
      <c r="AT441" s="24"/>
      <c r="AU441" s="86">
        <f t="shared" ref="AU441" si="5996">LEN(AT441)</f>
        <v>0</v>
      </c>
      <c r="AV441" s="24"/>
      <c r="AW441" s="86">
        <f t="shared" ref="AW441" si="5997">LEN(AV441)</f>
        <v>0</v>
      </c>
      <c r="AX441" s="24"/>
      <c r="AY441" s="86">
        <f t="shared" ref="AY441" si="5998">LEN(AX441)</f>
        <v>0</v>
      </c>
      <c r="AZ441" s="24"/>
      <c r="BA441" s="86">
        <f t="shared" ref="BA441" si="5999">LEN(AZ441)</f>
        <v>0</v>
      </c>
      <c r="BB441" s="24"/>
      <c r="BC441" s="86">
        <f t="shared" ref="BC441" si="6000">LEN(BB441)</f>
        <v>0</v>
      </c>
      <c r="BD441" s="24"/>
      <c r="BE441" s="86">
        <f t="shared" ref="BE441" si="6001">LEN(BD441)</f>
        <v>0</v>
      </c>
      <c r="BF441" s="24"/>
      <c r="BG441" s="86">
        <f t="shared" ref="BG441" si="6002">LEN(BF441)</f>
        <v>0</v>
      </c>
      <c r="BH441" s="24"/>
      <c r="BI441" s="86">
        <f t="shared" ref="BI441" si="6003">LEN(BH441)</f>
        <v>0</v>
      </c>
      <c r="BJ441" s="24"/>
      <c r="BK441" s="86">
        <f t="shared" ref="BK441" si="6004">LEN(BJ441)</f>
        <v>0</v>
      </c>
      <c r="BL441" s="24"/>
      <c r="BM441" s="86">
        <f t="shared" ref="BM441" si="6005">LEN(BL441)</f>
        <v>0</v>
      </c>
      <c r="BN441" s="24"/>
      <c r="BO441" s="86">
        <f t="shared" ref="BO441" si="6006">LEN(BN441)</f>
        <v>0</v>
      </c>
      <c r="BP441" s="24"/>
      <c r="BQ441" s="86">
        <f t="shared" ref="BQ441" si="6007">LEN(BP441)</f>
        <v>0</v>
      </c>
      <c r="BR441" s="24"/>
      <c r="BS441" s="86">
        <f t="shared" ref="BS441" si="6008">LEN(BR441)</f>
        <v>0</v>
      </c>
    </row>
    <row r="442" spans="1:71" s="35" customFormat="1">
      <c r="A442" s="203">
        <v>627</v>
      </c>
      <c r="B442" s="744"/>
      <c r="C442" s="746"/>
      <c r="D442" s="19" t="s">
        <v>491</v>
      </c>
      <c r="E442" s="25" t="s">
        <v>187</v>
      </c>
      <c r="F442" s="30"/>
      <c r="G442" s="30"/>
      <c r="H442" s="25" t="s">
        <v>188</v>
      </c>
      <c r="I442" s="30"/>
      <c r="J442" s="24" t="s">
        <v>491</v>
      </c>
      <c r="K442" s="86">
        <f t="shared" si="5276"/>
        <v>2</v>
      </c>
      <c r="L442" s="24" t="s">
        <v>500</v>
      </c>
      <c r="M442" s="86">
        <f t="shared" si="5615"/>
        <v>2</v>
      </c>
      <c r="N442" s="24" t="s">
        <v>497</v>
      </c>
      <c r="O442" s="86">
        <f t="shared" si="5616"/>
        <v>2</v>
      </c>
      <c r="P442" s="24" t="s">
        <v>497</v>
      </c>
      <c r="Q442" s="86">
        <f t="shared" si="5617"/>
        <v>2</v>
      </c>
      <c r="R442" s="24"/>
      <c r="S442" s="86">
        <f t="shared" si="5618"/>
        <v>0</v>
      </c>
      <c r="T442" s="24" t="s">
        <v>493</v>
      </c>
      <c r="U442" s="86">
        <f t="shared" si="5619"/>
        <v>2</v>
      </c>
      <c r="V442" s="24" t="s">
        <v>495</v>
      </c>
      <c r="W442" s="86">
        <f t="shared" si="5620"/>
        <v>2</v>
      </c>
      <c r="X442" s="24"/>
      <c r="Y442" s="86">
        <f t="shared" si="5621"/>
        <v>0</v>
      </c>
      <c r="Z442" s="24" t="s">
        <v>492</v>
      </c>
      <c r="AA442" s="86">
        <f t="shared" si="5622"/>
        <v>2</v>
      </c>
      <c r="AB442" s="24" t="s">
        <v>497</v>
      </c>
      <c r="AC442" s="86">
        <f t="shared" si="5623"/>
        <v>2</v>
      </c>
      <c r="AD442" s="24" t="s">
        <v>498</v>
      </c>
      <c r="AE442" s="86">
        <f t="shared" si="5624"/>
        <v>2</v>
      </c>
      <c r="AF442" s="24" t="s">
        <v>928</v>
      </c>
      <c r="AG442" s="86">
        <f t="shared" si="5625"/>
        <v>2</v>
      </c>
      <c r="AH442" s="24" t="s">
        <v>497</v>
      </c>
      <c r="AI442" s="86">
        <f t="shared" si="5626"/>
        <v>2</v>
      </c>
      <c r="AJ442" s="24"/>
      <c r="AK442" s="86">
        <f t="shared" si="5627"/>
        <v>0</v>
      </c>
      <c r="AL442" s="24" t="s">
        <v>491</v>
      </c>
      <c r="AM442" s="86">
        <f t="shared" si="5628"/>
        <v>2</v>
      </c>
      <c r="AN442" s="24" t="s">
        <v>497</v>
      </c>
      <c r="AO442" s="86">
        <f t="shared" si="5629"/>
        <v>2</v>
      </c>
      <c r="AP442" s="24"/>
      <c r="AQ442" s="86">
        <f t="shared" si="5630"/>
        <v>0</v>
      </c>
      <c r="AR442" s="24" t="s">
        <v>491</v>
      </c>
      <c r="AS442" s="86">
        <f t="shared" ref="AS442" si="6009">LEN(AR442)</f>
        <v>2</v>
      </c>
      <c r="AT442" s="24"/>
      <c r="AU442" s="86">
        <f t="shared" ref="AU442" si="6010">LEN(AT442)</f>
        <v>0</v>
      </c>
      <c r="AV442" s="24"/>
      <c r="AW442" s="86">
        <f t="shared" ref="AW442" si="6011">LEN(AV442)</f>
        <v>0</v>
      </c>
      <c r="AX442" s="24"/>
      <c r="AY442" s="86">
        <f t="shared" ref="AY442" si="6012">LEN(AX442)</f>
        <v>0</v>
      </c>
      <c r="AZ442" s="24"/>
      <c r="BA442" s="86">
        <f t="shared" ref="BA442" si="6013">LEN(AZ442)</f>
        <v>0</v>
      </c>
      <c r="BB442" s="24"/>
      <c r="BC442" s="86">
        <f t="shared" ref="BC442" si="6014">LEN(BB442)</f>
        <v>0</v>
      </c>
      <c r="BD442" s="24"/>
      <c r="BE442" s="86">
        <f t="shared" ref="BE442" si="6015">LEN(BD442)</f>
        <v>0</v>
      </c>
      <c r="BF442" s="24"/>
      <c r="BG442" s="86">
        <f t="shared" ref="BG442" si="6016">LEN(BF442)</f>
        <v>0</v>
      </c>
      <c r="BH442" s="24"/>
      <c r="BI442" s="86">
        <f t="shared" ref="BI442" si="6017">LEN(BH442)</f>
        <v>0</v>
      </c>
      <c r="BJ442" s="24"/>
      <c r="BK442" s="86">
        <f t="shared" ref="BK442" si="6018">LEN(BJ442)</f>
        <v>0</v>
      </c>
      <c r="BL442" s="24"/>
      <c r="BM442" s="86">
        <f t="shared" ref="BM442" si="6019">LEN(BL442)</f>
        <v>0</v>
      </c>
      <c r="BN442" s="24"/>
      <c r="BO442" s="86">
        <f t="shared" ref="BO442" si="6020">LEN(BN442)</f>
        <v>0</v>
      </c>
      <c r="BP442" s="24"/>
      <c r="BQ442" s="86">
        <f t="shared" ref="BQ442" si="6021">LEN(BP442)</f>
        <v>0</v>
      </c>
      <c r="BR442" s="24"/>
      <c r="BS442" s="86">
        <f t="shared" ref="BS442" si="6022">LEN(BR442)</f>
        <v>0</v>
      </c>
    </row>
    <row r="443" spans="1:71" s="35" customFormat="1">
      <c r="A443" s="203">
        <v>628</v>
      </c>
      <c r="B443" s="744"/>
      <c r="C443" s="746"/>
      <c r="D443" s="19" t="s">
        <v>501</v>
      </c>
      <c r="E443" s="25" t="s">
        <v>266</v>
      </c>
      <c r="F443" s="30" t="s">
        <v>288</v>
      </c>
      <c r="G443" s="30" t="s">
        <v>288</v>
      </c>
      <c r="H443" s="25" t="s">
        <v>188</v>
      </c>
      <c r="I443" s="30"/>
      <c r="J443" s="24" t="s">
        <v>501</v>
      </c>
      <c r="K443" s="86">
        <f t="shared" si="5276"/>
        <v>5</v>
      </c>
      <c r="L443" s="24" t="s">
        <v>510</v>
      </c>
      <c r="M443" s="86">
        <f t="shared" si="5615"/>
        <v>5</v>
      </c>
      <c r="N443" s="24" t="s">
        <v>507</v>
      </c>
      <c r="O443" s="86">
        <f t="shared" si="5616"/>
        <v>5</v>
      </c>
      <c r="P443" s="24" t="s">
        <v>507</v>
      </c>
      <c r="Q443" s="86">
        <f t="shared" si="5617"/>
        <v>5</v>
      </c>
      <c r="R443" s="24"/>
      <c r="S443" s="86">
        <f t="shared" si="5618"/>
        <v>0</v>
      </c>
      <c r="T443" s="24" t="s">
        <v>503</v>
      </c>
      <c r="U443" s="86">
        <f t="shared" si="5619"/>
        <v>5</v>
      </c>
      <c r="V443" s="24" t="s">
        <v>505</v>
      </c>
      <c r="W443" s="86">
        <f t="shared" si="5620"/>
        <v>5</v>
      </c>
      <c r="X443" s="24"/>
      <c r="Y443" s="86">
        <f t="shared" si="5621"/>
        <v>0</v>
      </c>
      <c r="Z443" s="24" t="s">
        <v>502</v>
      </c>
      <c r="AA443" s="86">
        <f t="shared" si="5622"/>
        <v>5</v>
      </c>
      <c r="AB443" s="24" t="s">
        <v>507</v>
      </c>
      <c r="AC443" s="86">
        <f t="shared" si="5623"/>
        <v>5</v>
      </c>
      <c r="AD443" s="24" t="s">
        <v>508</v>
      </c>
      <c r="AE443" s="86">
        <f t="shared" si="5624"/>
        <v>5</v>
      </c>
      <c r="AF443" s="24" t="s">
        <v>929</v>
      </c>
      <c r="AG443" s="86">
        <f t="shared" si="5625"/>
        <v>5</v>
      </c>
      <c r="AH443" s="24" t="s">
        <v>507</v>
      </c>
      <c r="AI443" s="86">
        <f t="shared" si="5626"/>
        <v>5</v>
      </c>
      <c r="AJ443" s="24"/>
      <c r="AK443" s="86">
        <f t="shared" si="5627"/>
        <v>0</v>
      </c>
      <c r="AL443" s="24" t="s">
        <v>501</v>
      </c>
      <c r="AM443" s="86">
        <f t="shared" si="5628"/>
        <v>5</v>
      </c>
      <c r="AN443" s="24" t="s">
        <v>507</v>
      </c>
      <c r="AO443" s="86">
        <f t="shared" si="5629"/>
        <v>5</v>
      </c>
      <c r="AP443" s="24"/>
      <c r="AQ443" s="86">
        <f t="shared" si="5630"/>
        <v>0</v>
      </c>
      <c r="AR443" s="24" t="s">
        <v>501</v>
      </c>
      <c r="AS443" s="86">
        <f t="shared" ref="AS443" si="6023">LEN(AR443)</f>
        <v>5</v>
      </c>
      <c r="AT443" s="24"/>
      <c r="AU443" s="86">
        <f t="shared" ref="AU443" si="6024">LEN(AT443)</f>
        <v>0</v>
      </c>
      <c r="AV443" s="24"/>
      <c r="AW443" s="86">
        <f t="shared" ref="AW443" si="6025">LEN(AV443)</f>
        <v>0</v>
      </c>
      <c r="AX443" s="24"/>
      <c r="AY443" s="86">
        <f t="shared" ref="AY443" si="6026">LEN(AX443)</f>
        <v>0</v>
      </c>
      <c r="AZ443" s="24"/>
      <c r="BA443" s="86">
        <f t="shared" ref="BA443" si="6027">LEN(AZ443)</f>
        <v>0</v>
      </c>
      <c r="BB443" s="24"/>
      <c r="BC443" s="86">
        <f t="shared" ref="BC443" si="6028">LEN(BB443)</f>
        <v>0</v>
      </c>
      <c r="BD443" s="24"/>
      <c r="BE443" s="86">
        <f t="shared" ref="BE443" si="6029">LEN(BD443)</f>
        <v>0</v>
      </c>
      <c r="BF443" s="24"/>
      <c r="BG443" s="86">
        <f t="shared" ref="BG443" si="6030">LEN(BF443)</f>
        <v>0</v>
      </c>
      <c r="BH443" s="24"/>
      <c r="BI443" s="86">
        <f t="shared" ref="BI443" si="6031">LEN(BH443)</f>
        <v>0</v>
      </c>
      <c r="BJ443" s="24"/>
      <c r="BK443" s="86">
        <f t="shared" ref="BK443" si="6032">LEN(BJ443)</f>
        <v>0</v>
      </c>
      <c r="BL443" s="24"/>
      <c r="BM443" s="86">
        <f t="shared" ref="BM443" si="6033">LEN(BL443)</f>
        <v>0</v>
      </c>
      <c r="BN443" s="24"/>
      <c r="BO443" s="86">
        <f t="shared" ref="BO443" si="6034">LEN(BN443)</f>
        <v>0</v>
      </c>
      <c r="BP443" s="24"/>
      <c r="BQ443" s="86">
        <f t="shared" ref="BQ443" si="6035">LEN(BP443)</f>
        <v>0</v>
      </c>
      <c r="BR443" s="24"/>
      <c r="BS443" s="86">
        <f t="shared" ref="BS443" si="6036">LEN(BR443)</f>
        <v>0</v>
      </c>
    </row>
    <row r="444" spans="1:71" s="35" customFormat="1">
      <c r="A444" s="203">
        <v>629</v>
      </c>
      <c r="B444" s="744"/>
      <c r="C444" s="746"/>
      <c r="D444" s="19" t="s">
        <v>562</v>
      </c>
      <c r="E444" s="25" t="s">
        <v>187</v>
      </c>
      <c r="F444" s="30"/>
      <c r="G444" s="30"/>
      <c r="H444" s="25" t="s">
        <v>188</v>
      </c>
      <c r="I444" s="30"/>
      <c r="J444" s="24" t="s">
        <v>562</v>
      </c>
      <c r="K444" s="86">
        <f t="shared" si="5276"/>
        <v>2</v>
      </c>
      <c r="L444" s="24" t="s">
        <v>571</v>
      </c>
      <c r="M444" s="86">
        <f t="shared" si="5615"/>
        <v>2</v>
      </c>
      <c r="N444" s="24" t="s">
        <v>568</v>
      </c>
      <c r="O444" s="86">
        <f t="shared" si="5616"/>
        <v>2</v>
      </c>
      <c r="P444" s="24" t="s">
        <v>568</v>
      </c>
      <c r="Q444" s="86">
        <f t="shared" si="5617"/>
        <v>2</v>
      </c>
      <c r="R444" s="24"/>
      <c r="S444" s="86">
        <f t="shared" si="5618"/>
        <v>0</v>
      </c>
      <c r="T444" s="24" t="s">
        <v>564</v>
      </c>
      <c r="U444" s="86">
        <f t="shared" si="5619"/>
        <v>2</v>
      </c>
      <c r="V444" s="24" t="s">
        <v>566</v>
      </c>
      <c r="W444" s="86">
        <f t="shared" si="5620"/>
        <v>2</v>
      </c>
      <c r="X444" s="24"/>
      <c r="Y444" s="86">
        <f t="shared" si="5621"/>
        <v>0</v>
      </c>
      <c r="Z444" s="24" t="s">
        <v>563</v>
      </c>
      <c r="AA444" s="86">
        <f t="shared" si="5622"/>
        <v>2</v>
      </c>
      <c r="AB444" s="24" t="s">
        <v>568</v>
      </c>
      <c r="AC444" s="86">
        <f t="shared" si="5623"/>
        <v>2</v>
      </c>
      <c r="AD444" s="24" t="s">
        <v>569</v>
      </c>
      <c r="AE444" s="86">
        <f t="shared" si="5624"/>
        <v>2</v>
      </c>
      <c r="AF444" s="24" t="s">
        <v>930</v>
      </c>
      <c r="AG444" s="86">
        <f t="shared" si="5625"/>
        <v>2</v>
      </c>
      <c r="AH444" s="24" t="s">
        <v>568</v>
      </c>
      <c r="AI444" s="86">
        <f t="shared" si="5626"/>
        <v>2</v>
      </c>
      <c r="AJ444" s="24"/>
      <c r="AK444" s="86">
        <f t="shared" si="5627"/>
        <v>0</v>
      </c>
      <c r="AL444" s="24" t="s">
        <v>562</v>
      </c>
      <c r="AM444" s="86">
        <f t="shared" si="5628"/>
        <v>2</v>
      </c>
      <c r="AN444" s="24" t="s">
        <v>568</v>
      </c>
      <c r="AO444" s="86">
        <f t="shared" si="5629"/>
        <v>2</v>
      </c>
      <c r="AP444" s="24"/>
      <c r="AQ444" s="86">
        <f t="shared" si="5630"/>
        <v>0</v>
      </c>
      <c r="AR444" s="24" t="s">
        <v>562</v>
      </c>
      <c r="AS444" s="86">
        <f t="shared" ref="AS444" si="6037">LEN(AR444)</f>
        <v>2</v>
      </c>
      <c r="AT444" s="24"/>
      <c r="AU444" s="86">
        <f t="shared" ref="AU444" si="6038">LEN(AT444)</f>
        <v>0</v>
      </c>
      <c r="AV444" s="24"/>
      <c r="AW444" s="86">
        <f t="shared" ref="AW444" si="6039">LEN(AV444)</f>
        <v>0</v>
      </c>
      <c r="AX444" s="24"/>
      <c r="AY444" s="86">
        <f t="shared" ref="AY444" si="6040">LEN(AX444)</f>
        <v>0</v>
      </c>
      <c r="AZ444" s="24"/>
      <c r="BA444" s="86">
        <f t="shared" ref="BA444" si="6041">LEN(AZ444)</f>
        <v>0</v>
      </c>
      <c r="BB444" s="24"/>
      <c r="BC444" s="86">
        <f t="shared" ref="BC444" si="6042">LEN(BB444)</f>
        <v>0</v>
      </c>
      <c r="BD444" s="24"/>
      <c r="BE444" s="86">
        <f t="shared" ref="BE444" si="6043">LEN(BD444)</f>
        <v>0</v>
      </c>
      <c r="BF444" s="24"/>
      <c r="BG444" s="86">
        <f t="shared" ref="BG444" si="6044">LEN(BF444)</f>
        <v>0</v>
      </c>
      <c r="BH444" s="24"/>
      <c r="BI444" s="86">
        <f t="shared" ref="BI444" si="6045">LEN(BH444)</f>
        <v>0</v>
      </c>
      <c r="BJ444" s="24"/>
      <c r="BK444" s="86">
        <f t="shared" ref="BK444" si="6046">LEN(BJ444)</f>
        <v>0</v>
      </c>
      <c r="BL444" s="24"/>
      <c r="BM444" s="86">
        <f t="shared" ref="BM444" si="6047">LEN(BL444)</f>
        <v>0</v>
      </c>
      <c r="BN444" s="24"/>
      <c r="BO444" s="86">
        <f t="shared" ref="BO444" si="6048">LEN(BN444)</f>
        <v>0</v>
      </c>
      <c r="BP444" s="24"/>
      <c r="BQ444" s="86">
        <f t="shared" ref="BQ444" si="6049">LEN(BP444)</f>
        <v>0</v>
      </c>
      <c r="BR444" s="24"/>
      <c r="BS444" s="86">
        <f t="shared" ref="BS444" si="6050">LEN(BR444)</f>
        <v>0</v>
      </c>
    </row>
    <row r="445" spans="1:71" s="35" customFormat="1">
      <c r="A445" s="203">
        <v>630</v>
      </c>
      <c r="B445" s="744"/>
      <c r="C445" s="746"/>
      <c r="D445" s="19" t="s">
        <v>521</v>
      </c>
      <c r="E445" s="25" t="s">
        <v>266</v>
      </c>
      <c r="F445" s="30" t="s">
        <v>288</v>
      </c>
      <c r="G445" s="30" t="s">
        <v>288</v>
      </c>
      <c r="H445" s="25" t="s">
        <v>188</v>
      </c>
      <c r="I445" s="30"/>
      <c r="J445" s="24" t="s">
        <v>521</v>
      </c>
      <c r="K445" s="86">
        <f t="shared" si="5276"/>
        <v>5</v>
      </c>
      <c r="L445" s="24" t="s">
        <v>530</v>
      </c>
      <c r="M445" s="86">
        <f t="shared" si="5615"/>
        <v>5</v>
      </c>
      <c r="N445" s="24" t="s">
        <v>527</v>
      </c>
      <c r="O445" s="86">
        <f t="shared" si="5616"/>
        <v>5</v>
      </c>
      <c r="P445" s="24" t="s">
        <v>527</v>
      </c>
      <c r="Q445" s="86">
        <f t="shared" si="5617"/>
        <v>5</v>
      </c>
      <c r="R445" s="24"/>
      <c r="S445" s="86">
        <f t="shared" si="5618"/>
        <v>0</v>
      </c>
      <c r="T445" s="24" t="s">
        <v>523</v>
      </c>
      <c r="U445" s="86">
        <f t="shared" si="5619"/>
        <v>5</v>
      </c>
      <c r="V445" s="24" t="s">
        <v>525</v>
      </c>
      <c r="W445" s="86">
        <f t="shared" si="5620"/>
        <v>5</v>
      </c>
      <c r="X445" s="24"/>
      <c r="Y445" s="86">
        <f t="shared" si="5621"/>
        <v>0</v>
      </c>
      <c r="Z445" s="24" t="s">
        <v>522</v>
      </c>
      <c r="AA445" s="86">
        <f t="shared" si="5622"/>
        <v>5</v>
      </c>
      <c r="AB445" s="24" t="s">
        <v>527</v>
      </c>
      <c r="AC445" s="86">
        <f t="shared" si="5623"/>
        <v>5</v>
      </c>
      <c r="AD445" s="24" t="s">
        <v>528</v>
      </c>
      <c r="AE445" s="86">
        <f t="shared" si="5624"/>
        <v>5</v>
      </c>
      <c r="AF445" s="24" t="s">
        <v>931</v>
      </c>
      <c r="AG445" s="86">
        <f t="shared" si="5625"/>
        <v>5</v>
      </c>
      <c r="AH445" s="24" t="s">
        <v>527</v>
      </c>
      <c r="AI445" s="86">
        <f t="shared" si="5626"/>
        <v>5</v>
      </c>
      <c r="AJ445" s="24"/>
      <c r="AK445" s="86">
        <f t="shared" si="5627"/>
        <v>0</v>
      </c>
      <c r="AL445" s="24" t="s">
        <v>521</v>
      </c>
      <c r="AM445" s="86">
        <f t="shared" si="5628"/>
        <v>5</v>
      </c>
      <c r="AN445" s="24" t="s">
        <v>527</v>
      </c>
      <c r="AO445" s="86">
        <f t="shared" si="5629"/>
        <v>5</v>
      </c>
      <c r="AP445" s="24"/>
      <c r="AQ445" s="86">
        <f t="shared" si="5630"/>
        <v>0</v>
      </c>
      <c r="AR445" s="24" t="s">
        <v>521</v>
      </c>
      <c r="AS445" s="86">
        <f t="shared" ref="AS445" si="6051">LEN(AR445)</f>
        <v>5</v>
      </c>
      <c r="AT445" s="24"/>
      <c r="AU445" s="86">
        <f t="shared" ref="AU445" si="6052">LEN(AT445)</f>
        <v>0</v>
      </c>
      <c r="AV445" s="24"/>
      <c r="AW445" s="86">
        <f t="shared" ref="AW445" si="6053">LEN(AV445)</f>
        <v>0</v>
      </c>
      <c r="AX445" s="24"/>
      <c r="AY445" s="86">
        <f t="shared" ref="AY445" si="6054">LEN(AX445)</f>
        <v>0</v>
      </c>
      <c r="AZ445" s="24"/>
      <c r="BA445" s="86">
        <f t="shared" ref="BA445" si="6055">LEN(AZ445)</f>
        <v>0</v>
      </c>
      <c r="BB445" s="24"/>
      <c r="BC445" s="86">
        <f t="shared" ref="BC445" si="6056">LEN(BB445)</f>
        <v>0</v>
      </c>
      <c r="BD445" s="24"/>
      <c r="BE445" s="86">
        <f t="shared" ref="BE445" si="6057">LEN(BD445)</f>
        <v>0</v>
      </c>
      <c r="BF445" s="24"/>
      <c r="BG445" s="86">
        <f t="shared" ref="BG445" si="6058">LEN(BF445)</f>
        <v>0</v>
      </c>
      <c r="BH445" s="24"/>
      <c r="BI445" s="86">
        <f t="shared" ref="BI445" si="6059">LEN(BH445)</f>
        <v>0</v>
      </c>
      <c r="BJ445" s="24"/>
      <c r="BK445" s="86">
        <f t="shared" ref="BK445" si="6060">LEN(BJ445)</f>
        <v>0</v>
      </c>
      <c r="BL445" s="24"/>
      <c r="BM445" s="86">
        <f t="shared" ref="BM445" si="6061">LEN(BL445)</f>
        <v>0</v>
      </c>
      <c r="BN445" s="24"/>
      <c r="BO445" s="86">
        <f t="shared" ref="BO445" si="6062">LEN(BN445)</f>
        <v>0</v>
      </c>
      <c r="BP445" s="24"/>
      <c r="BQ445" s="86">
        <f t="shared" ref="BQ445" si="6063">LEN(BP445)</f>
        <v>0</v>
      </c>
      <c r="BR445" s="24"/>
      <c r="BS445" s="86">
        <f t="shared" ref="BS445" si="6064">LEN(BR445)</f>
        <v>0</v>
      </c>
    </row>
    <row r="446" spans="1:71" s="35" customFormat="1">
      <c r="A446" s="203">
        <v>631</v>
      </c>
      <c r="B446" s="745"/>
      <c r="C446" s="734"/>
      <c r="D446" s="19" t="s">
        <v>531</v>
      </c>
      <c r="E446" s="25" t="s">
        <v>187</v>
      </c>
      <c r="F446" s="30"/>
      <c r="G446" s="30"/>
      <c r="H446" s="25" t="s">
        <v>188</v>
      </c>
      <c r="I446" s="30"/>
      <c r="J446" s="24" t="s">
        <v>532</v>
      </c>
      <c r="K446" s="86">
        <f t="shared" si="5276"/>
        <v>1</v>
      </c>
      <c r="L446" s="24" t="s">
        <v>532</v>
      </c>
      <c r="M446" s="86">
        <f t="shared" si="5615"/>
        <v>1</v>
      </c>
      <c r="N446" s="24" t="s">
        <v>535</v>
      </c>
      <c r="O446" s="86">
        <f t="shared" si="5616"/>
        <v>1</v>
      </c>
      <c r="P446" s="24" t="s">
        <v>532</v>
      </c>
      <c r="Q446" s="86">
        <f t="shared" si="5617"/>
        <v>1</v>
      </c>
      <c r="R446" s="24"/>
      <c r="S446" s="86">
        <f t="shared" si="5618"/>
        <v>0</v>
      </c>
      <c r="T446" s="24" t="s">
        <v>532</v>
      </c>
      <c r="U446" s="86">
        <f t="shared" si="5619"/>
        <v>1</v>
      </c>
      <c r="V446" s="24" t="s">
        <v>532</v>
      </c>
      <c r="W446" s="86">
        <f t="shared" si="5620"/>
        <v>1</v>
      </c>
      <c r="X446" s="24"/>
      <c r="Y446" s="86">
        <f t="shared" si="5621"/>
        <v>0</v>
      </c>
      <c r="Z446" s="24" t="s">
        <v>532</v>
      </c>
      <c r="AA446" s="86">
        <f t="shared" si="5622"/>
        <v>1</v>
      </c>
      <c r="AB446" s="24" t="s">
        <v>532</v>
      </c>
      <c r="AC446" s="86">
        <f t="shared" si="5623"/>
        <v>1</v>
      </c>
      <c r="AD446" s="24" t="s">
        <v>532</v>
      </c>
      <c r="AE446" s="86">
        <f t="shared" si="5624"/>
        <v>1</v>
      </c>
      <c r="AF446" s="24" t="s">
        <v>532</v>
      </c>
      <c r="AG446" s="86">
        <f t="shared" si="5625"/>
        <v>1</v>
      </c>
      <c r="AH446" s="24" t="s">
        <v>532</v>
      </c>
      <c r="AI446" s="86">
        <f t="shared" si="5626"/>
        <v>1</v>
      </c>
      <c r="AJ446" s="24"/>
      <c r="AK446" s="86">
        <f t="shared" si="5627"/>
        <v>0</v>
      </c>
      <c r="AL446" s="24" t="s">
        <v>532</v>
      </c>
      <c r="AM446" s="86">
        <f t="shared" si="5628"/>
        <v>1</v>
      </c>
      <c r="AN446" s="24" t="s">
        <v>532</v>
      </c>
      <c r="AO446" s="86">
        <f t="shared" si="5629"/>
        <v>1</v>
      </c>
      <c r="AP446" s="24"/>
      <c r="AQ446" s="86">
        <f t="shared" si="5630"/>
        <v>0</v>
      </c>
      <c r="AR446" s="24" t="s">
        <v>532</v>
      </c>
      <c r="AS446" s="86">
        <f t="shared" ref="AS446" si="6065">LEN(AR446)</f>
        <v>1</v>
      </c>
      <c r="AT446" s="24"/>
      <c r="AU446" s="86">
        <f t="shared" ref="AU446" si="6066">LEN(AT446)</f>
        <v>0</v>
      </c>
      <c r="AV446" s="24"/>
      <c r="AW446" s="86">
        <f t="shared" ref="AW446" si="6067">LEN(AV446)</f>
        <v>0</v>
      </c>
      <c r="AX446" s="24"/>
      <c r="AY446" s="86">
        <f t="shared" ref="AY446" si="6068">LEN(AX446)</f>
        <v>0</v>
      </c>
      <c r="AZ446" s="24"/>
      <c r="BA446" s="86">
        <f t="shared" ref="BA446" si="6069">LEN(AZ446)</f>
        <v>0</v>
      </c>
      <c r="BB446" s="24"/>
      <c r="BC446" s="86">
        <f t="shared" ref="BC446" si="6070">LEN(BB446)</f>
        <v>0</v>
      </c>
      <c r="BD446" s="24"/>
      <c r="BE446" s="86">
        <f t="shared" ref="BE446" si="6071">LEN(BD446)</f>
        <v>0</v>
      </c>
      <c r="BF446" s="24"/>
      <c r="BG446" s="86">
        <f t="shared" ref="BG446" si="6072">LEN(BF446)</f>
        <v>0</v>
      </c>
      <c r="BH446" s="24"/>
      <c r="BI446" s="86">
        <f t="shared" ref="BI446" si="6073">LEN(BH446)</f>
        <v>0</v>
      </c>
      <c r="BJ446" s="24"/>
      <c r="BK446" s="86">
        <f t="shared" ref="BK446" si="6074">LEN(BJ446)</f>
        <v>0</v>
      </c>
      <c r="BL446" s="24"/>
      <c r="BM446" s="86">
        <f t="shared" ref="BM446" si="6075">LEN(BL446)</f>
        <v>0</v>
      </c>
      <c r="BN446" s="24"/>
      <c r="BO446" s="86">
        <f t="shared" ref="BO446" si="6076">LEN(BN446)</f>
        <v>0</v>
      </c>
      <c r="BP446" s="24"/>
      <c r="BQ446" s="86">
        <f t="shared" ref="BQ446" si="6077">LEN(BP446)</f>
        <v>0</v>
      </c>
      <c r="BR446" s="24"/>
      <c r="BS446" s="86">
        <f t="shared" ref="BS446" si="6078">LEN(BR446)</f>
        <v>0</v>
      </c>
    </row>
    <row r="447" spans="1:71" s="35" customFormat="1">
      <c r="A447" s="203">
        <v>632</v>
      </c>
      <c r="B447" s="743" t="s">
        <v>1272</v>
      </c>
      <c r="C447" s="733" t="s">
        <v>1420</v>
      </c>
      <c r="D447" s="19" t="s">
        <v>1421</v>
      </c>
      <c r="E447" s="23" t="s">
        <v>187</v>
      </c>
      <c r="F447" s="30"/>
      <c r="G447" s="30"/>
      <c r="H447" s="25" t="s">
        <v>188</v>
      </c>
      <c r="I447" s="30"/>
      <c r="J447" s="24" t="s">
        <v>1421</v>
      </c>
      <c r="K447" s="86">
        <f t="shared" si="5276"/>
        <v>4</v>
      </c>
      <c r="L447" s="24" t="s">
        <v>1422</v>
      </c>
      <c r="M447" s="86">
        <f t="shared" si="5615"/>
        <v>4</v>
      </c>
      <c r="N447" s="24" t="s">
        <v>1423</v>
      </c>
      <c r="O447" s="86">
        <f t="shared" si="5616"/>
        <v>4</v>
      </c>
      <c r="P447" s="24" t="s">
        <v>1423</v>
      </c>
      <c r="Q447" s="86">
        <f t="shared" si="5617"/>
        <v>4</v>
      </c>
      <c r="R447" s="24"/>
      <c r="S447" s="86">
        <f t="shared" si="5618"/>
        <v>0</v>
      </c>
      <c r="T447" s="24" t="s">
        <v>1424</v>
      </c>
      <c r="U447" s="86">
        <f t="shared" si="5619"/>
        <v>4</v>
      </c>
      <c r="V447" s="24" t="s">
        <v>1425</v>
      </c>
      <c r="W447" s="86">
        <f t="shared" si="5620"/>
        <v>4</v>
      </c>
      <c r="X447" s="24"/>
      <c r="Y447" s="86">
        <f t="shared" si="5621"/>
        <v>0</v>
      </c>
      <c r="Z447" s="24" t="s">
        <v>1426</v>
      </c>
      <c r="AA447" s="86">
        <f t="shared" si="5622"/>
        <v>4</v>
      </c>
      <c r="AB447" s="24" t="s">
        <v>1423</v>
      </c>
      <c r="AC447" s="86">
        <f t="shared" si="5623"/>
        <v>4</v>
      </c>
      <c r="AD447" s="24" t="s">
        <v>1427</v>
      </c>
      <c r="AE447" s="86">
        <f t="shared" si="5624"/>
        <v>4</v>
      </c>
      <c r="AF447" s="24" t="s">
        <v>1428</v>
      </c>
      <c r="AG447" s="86">
        <f t="shared" si="5625"/>
        <v>4</v>
      </c>
      <c r="AH447" s="24" t="s">
        <v>1423</v>
      </c>
      <c r="AI447" s="86">
        <f t="shared" si="5626"/>
        <v>4</v>
      </c>
      <c r="AJ447" s="24"/>
      <c r="AK447" s="86">
        <f t="shared" si="5627"/>
        <v>0</v>
      </c>
      <c r="AL447" s="24" t="s">
        <v>1421</v>
      </c>
      <c r="AM447" s="86">
        <f t="shared" si="5628"/>
        <v>4</v>
      </c>
      <c r="AN447" s="24" t="s">
        <v>1423</v>
      </c>
      <c r="AO447" s="86">
        <f t="shared" si="5629"/>
        <v>4</v>
      </c>
      <c r="AP447" s="24"/>
      <c r="AQ447" s="86">
        <f t="shared" si="5630"/>
        <v>0</v>
      </c>
      <c r="AR447" s="24" t="s">
        <v>1421</v>
      </c>
      <c r="AS447" s="86">
        <f t="shared" ref="AS447" si="6079">LEN(AR447)</f>
        <v>4</v>
      </c>
      <c r="AT447" s="24"/>
      <c r="AU447" s="86">
        <f t="shared" ref="AU447" si="6080">LEN(AT447)</f>
        <v>0</v>
      </c>
      <c r="AV447" s="24"/>
      <c r="AW447" s="86">
        <f t="shared" ref="AW447" si="6081">LEN(AV447)</f>
        <v>0</v>
      </c>
      <c r="AX447" s="24"/>
      <c r="AY447" s="86">
        <f t="shared" ref="AY447" si="6082">LEN(AX447)</f>
        <v>0</v>
      </c>
      <c r="AZ447" s="24"/>
      <c r="BA447" s="86">
        <f t="shared" ref="BA447" si="6083">LEN(AZ447)</f>
        <v>0</v>
      </c>
      <c r="BB447" s="24"/>
      <c r="BC447" s="86">
        <f t="shared" ref="BC447" si="6084">LEN(BB447)</f>
        <v>0</v>
      </c>
      <c r="BD447" s="24"/>
      <c r="BE447" s="86">
        <f t="shared" ref="BE447" si="6085">LEN(BD447)</f>
        <v>0</v>
      </c>
      <c r="BF447" s="24"/>
      <c r="BG447" s="86">
        <f t="shared" ref="BG447" si="6086">LEN(BF447)</f>
        <v>0</v>
      </c>
      <c r="BH447" s="24"/>
      <c r="BI447" s="86">
        <f t="shared" ref="BI447" si="6087">LEN(BH447)</f>
        <v>0</v>
      </c>
      <c r="BJ447" s="24"/>
      <c r="BK447" s="86">
        <f t="shared" ref="BK447" si="6088">LEN(BJ447)</f>
        <v>0</v>
      </c>
      <c r="BL447" s="24"/>
      <c r="BM447" s="86">
        <f t="shared" ref="BM447" si="6089">LEN(BL447)</f>
        <v>0</v>
      </c>
      <c r="BN447" s="24"/>
      <c r="BO447" s="86">
        <f t="shared" ref="BO447" si="6090">LEN(BN447)</f>
        <v>0</v>
      </c>
      <c r="BP447" s="24"/>
      <c r="BQ447" s="86">
        <f t="shared" ref="BQ447" si="6091">LEN(BP447)</f>
        <v>0</v>
      </c>
      <c r="BR447" s="24"/>
      <c r="BS447" s="86">
        <f t="shared" ref="BS447" si="6092">LEN(BR447)</f>
        <v>0</v>
      </c>
    </row>
    <row r="448" spans="1:71" s="35" customFormat="1">
      <c r="A448" s="203">
        <v>633</v>
      </c>
      <c r="B448" s="744"/>
      <c r="C448" s="746"/>
      <c r="D448" s="19" t="s">
        <v>491</v>
      </c>
      <c r="E448" s="25" t="s">
        <v>187</v>
      </c>
      <c r="F448" s="30"/>
      <c r="G448" s="30"/>
      <c r="H448" s="25" t="s">
        <v>188</v>
      </c>
      <c r="I448" s="30"/>
      <c r="J448" s="24" t="s">
        <v>491</v>
      </c>
      <c r="K448" s="86">
        <f t="shared" si="5276"/>
        <v>2</v>
      </c>
      <c r="L448" s="24" t="s">
        <v>500</v>
      </c>
      <c r="M448" s="86">
        <f t="shared" si="5615"/>
        <v>2</v>
      </c>
      <c r="N448" s="24" t="s">
        <v>497</v>
      </c>
      <c r="O448" s="86">
        <f t="shared" si="5616"/>
        <v>2</v>
      </c>
      <c r="P448" s="24" t="s">
        <v>497</v>
      </c>
      <c r="Q448" s="86">
        <f t="shared" si="5617"/>
        <v>2</v>
      </c>
      <c r="R448" s="24"/>
      <c r="S448" s="86">
        <f t="shared" si="5618"/>
        <v>0</v>
      </c>
      <c r="T448" s="24" t="s">
        <v>493</v>
      </c>
      <c r="U448" s="86">
        <f t="shared" si="5619"/>
        <v>2</v>
      </c>
      <c r="V448" s="24" t="s">
        <v>495</v>
      </c>
      <c r="W448" s="86">
        <f t="shared" si="5620"/>
        <v>2</v>
      </c>
      <c r="X448" s="24"/>
      <c r="Y448" s="86">
        <f t="shared" si="5621"/>
        <v>0</v>
      </c>
      <c r="Z448" s="24" t="s">
        <v>492</v>
      </c>
      <c r="AA448" s="86">
        <f t="shared" si="5622"/>
        <v>2</v>
      </c>
      <c r="AB448" s="24" t="s">
        <v>497</v>
      </c>
      <c r="AC448" s="86">
        <f t="shared" si="5623"/>
        <v>2</v>
      </c>
      <c r="AD448" s="24" t="s">
        <v>498</v>
      </c>
      <c r="AE448" s="86">
        <f t="shared" si="5624"/>
        <v>2</v>
      </c>
      <c r="AF448" s="24" t="s">
        <v>928</v>
      </c>
      <c r="AG448" s="86">
        <f t="shared" si="5625"/>
        <v>2</v>
      </c>
      <c r="AH448" s="24" t="s">
        <v>497</v>
      </c>
      <c r="AI448" s="86">
        <f t="shared" si="5626"/>
        <v>2</v>
      </c>
      <c r="AJ448" s="24"/>
      <c r="AK448" s="86">
        <f t="shared" si="5627"/>
        <v>0</v>
      </c>
      <c r="AL448" s="24" t="s">
        <v>491</v>
      </c>
      <c r="AM448" s="86">
        <f t="shared" si="5628"/>
        <v>2</v>
      </c>
      <c r="AN448" s="24" t="s">
        <v>497</v>
      </c>
      <c r="AO448" s="86">
        <f t="shared" si="5629"/>
        <v>2</v>
      </c>
      <c r="AP448" s="24"/>
      <c r="AQ448" s="86">
        <f t="shared" si="5630"/>
        <v>0</v>
      </c>
      <c r="AR448" s="24" t="s">
        <v>491</v>
      </c>
      <c r="AS448" s="86">
        <f t="shared" ref="AS448" si="6093">LEN(AR448)</f>
        <v>2</v>
      </c>
      <c r="AT448" s="24"/>
      <c r="AU448" s="86">
        <f t="shared" ref="AU448" si="6094">LEN(AT448)</f>
        <v>0</v>
      </c>
      <c r="AV448" s="24"/>
      <c r="AW448" s="86">
        <f t="shared" ref="AW448" si="6095">LEN(AV448)</f>
        <v>0</v>
      </c>
      <c r="AX448" s="24"/>
      <c r="AY448" s="86">
        <f t="shared" ref="AY448" si="6096">LEN(AX448)</f>
        <v>0</v>
      </c>
      <c r="AZ448" s="24"/>
      <c r="BA448" s="86">
        <f t="shared" ref="BA448" si="6097">LEN(AZ448)</f>
        <v>0</v>
      </c>
      <c r="BB448" s="24"/>
      <c r="BC448" s="86">
        <f t="shared" ref="BC448" si="6098">LEN(BB448)</f>
        <v>0</v>
      </c>
      <c r="BD448" s="24"/>
      <c r="BE448" s="86">
        <f t="shared" ref="BE448" si="6099">LEN(BD448)</f>
        <v>0</v>
      </c>
      <c r="BF448" s="24"/>
      <c r="BG448" s="86">
        <f t="shared" ref="BG448" si="6100">LEN(BF448)</f>
        <v>0</v>
      </c>
      <c r="BH448" s="24"/>
      <c r="BI448" s="86">
        <f t="shared" ref="BI448" si="6101">LEN(BH448)</f>
        <v>0</v>
      </c>
      <c r="BJ448" s="24"/>
      <c r="BK448" s="86">
        <f t="shared" ref="BK448" si="6102">LEN(BJ448)</f>
        <v>0</v>
      </c>
      <c r="BL448" s="24"/>
      <c r="BM448" s="86">
        <f t="shared" ref="BM448" si="6103">LEN(BL448)</f>
        <v>0</v>
      </c>
      <c r="BN448" s="24"/>
      <c r="BO448" s="86">
        <f t="shared" ref="BO448" si="6104">LEN(BN448)</f>
        <v>0</v>
      </c>
      <c r="BP448" s="24"/>
      <c r="BQ448" s="86">
        <f t="shared" ref="BQ448" si="6105">LEN(BP448)</f>
        <v>0</v>
      </c>
      <c r="BR448" s="24"/>
      <c r="BS448" s="86">
        <f t="shared" ref="BS448" si="6106">LEN(BR448)</f>
        <v>0</v>
      </c>
    </row>
    <row r="449" spans="1:71" s="35" customFormat="1">
      <c r="A449" s="203">
        <v>634</v>
      </c>
      <c r="B449" s="744"/>
      <c r="C449" s="746"/>
      <c r="D449" s="19" t="s">
        <v>501</v>
      </c>
      <c r="E449" s="25" t="s">
        <v>266</v>
      </c>
      <c r="F449" s="30" t="s">
        <v>288</v>
      </c>
      <c r="G449" s="30" t="s">
        <v>288</v>
      </c>
      <c r="H449" s="25" t="s">
        <v>188</v>
      </c>
      <c r="I449" s="30"/>
      <c r="J449" s="24" t="s">
        <v>501</v>
      </c>
      <c r="K449" s="86">
        <f t="shared" si="5276"/>
        <v>5</v>
      </c>
      <c r="L449" s="24" t="s">
        <v>510</v>
      </c>
      <c r="M449" s="86">
        <f t="shared" si="5615"/>
        <v>5</v>
      </c>
      <c r="N449" s="24" t="s">
        <v>507</v>
      </c>
      <c r="O449" s="86">
        <f t="shared" si="5616"/>
        <v>5</v>
      </c>
      <c r="P449" s="24" t="s">
        <v>507</v>
      </c>
      <c r="Q449" s="86">
        <f t="shared" si="5617"/>
        <v>5</v>
      </c>
      <c r="R449" s="24"/>
      <c r="S449" s="86">
        <f t="shared" si="5618"/>
        <v>0</v>
      </c>
      <c r="T449" s="24" t="s">
        <v>503</v>
      </c>
      <c r="U449" s="86">
        <f t="shared" si="5619"/>
        <v>5</v>
      </c>
      <c r="V449" s="24" t="s">
        <v>505</v>
      </c>
      <c r="W449" s="86">
        <f t="shared" si="5620"/>
        <v>5</v>
      </c>
      <c r="X449" s="24"/>
      <c r="Y449" s="86">
        <f t="shared" si="5621"/>
        <v>0</v>
      </c>
      <c r="Z449" s="24" t="s">
        <v>502</v>
      </c>
      <c r="AA449" s="86">
        <f t="shared" si="5622"/>
        <v>5</v>
      </c>
      <c r="AB449" s="24" t="s">
        <v>507</v>
      </c>
      <c r="AC449" s="86">
        <f t="shared" si="5623"/>
        <v>5</v>
      </c>
      <c r="AD449" s="24" t="s">
        <v>508</v>
      </c>
      <c r="AE449" s="86">
        <f t="shared" si="5624"/>
        <v>5</v>
      </c>
      <c r="AF449" s="24" t="s">
        <v>929</v>
      </c>
      <c r="AG449" s="86">
        <f t="shared" si="5625"/>
        <v>5</v>
      </c>
      <c r="AH449" s="24" t="s">
        <v>507</v>
      </c>
      <c r="AI449" s="86">
        <f t="shared" si="5626"/>
        <v>5</v>
      </c>
      <c r="AJ449" s="24"/>
      <c r="AK449" s="86">
        <f t="shared" si="5627"/>
        <v>0</v>
      </c>
      <c r="AL449" s="24" t="s">
        <v>501</v>
      </c>
      <c r="AM449" s="86">
        <f t="shared" si="5628"/>
        <v>5</v>
      </c>
      <c r="AN449" s="24" t="s">
        <v>507</v>
      </c>
      <c r="AO449" s="86">
        <f t="shared" si="5629"/>
        <v>5</v>
      </c>
      <c r="AP449" s="24"/>
      <c r="AQ449" s="86">
        <f t="shared" si="5630"/>
        <v>0</v>
      </c>
      <c r="AR449" s="24" t="s">
        <v>501</v>
      </c>
      <c r="AS449" s="86">
        <f t="shared" ref="AS449" si="6107">LEN(AR449)</f>
        <v>5</v>
      </c>
      <c r="AT449" s="24"/>
      <c r="AU449" s="86">
        <f t="shared" ref="AU449" si="6108">LEN(AT449)</f>
        <v>0</v>
      </c>
      <c r="AV449" s="24"/>
      <c r="AW449" s="86">
        <f t="shared" ref="AW449" si="6109">LEN(AV449)</f>
        <v>0</v>
      </c>
      <c r="AX449" s="24"/>
      <c r="AY449" s="86">
        <f t="shared" ref="AY449" si="6110">LEN(AX449)</f>
        <v>0</v>
      </c>
      <c r="AZ449" s="24"/>
      <c r="BA449" s="86">
        <f t="shared" ref="BA449" si="6111">LEN(AZ449)</f>
        <v>0</v>
      </c>
      <c r="BB449" s="24"/>
      <c r="BC449" s="86">
        <f t="shared" ref="BC449" si="6112">LEN(BB449)</f>
        <v>0</v>
      </c>
      <c r="BD449" s="24"/>
      <c r="BE449" s="86">
        <f t="shared" ref="BE449" si="6113">LEN(BD449)</f>
        <v>0</v>
      </c>
      <c r="BF449" s="24"/>
      <c r="BG449" s="86">
        <f t="shared" ref="BG449" si="6114">LEN(BF449)</f>
        <v>0</v>
      </c>
      <c r="BH449" s="24"/>
      <c r="BI449" s="86">
        <f t="shared" ref="BI449" si="6115">LEN(BH449)</f>
        <v>0</v>
      </c>
      <c r="BJ449" s="24"/>
      <c r="BK449" s="86">
        <f t="shared" ref="BK449" si="6116">LEN(BJ449)</f>
        <v>0</v>
      </c>
      <c r="BL449" s="24"/>
      <c r="BM449" s="86">
        <f t="shared" ref="BM449" si="6117">LEN(BL449)</f>
        <v>0</v>
      </c>
      <c r="BN449" s="24"/>
      <c r="BO449" s="86">
        <f t="shared" ref="BO449" si="6118">LEN(BN449)</f>
        <v>0</v>
      </c>
      <c r="BP449" s="24"/>
      <c r="BQ449" s="86">
        <f t="shared" ref="BQ449" si="6119">LEN(BP449)</f>
        <v>0</v>
      </c>
      <c r="BR449" s="24"/>
      <c r="BS449" s="86">
        <f t="shared" ref="BS449" si="6120">LEN(BR449)</f>
        <v>0</v>
      </c>
    </row>
    <row r="450" spans="1:71" s="35" customFormat="1">
      <c r="A450" s="203">
        <v>635</v>
      </c>
      <c r="B450" s="744"/>
      <c r="C450" s="746"/>
      <c r="D450" s="19" t="s">
        <v>562</v>
      </c>
      <c r="E450" s="25" t="s">
        <v>187</v>
      </c>
      <c r="F450" s="30"/>
      <c r="G450" s="30"/>
      <c r="H450" s="25" t="s">
        <v>188</v>
      </c>
      <c r="I450" s="30"/>
      <c r="J450" s="24" t="s">
        <v>562</v>
      </c>
      <c r="K450" s="86">
        <f t="shared" si="5276"/>
        <v>2</v>
      </c>
      <c r="L450" s="24" t="s">
        <v>571</v>
      </c>
      <c r="M450" s="86">
        <f t="shared" si="5615"/>
        <v>2</v>
      </c>
      <c r="N450" s="24" t="s">
        <v>568</v>
      </c>
      <c r="O450" s="86">
        <f t="shared" si="5616"/>
        <v>2</v>
      </c>
      <c r="P450" s="24" t="s">
        <v>568</v>
      </c>
      <c r="Q450" s="86">
        <f t="shared" si="5617"/>
        <v>2</v>
      </c>
      <c r="R450" s="24"/>
      <c r="S450" s="86">
        <f t="shared" si="5618"/>
        <v>0</v>
      </c>
      <c r="T450" s="24" t="s">
        <v>564</v>
      </c>
      <c r="U450" s="86">
        <f t="shared" si="5619"/>
        <v>2</v>
      </c>
      <c r="V450" s="24" t="s">
        <v>566</v>
      </c>
      <c r="W450" s="86">
        <f t="shared" si="5620"/>
        <v>2</v>
      </c>
      <c r="X450" s="24"/>
      <c r="Y450" s="86">
        <f t="shared" si="5621"/>
        <v>0</v>
      </c>
      <c r="Z450" s="24" t="s">
        <v>563</v>
      </c>
      <c r="AA450" s="86">
        <f t="shared" si="5622"/>
        <v>2</v>
      </c>
      <c r="AB450" s="24" t="s">
        <v>568</v>
      </c>
      <c r="AC450" s="86">
        <f t="shared" si="5623"/>
        <v>2</v>
      </c>
      <c r="AD450" s="24" t="s">
        <v>569</v>
      </c>
      <c r="AE450" s="86">
        <f t="shared" si="5624"/>
        <v>2</v>
      </c>
      <c r="AF450" s="24" t="s">
        <v>930</v>
      </c>
      <c r="AG450" s="86">
        <f t="shared" si="5625"/>
        <v>2</v>
      </c>
      <c r="AH450" s="24" t="s">
        <v>568</v>
      </c>
      <c r="AI450" s="86">
        <f t="shared" si="5626"/>
        <v>2</v>
      </c>
      <c r="AJ450" s="24"/>
      <c r="AK450" s="86">
        <f t="shared" si="5627"/>
        <v>0</v>
      </c>
      <c r="AL450" s="24" t="s">
        <v>562</v>
      </c>
      <c r="AM450" s="86">
        <f t="shared" si="5628"/>
        <v>2</v>
      </c>
      <c r="AN450" s="24" t="s">
        <v>568</v>
      </c>
      <c r="AO450" s="86">
        <f t="shared" si="5629"/>
        <v>2</v>
      </c>
      <c r="AP450" s="24"/>
      <c r="AQ450" s="86">
        <f t="shared" si="5630"/>
        <v>0</v>
      </c>
      <c r="AR450" s="24" t="s">
        <v>562</v>
      </c>
      <c r="AS450" s="86">
        <f t="shared" ref="AS450" si="6121">LEN(AR450)</f>
        <v>2</v>
      </c>
      <c r="AT450" s="24"/>
      <c r="AU450" s="86">
        <f t="shared" ref="AU450" si="6122">LEN(AT450)</f>
        <v>0</v>
      </c>
      <c r="AV450" s="24"/>
      <c r="AW450" s="86">
        <f t="shared" ref="AW450" si="6123">LEN(AV450)</f>
        <v>0</v>
      </c>
      <c r="AX450" s="24"/>
      <c r="AY450" s="86">
        <f t="shared" ref="AY450" si="6124">LEN(AX450)</f>
        <v>0</v>
      </c>
      <c r="AZ450" s="24"/>
      <c r="BA450" s="86">
        <f t="shared" ref="BA450" si="6125">LEN(AZ450)</f>
        <v>0</v>
      </c>
      <c r="BB450" s="24"/>
      <c r="BC450" s="86">
        <f t="shared" ref="BC450" si="6126">LEN(BB450)</f>
        <v>0</v>
      </c>
      <c r="BD450" s="24"/>
      <c r="BE450" s="86">
        <f t="shared" ref="BE450" si="6127">LEN(BD450)</f>
        <v>0</v>
      </c>
      <c r="BF450" s="24"/>
      <c r="BG450" s="86">
        <f t="shared" ref="BG450" si="6128">LEN(BF450)</f>
        <v>0</v>
      </c>
      <c r="BH450" s="24"/>
      <c r="BI450" s="86">
        <f t="shared" ref="BI450" si="6129">LEN(BH450)</f>
        <v>0</v>
      </c>
      <c r="BJ450" s="24"/>
      <c r="BK450" s="86">
        <f t="shared" ref="BK450" si="6130">LEN(BJ450)</f>
        <v>0</v>
      </c>
      <c r="BL450" s="24"/>
      <c r="BM450" s="86">
        <f t="shared" ref="BM450" si="6131">LEN(BL450)</f>
        <v>0</v>
      </c>
      <c r="BN450" s="24"/>
      <c r="BO450" s="86">
        <f t="shared" ref="BO450" si="6132">LEN(BN450)</f>
        <v>0</v>
      </c>
      <c r="BP450" s="24"/>
      <c r="BQ450" s="86">
        <f t="shared" ref="BQ450" si="6133">LEN(BP450)</f>
        <v>0</v>
      </c>
      <c r="BR450" s="24"/>
      <c r="BS450" s="86">
        <f t="shared" ref="BS450" si="6134">LEN(BR450)</f>
        <v>0</v>
      </c>
    </row>
    <row r="451" spans="1:71" s="35" customFormat="1">
      <c r="A451" s="203">
        <v>636</v>
      </c>
      <c r="B451" s="744"/>
      <c r="C451" s="746"/>
      <c r="D451" s="19" t="s">
        <v>521</v>
      </c>
      <c r="E451" s="25" t="s">
        <v>266</v>
      </c>
      <c r="F451" s="30" t="s">
        <v>288</v>
      </c>
      <c r="G451" s="30" t="s">
        <v>288</v>
      </c>
      <c r="H451" s="25" t="s">
        <v>188</v>
      </c>
      <c r="I451" s="30"/>
      <c r="J451" s="24" t="s">
        <v>521</v>
      </c>
      <c r="K451" s="86">
        <f t="shared" si="5276"/>
        <v>5</v>
      </c>
      <c r="L451" s="24" t="s">
        <v>530</v>
      </c>
      <c r="M451" s="86">
        <f t="shared" si="5615"/>
        <v>5</v>
      </c>
      <c r="N451" s="24" t="s">
        <v>527</v>
      </c>
      <c r="O451" s="86">
        <f t="shared" si="5616"/>
        <v>5</v>
      </c>
      <c r="P451" s="24" t="s">
        <v>527</v>
      </c>
      <c r="Q451" s="86">
        <f t="shared" si="5617"/>
        <v>5</v>
      </c>
      <c r="R451" s="24"/>
      <c r="S451" s="86">
        <f t="shared" si="5618"/>
        <v>0</v>
      </c>
      <c r="T451" s="24" t="s">
        <v>523</v>
      </c>
      <c r="U451" s="86">
        <f t="shared" si="5619"/>
        <v>5</v>
      </c>
      <c r="V451" s="24" t="s">
        <v>525</v>
      </c>
      <c r="W451" s="86">
        <f t="shared" si="5620"/>
        <v>5</v>
      </c>
      <c r="X451" s="24"/>
      <c r="Y451" s="86">
        <f t="shared" si="5621"/>
        <v>0</v>
      </c>
      <c r="Z451" s="24" t="s">
        <v>522</v>
      </c>
      <c r="AA451" s="86">
        <f t="shared" si="5622"/>
        <v>5</v>
      </c>
      <c r="AB451" s="24" t="s">
        <v>527</v>
      </c>
      <c r="AC451" s="86">
        <f t="shared" si="5623"/>
        <v>5</v>
      </c>
      <c r="AD451" s="24" t="s">
        <v>528</v>
      </c>
      <c r="AE451" s="86">
        <f t="shared" si="5624"/>
        <v>5</v>
      </c>
      <c r="AF451" s="24" t="s">
        <v>931</v>
      </c>
      <c r="AG451" s="86">
        <f t="shared" si="5625"/>
        <v>5</v>
      </c>
      <c r="AH451" s="24" t="s">
        <v>527</v>
      </c>
      <c r="AI451" s="86">
        <f t="shared" si="5626"/>
        <v>5</v>
      </c>
      <c r="AJ451" s="24"/>
      <c r="AK451" s="86">
        <f t="shared" si="5627"/>
        <v>0</v>
      </c>
      <c r="AL451" s="24" t="s">
        <v>521</v>
      </c>
      <c r="AM451" s="86">
        <f t="shared" si="5628"/>
        <v>5</v>
      </c>
      <c r="AN451" s="24" t="s">
        <v>527</v>
      </c>
      <c r="AO451" s="86">
        <f t="shared" si="5629"/>
        <v>5</v>
      </c>
      <c r="AP451" s="24"/>
      <c r="AQ451" s="86">
        <f t="shared" si="5630"/>
        <v>0</v>
      </c>
      <c r="AR451" s="24" t="s">
        <v>521</v>
      </c>
      <c r="AS451" s="86">
        <f t="shared" ref="AS451" si="6135">LEN(AR451)</f>
        <v>5</v>
      </c>
      <c r="AT451" s="24"/>
      <c r="AU451" s="86">
        <f t="shared" ref="AU451" si="6136">LEN(AT451)</f>
        <v>0</v>
      </c>
      <c r="AV451" s="24"/>
      <c r="AW451" s="86">
        <f t="shared" ref="AW451" si="6137">LEN(AV451)</f>
        <v>0</v>
      </c>
      <c r="AX451" s="24"/>
      <c r="AY451" s="86">
        <f t="shared" ref="AY451" si="6138">LEN(AX451)</f>
        <v>0</v>
      </c>
      <c r="AZ451" s="24"/>
      <c r="BA451" s="86">
        <f t="shared" ref="BA451" si="6139">LEN(AZ451)</f>
        <v>0</v>
      </c>
      <c r="BB451" s="24"/>
      <c r="BC451" s="86">
        <f t="shared" ref="BC451" si="6140">LEN(BB451)</f>
        <v>0</v>
      </c>
      <c r="BD451" s="24"/>
      <c r="BE451" s="86">
        <f t="shared" ref="BE451" si="6141">LEN(BD451)</f>
        <v>0</v>
      </c>
      <c r="BF451" s="24"/>
      <c r="BG451" s="86">
        <f t="shared" ref="BG451" si="6142">LEN(BF451)</f>
        <v>0</v>
      </c>
      <c r="BH451" s="24"/>
      <c r="BI451" s="86">
        <f t="shared" ref="BI451" si="6143">LEN(BH451)</f>
        <v>0</v>
      </c>
      <c r="BJ451" s="24"/>
      <c r="BK451" s="86">
        <f t="shared" ref="BK451" si="6144">LEN(BJ451)</f>
        <v>0</v>
      </c>
      <c r="BL451" s="24"/>
      <c r="BM451" s="86">
        <f t="shared" ref="BM451" si="6145">LEN(BL451)</f>
        <v>0</v>
      </c>
      <c r="BN451" s="24"/>
      <c r="BO451" s="86">
        <f t="shared" ref="BO451" si="6146">LEN(BN451)</f>
        <v>0</v>
      </c>
      <c r="BP451" s="24"/>
      <c r="BQ451" s="86">
        <f t="shared" ref="BQ451" si="6147">LEN(BP451)</f>
        <v>0</v>
      </c>
      <c r="BR451" s="24"/>
      <c r="BS451" s="86">
        <f t="shared" ref="BS451" si="6148">LEN(BR451)</f>
        <v>0</v>
      </c>
    </row>
    <row r="452" spans="1:71" s="35" customFormat="1">
      <c r="A452" s="203">
        <v>637</v>
      </c>
      <c r="B452" s="745"/>
      <c r="C452" s="734"/>
      <c r="D452" s="19" t="s">
        <v>531</v>
      </c>
      <c r="E452" s="25" t="s">
        <v>187</v>
      </c>
      <c r="F452" s="30"/>
      <c r="G452" s="30"/>
      <c r="H452" s="25" t="s">
        <v>188</v>
      </c>
      <c r="I452" s="30"/>
      <c r="J452" s="24" t="s">
        <v>536</v>
      </c>
      <c r="K452" s="86">
        <f t="shared" si="5276"/>
        <v>1</v>
      </c>
      <c r="L452" s="24" t="s">
        <v>532</v>
      </c>
      <c r="M452" s="86">
        <f t="shared" si="5615"/>
        <v>1</v>
      </c>
      <c r="N452" s="24" t="s">
        <v>535</v>
      </c>
      <c r="O452" s="86">
        <f t="shared" si="5616"/>
        <v>1</v>
      </c>
      <c r="P452" s="24" t="s">
        <v>532</v>
      </c>
      <c r="Q452" s="86">
        <f t="shared" si="5617"/>
        <v>1</v>
      </c>
      <c r="R452" s="24"/>
      <c r="S452" s="86">
        <f t="shared" si="5618"/>
        <v>0</v>
      </c>
      <c r="T452" s="24" t="s">
        <v>532</v>
      </c>
      <c r="U452" s="86">
        <f t="shared" si="5619"/>
        <v>1</v>
      </c>
      <c r="V452" s="24" t="s">
        <v>532</v>
      </c>
      <c r="W452" s="86">
        <f t="shared" si="5620"/>
        <v>1</v>
      </c>
      <c r="X452" s="24"/>
      <c r="Y452" s="86">
        <f t="shared" si="5621"/>
        <v>0</v>
      </c>
      <c r="Z452" s="24" t="s">
        <v>532</v>
      </c>
      <c r="AA452" s="86">
        <f t="shared" si="5622"/>
        <v>1</v>
      </c>
      <c r="AB452" s="24" t="s">
        <v>532</v>
      </c>
      <c r="AC452" s="86">
        <f t="shared" si="5623"/>
        <v>1</v>
      </c>
      <c r="AD452" s="24" t="s">
        <v>532</v>
      </c>
      <c r="AE452" s="86">
        <f t="shared" si="5624"/>
        <v>1</v>
      </c>
      <c r="AF452" s="24" t="s">
        <v>532</v>
      </c>
      <c r="AG452" s="86">
        <f t="shared" si="5625"/>
        <v>1</v>
      </c>
      <c r="AH452" s="24" t="s">
        <v>532</v>
      </c>
      <c r="AI452" s="86">
        <f t="shared" si="5626"/>
        <v>1</v>
      </c>
      <c r="AJ452" s="24"/>
      <c r="AK452" s="86">
        <f t="shared" si="5627"/>
        <v>0</v>
      </c>
      <c r="AL452" s="24" t="s">
        <v>532</v>
      </c>
      <c r="AM452" s="86">
        <f t="shared" si="5628"/>
        <v>1</v>
      </c>
      <c r="AN452" s="24" t="s">
        <v>532</v>
      </c>
      <c r="AO452" s="86">
        <f t="shared" si="5629"/>
        <v>1</v>
      </c>
      <c r="AP452" s="24"/>
      <c r="AQ452" s="86">
        <f t="shared" si="5630"/>
        <v>0</v>
      </c>
      <c r="AR452" s="24" t="s">
        <v>536</v>
      </c>
      <c r="AS452" s="86">
        <f t="shared" ref="AS452" si="6149">LEN(AR452)</f>
        <v>1</v>
      </c>
      <c r="AT452" s="24"/>
      <c r="AU452" s="86">
        <f t="shared" ref="AU452" si="6150">LEN(AT452)</f>
        <v>0</v>
      </c>
      <c r="AV452" s="24"/>
      <c r="AW452" s="86">
        <f t="shared" ref="AW452" si="6151">LEN(AV452)</f>
        <v>0</v>
      </c>
      <c r="AX452" s="24"/>
      <c r="AY452" s="86">
        <f t="shared" ref="AY452" si="6152">LEN(AX452)</f>
        <v>0</v>
      </c>
      <c r="AZ452" s="24"/>
      <c r="BA452" s="86">
        <f t="shared" ref="BA452" si="6153">LEN(AZ452)</f>
        <v>0</v>
      </c>
      <c r="BB452" s="24"/>
      <c r="BC452" s="86">
        <f t="shared" ref="BC452" si="6154">LEN(BB452)</f>
        <v>0</v>
      </c>
      <c r="BD452" s="24"/>
      <c r="BE452" s="86">
        <f t="shared" ref="BE452" si="6155">LEN(BD452)</f>
        <v>0</v>
      </c>
      <c r="BF452" s="24"/>
      <c r="BG452" s="86">
        <f t="shared" ref="BG452" si="6156">LEN(BF452)</f>
        <v>0</v>
      </c>
      <c r="BH452" s="24"/>
      <c r="BI452" s="86">
        <f t="shared" ref="BI452" si="6157">LEN(BH452)</f>
        <v>0</v>
      </c>
      <c r="BJ452" s="24"/>
      <c r="BK452" s="86">
        <f t="shared" ref="BK452" si="6158">LEN(BJ452)</f>
        <v>0</v>
      </c>
      <c r="BL452" s="24"/>
      <c r="BM452" s="86">
        <f t="shared" ref="BM452" si="6159">LEN(BL452)</f>
        <v>0</v>
      </c>
      <c r="BN452" s="24"/>
      <c r="BO452" s="86">
        <f t="shared" ref="BO452" si="6160">LEN(BN452)</f>
        <v>0</v>
      </c>
      <c r="BP452" s="24"/>
      <c r="BQ452" s="86">
        <f t="shared" ref="BQ452" si="6161">LEN(BP452)</f>
        <v>0</v>
      </c>
      <c r="BR452" s="24"/>
      <c r="BS452" s="86">
        <f t="shared" ref="BS452" si="6162">LEN(BR452)</f>
        <v>0</v>
      </c>
    </row>
    <row r="453" spans="1:71" s="35" customFormat="1">
      <c r="A453" s="203">
        <v>638</v>
      </c>
      <c r="B453" s="743" t="s">
        <v>1176</v>
      </c>
      <c r="C453" s="735" t="s">
        <v>1292</v>
      </c>
      <c r="D453" s="103" t="s">
        <v>1303</v>
      </c>
      <c r="E453" s="96"/>
      <c r="F453" s="36"/>
      <c r="G453" s="36"/>
      <c r="H453" s="36"/>
      <c r="I453" s="36"/>
      <c r="J453" s="24"/>
      <c r="K453" s="86">
        <f t="shared" si="5276"/>
        <v>0</v>
      </c>
      <c r="L453" s="24" t="s">
        <v>22</v>
      </c>
      <c r="M453" s="86">
        <f t="shared" si="5615"/>
        <v>1</v>
      </c>
      <c r="N453" s="24" t="s">
        <v>22</v>
      </c>
      <c r="O453" s="86">
        <f t="shared" si="5616"/>
        <v>1</v>
      </c>
      <c r="P453" s="24"/>
      <c r="Q453" s="86">
        <f t="shared" si="5617"/>
        <v>0</v>
      </c>
      <c r="R453" s="24"/>
      <c r="S453" s="86">
        <f t="shared" si="5618"/>
        <v>0</v>
      </c>
      <c r="T453" s="24" t="s">
        <v>22</v>
      </c>
      <c r="U453" s="86">
        <f t="shared" si="5619"/>
        <v>1</v>
      </c>
      <c r="V453" s="24"/>
      <c r="W453" s="86">
        <f t="shared" si="5620"/>
        <v>0</v>
      </c>
      <c r="X453" s="24"/>
      <c r="Y453" s="86">
        <f t="shared" si="5621"/>
        <v>0</v>
      </c>
      <c r="Z453" s="24"/>
      <c r="AA453" s="86">
        <f t="shared" si="5622"/>
        <v>0</v>
      </c>
      <c r="AB453" s="24"/>
      <c r="AC453" s="86">
        <f t="shared" si="5623"/>
        <v>0</v>
      </c>
      <c r="AD453" s="24" t="s">
        <v>22</v>
      </c>
      <c r="AE453" s="86">
        <f t="shared" si="5624"/>
        <v>1</v>
      </c>
      <c r="AF453" s="24" t="s">
        <v>22</v>
      </c>
      <c r="AG453" s="86">
        <f t="shared" si="5625"/>
        <v>1</v>
      </c>
      <c r="AH453" s="24" t="s">
        <v>22</v>
      </c>
      <c r="AI453" s="86">
        <f t="shared" si="5626"/>
        <v>1</v>
      </c>
      <c r="AJ453" s="24"/>
      <c r="AK453" s="86">
        <f t="shared" si="5627"/>
        <v>0</v>
      </c>
      <c r="AL453" s="24"/>
      <c r="AM453" s="86">
        <f t="shared" si="5628"/>
        <v>0</v>
      </c>
      <c r="AN453" s="24"/>
      <c r="AO453" s="86">
        <f t="shared" si="5629"/>
        <v>0</v>
      </c>
      <c r="AP453" s="24"/>
      <c r="AQ453" s="86">
        <f t="shared" si="5630"/>
        <v>0</v>
      </c>
      <c r="AR453" s="24"/>
      <c r="AS453" s="86">
        <f t="shared" ref="AS453" si="6163">LEN(AR453)</f>
        <v>0</v>
      </c>
      <c r="AT453" s="24"/>
      <c r="AU453" s="86">
        <f t="shared" ref="AU453" si="6164">LEN(AT453)</f>
        <v>0</v>
      </c>
      <c r="AV453" s="24"/>
      <c r="AW453" s="86">
        <f t="shared" ref="AW453" si="6165">LEN(AV453)</f>
        <v>0</v>
      </c>
      <c r="AX453" s="24"/>
      <c r="AY453" s="86">
        <f t="shared" ref="AY453" si="6166">LEN(AX453)</f>
        <v>0</v>
      </c>
      <c r="AZ453" s="24"/>
      <c r="BA453" s="86">
        <f t="shared" ref="BA453" si="6167">LEN(AZ453)</f>
        <v>0</v>
      </c>
      <c r="BB453" s="24"/>
      <c r="BC453" s="86">
        <f t="shared" ref="BC453" si="6168">LEN(BB453)</f>
        <v>0</v>
      </c>
      <c r="BD453" s="24"/>
      <c r="BE453" s="86">
        <f t="shared" ref="BE453" si="6169">LEN(BD453)</f>
        <v>0</v>
      </c>
      <c r="BF453" s="24"/>
      <c r="BG453" s="86">
        <f t="shared" ref="BG453" si="6170">LEN(BF453)</f>
        <v>0</v>
      </c>
      <c r="BH453" s="24"/>
      <c r="BI453" s="86">
        <f t="shared" ref="BI453" si="6171">LEN(BH453)</f>
        <v>0</v>
      </c>
      <c r="BJ453" s="24"/>
      <c r="BK453" s="86">
        <f t="shared" ref="BK453" si="6172">LEN(BJ453)</f>
        <v>0</v>
      </c>
      <c r="BL453" s="24"/>
      <c r="BM453" s="86">
        <f t="shared" ref="BM453" si="6173">LEN(BL453)</f>
        <v>0</v>
      </c>
      <c r="BN453" s="24"/>
      <c r="BO453" s="86">
        <f t="shared" ref="BO453" si="6174">LEN(BN453)</f>
        <v>0</v>
      </c>
      <c r="BP453" s="24"/>
      <c r="BQ453" s="86">
        <f t="shared" ref="BQ453" si="6175">LEN(BP453)</f>
        <v>0</v>
      </c>
      <c r="BR453" s="24"/>
      <c r="BS453" s="86">
        <f t="shared" ref="BS453" si="6176">LEN(BR453)</f>
        <v>0</v>
      </c>
    </row>
    <row r="454" spans="1:71" s="35" customFormat="1">
      <c r="A454" s="203">
        <v>639</v>
      </c>
      <c r="B454" s="744"/>
      <c r="C454" s="736"/>
      <c r="D454" s="19" t="s">
        <v>1293</v>
      </c>
      <c r="E454" s="23" t="s">
        <v>187</v>
      </c>
      <c r="F454" s="30"/>
      <c r="G454" s="30"/>
      <c r="H454" s="25" t="s">
        <v>1429</v>
      </c>
      <c r="I454" s="25"/>
      <c r="J454" s="24" t="s">
        <v>1430</v>
      </c>
      <c r="K454" s="86">
        <f t="shared" si="5276"/>
        <v>11</v>
      </c>
      <c r="L454" s="24"/>
      <c r="M454" s="86">
        <f t="shared" si="5615"/>
        <v>0</v>
      </c>
      <c r="N454" s="24"/>
      <c r="O454" s="86">
        <f t="shared" si="5616"/>
        <v>0</v>
      </c>
      <c r="P454" s="24" t="s">
        <v>1294</v>
      </c>
      <c r="Q454" s="86">
        <f t="shared" si="5617"/>
        <v>11</v>
      </c>
      <c r="R454" s="24"/>
      <c r="S454" s="86">
        <f t="shared" si="5618"/>
        <v>0</v>
      </c>
      <c r="T454" s="24"/>
      <c r="U454" s="86">
        <f t="shared" si="5619"/>
        <v>0</v>
      </c>
      <c r="V454" s="24" t="s">
        <v>481</v>
      </c>
      <c r="W454" s="86">
        <f t="shared" si="5620"/>
        <v>4</v>
      </c>
      <c r="X454" s="24"/>
      <c r="Y454" s="86">
        <f t="shared" si="5621"/>
        <v>0</v>
      </c>
      <c r="Z454" s="24" t="s">
        <v>1430</v>
      </c>
      <c r="AA454" s="86">
        <f t="shared" si="5622"/>
        <v>11</v>
      </c>
      <c r="AB454" s="24" t="s">
        <v>1431</v>
      </c>
      <c r="AC454" s="86">
        <f t="shared" si="5623"/>
        <v>11</v>
      </c>
      <c r="AD454" s="24"/>
      <c r="AE454" s="86">
        <f t="shared" si="5624"/>
        <v>0</v>
      </c>
      <c r="AF454" s="24"/>
      <c r="AG454" s="86">
        <f t="shared" si="5625"/>
        <v>0</v>
      </c>
      <c r="AH454" s="24"/>
      <c r="AI454" s="86">
        <f t="shared" si="5626"/>
        <v>0</v>
      </c>
      <c r="AJ454" s="24"/>
      <c r="AK454" s="86">
        <f t="shared" si="5627"/>
        <v>0</v>
      </c>
      <c r="AL454" s="24" t="s">
        <v>1430</v>
      </c>
      <c r="AM454" s="86">
        <f t="shared" si="5628"/>
        <v>11</v>
      </c>
      <c r="AN454" s="24" t="s">
        <v>1432</v>
      </c>
      <c r="AO454" s="86">
        <f t="shared" si="5629"/>
        <v>11</v>
      </c>
      <c r="AP454" s="24"/>
      <c r="AQ454" s="86">
        <f t="shared" si="5630"/>
        <v>0</v>
      </c>
      <c r="AR454" s="24" t="s">
        <v>1430</v>
      </c>
      <c r="AS454" s="86">
        <f t="shared" ref="AS454" si="6177">LEN(AR454)</f>
        <v>11</v>
      </c>
      <c r="AT454" s="24"/>
      <c r="AU454" s="86">
        <f t="shared" ref="AU454" si="6178">LEN(AT454)</f>
        <v>0</v>
      </c>
      <c r="AV454" s="24"/>
      <c r="AW454" s="86">
        <f t="shared" ref="AW454" si="6179">LEN(AV454)</f>
        <v>0</v>
      </c>
      <c r="AX454" s="24"/>
      <c r="AY454" s="86">
        <f t="shared" ref="AY454" si="6180">LEN(AX454)</f>
        <v>0</v>
      </c>
      <c r="AZ454" s="24"/>
      <c r="BA454" s="86">
        <f t="shared" ref="BA454" si="6181">LEN(AZ454)</f>
        <v>0</v>
      </c>
      <c r="BB454" s="24"/>
      <c r="BC454" s="86">
        <f t="shared" ref="BC454" si="6182">LEN(BB454)</f>
        <v>0</v>
      </c>
      <c r="BD454" s="24"/>
      <c r="BE454" s="86">
        <f t="shared" ref="BE454" si="6183">LEN(BD454)</f>
        <v>0</v>
      </c>
      <c r="BF454" s="24"/>
      <c r="BG454" s="86">
        <f t="shared" ref="BG454" si="6184">LEN(BF454)</f>
        <v>0</v>
      </c>
      <c r="BH454" s="24"/>
      <c r="BI454" s="86">
        <f t="shared" ref="BI454" si="6185">LEN(BH454)</f>
        <v>0</v>
      </c>
      <c r="BJ454" s="24"/>
      <c r="BK454" s="86">
        <f t="shared" ref="BK454" si="6186">LEN(BJ454)</f>
        <v>0</v>
      </c>
      <c r="BL454" s="24"/>
      <c r="BM454" s="86">
        <f t="shared" ref="BM454" si="6187">LEN(BL454)</f>
        <v>0</v>
      </c>
      <c r="BN454" s="24"/>
      <c r="BO454" s="86">
        <f t="shared" ref="BO454" si="6188">LEN(BN454)</f>
        <v>0</v>
      </c>
      <c r="BP454" s="24"/>
      <c r="BQ454" s="86">
        <f t="shared" ref="BQ454" si="6189">LEN(BP454)</f>
        <v>0</v>
      </c>
      <c r="BR454" s="24"/>
      <c r="BS454" s="86">
        <f t="shared" ref="BS454" si="6190">LEN(BR454)</f>
        <v>0</v>
      </c>
    </row>
    <row r="455" spans="1:71" s="35" customFormat="1" ht="40.5">
      <c r="A455" s="203">
        <v>640</v>
      </c>
      <c r="B455" s="744"/>
      <c r="C455" s="736"/>
      <c r="D455" s="19" t="s">
        <v>1433</v>
      </c>
      <c r="E455" s="23" t="s">
        <v>187</v>
      </c>
      <c r="F455" s="30"/>
      <c r="G455" s="30"/>
      <c r="H455" s="25" t="s">
        <v>203</v>
      </c>
      <c r="I455" s="25"/>
      <c r="J455" s="24" t="s">
        <v>1434</v>
      </c>
      <c r="K455" s="86">
        <f t="shared" ref="K455:K519" si="6191">LEN(J455)</f>
        <v>38</v>
      </c>
      <c r="L455" s="24"/>
      <c r="M455" s="86">
        <f t="shared" si="5615"/>
        <v>0</v>
      </c>
      <c r="N455" s="24"/>
      <c r="O455" s="86">
        <f t="shared" si="5616"/>
        <v>0</v>
      </c>
      <c r="P455" s="24"/>
      <c r="Q455" s="86">
        <f t="shared" si="5617"/>
        <v>0</v>
      </c>
      <c r="R455" s="24"/>
      <c r="S455" s="86">
        <f t="shared" si="5618"/>
        <v>0</v>
      </c>
      <c r="T455" s="24"/>
      <c r="U455" s="86">
        <f t="shared" si="5619"/>
        <v>0</v>
      </c>
      <c r="V455" s="24"/>
      <c r="W455" s="86">
        <f t="shared" si="5620"/>
        <v>0</v>
      </c>
      <c r="X455" s="24"/>
      <c r="Y455" s="86">
        <f t="shared" si="5621"/>
        <v>0</v>
      </c>
      <c r="Z455" s="24" t="s">
        <v>1434</v>
      </c>
      <c r="AA455" s="86">
        <f t="shared" si="5622"/>
        <v>38</v>
      </c>
      <c r="AB455" s="24"/>
      <c r="AC455" s="86">
        <f t="shared" si="5623"/>
        <v>0</v>
      </c>
      <c r="AD455" s="24"/>
      <c r="AE455" s="86">
        <f t="shared" si="5624"/>
        <v>0</v>
      </c>
      <c r="AF455" s="24"/>
      <c r="AG455" s="86">
        <f t="shared" si="5625"/>
        <v>0</v>
      </c>
      <c r="AH455" s="24"/>
      <c r="AI455" s="86">
        <f t="shared" si="5626"/>
        <v>0</v>
      </c>
      <c r="AJ455" s="24"/>
      <c r="AK455" s="86">
        <f t="shared" si="5627"/>
        <v>0</v>
      </c>
      <c r="AL455" s="24" t="s">
        <v>1434</v>
      </c>
      <c r="AM455" s="86">
        <f t="shared" si="5628"/>
        <v>38</v>
      </c>
      <c r="AN455" s="24" t="s">
        <v>1296</v>
      </c>
      <c r="AO455" s="86">
        <f t="shared" si="5629"/>
        <v>38</v>
      </c>
      <c r="AP455" s="24"/>
      <c r="AQ455" s="86">
        <f t="shared" si="5630"/>
        <v>0</v>
      </c>
      <c r="AR455" s="24" t="s">
        <v>1434</v>
      </c>
      <c r="AS455" s="86">
        <f t="shared" ref="AS455" si="6192">LEN(AR455)</f>
        <v>38</v>
      </c>
      <c r="AT455" s="24"/>
      <c r="AU455" s="86">
        <f t="shared" ref="AU455" si="6193">LEN(AT455)</f>
        <v>0</v>
      </c>
      <c r="AV455" s="24"/>
      <c r="AW455" s="86">
        <f t="shared" ref="AW455" si="6194">LEN(AV455)</f>
        <v>0</v>
      </c>
      <c r="AX455" s="24"/>
      <c r="AY455" s="86">
        <f t="shared" ref="AY455" si="6195">LEN(AX455)</f>
        <v>0</v>
      </c>
      <c r="AZ455" s="24"/>
      <c r="BA455" s="86">
        <f t="shared" ref="BA455" si="6196">LEN(AZ455)</f>
        <v>0</v>
      </c>
      <c r="BB455" s="24"/>
      <c r="BC455" s="86">
        <f t="shared" ref="BC455" si="6197">LEN(BB455)</f>
        <v>0</v>
      </c>
      <c r="BD455" s="24"/>
      <c r="BE455" s="86">
        <f t="shared" ref="BE455" si="6198">LEN(BD455)</f>
        <v>0</v>
      </c>
      <c r="BF455" s="24"/>
      <c r="BG455" s="86">
        <f t="shared" ref="BG455" si="6199">LEN(BF455)</f>
        <v>0</v>
      </c>
      <c r="BH455" s="24"/>
      <c r="BI455" s="86">
        <f t="shared" ref="BI455" si="6200">LEN(BH455)</f>
        <v>0</v>
      </c>
      <c r="BJ455" s="24"/>
      <c r="BK455" s="86">
        <f t="shared" ref="BK455" si="6201">LEN(BJ455)</f>
        <v>0</v>
      </c>
      <c r="BL455" s="24"/>
      <c r="BM455" s="86">
        <f t="shared" ref="BM455" si="6202">LEN(BL455)</f>
        <v>0</v>
      </c>
      <c r="BN455" s="24"/>
      <c r="BO455" s="86">
        <f t="shared" ref="BO455" si="6203">LEN(BN455)</f>
        <v>0</v>
      </c>
      <c r="BP455" s="24"/>
      <c r="BQ455" s="86">
        <f t="shared" ref="BQ455" si="6204">LEN(BP455)</f>
        <v>0</v>
      </c>
      <c r="BR455" s="24"/>
      <c r="BS455" s="86">
        <f t="shared" ref="BS455" si="6205">LEN(BR455)</f>
        <v>0</v>
      </c>
    </row>
    <row r="456" spans="1:71" s="35" customFormat="1">
      <c r="A456" s="203">
        <v>641</v>
      </c>
      <c r="B456" s="744"/>
      <c r="C456" s="737"/>
      <c r="D456" s="19" t="s">
        <v>491</v>
      </c>
      <c r="E456" s="25" t="s">
        <v>187</v>
      </c>
      <c r="F456" s="30"/>
      <c r="G456" s="30"/>
      <c r="H456" s="25" t="s">
        <v>203</v>
      </c>
      <c r="I456" s="25"/>
      <c r="J456" s="24" t="s">
        <v>491</v>
      </c>
      <c r="K456" s="86">
        <f t="shared" si="6191"/>
        <v>2</v>
      </c>
      <c r="L456" s="24"/>
      <c r="M456" s="86">
        <f t="shared" si="5615"/>
        <v>0</v>
      </c>
      <c r="N456" s="24"/>
      <c r="O456" s="86">
        <f t="shared" si="5616"/>
        <v>0</v>
      </c>
      <c r="P456" s="24" t="s">
        <v>497</v>
      </c>
      <c r="Q456" s="86">
        <f t="shared" si="5617"/>
        <v>2</v>
      </c>
      <c r="R456" s="24"/>
      <c r="S456" s="86">
        <f t="shared" si="5618"/>
        <v>0</v>
      </c>
      <c r="T456" s="24"/>
      <c r="U456" s="86">
        <f t="shared" si="5619"/>
        <v>0</v>
      </c>
      <c r="V456" s="24" t="s">
        <v>495</v>
      </c>
      <c r="W456" s="86">
        <f t="shared" si="5620"/>
        <v>2</v>
      </c>
      <c r="X456" s="24"/>
      <c r="Y456" s="86">
        <f t="shared" si="5621"/>
        <v>0</v>
      </c>
      <c r="Z456" s="24" t="s">
        <v>492</v>
      </c>
      <c r="AA456" s="86">
        <f t="shared" si="5622"/>
        <v>2</v>
      </c>
      <c r="AB456" s="24" t="s">
        <v>491</v>
      </c>
      <c r="AC456" s="86">
        <f t="shared" si="5623"/>
        <v>2</v>
      </c>
      <c r="AD456" s="24"/>
      <c r="AE456" s="86">
        <f t="shared" si="5624"/>
        <v>0</v>
      </c>
      <c r="AF456" s="24"/>
      <c r="AG456" s="86">
        <f t="shared" si="5625"/>
        <v>0</v>
      </c>
      <c r="AH456" s="24"/>
      <c r="AI456" s="86">
        <f t="shared" si="5626"/>
        <v>0</v>
      </c>
      <c r="AJ456" s="24"/>
      <c r="AK456" s="86">
        <f t="shared" si="5627"/>
        <v>0</v>
      </c>
      <c r="AL456" s="24" t="s">
        <v>491</v>
      </c>
      <c r="AM456" s="86">
        <f t="shared" si="5628"/>
        <v>2</v>
      </c>
      <c r="AN456" s="24" t="s">
        <v>497</v>
      </c>
      <c r="AO456" s="86">
        <f t="shared" si="5629"/>
        <v>2</v>
      </c>
      <c r="AP456" s="24"/>
      <c r="AQ456" s="86">
        <f t="shared" si="5630"/>
        <v>0</v>
      </c>
      <c r="AR456" s="24" t="s">
        <v>491</v>
      </c>
      <c r="AS456" s="86">
        <f t="shared" ref="AS456" si="6206">LEN(AR456)</f>
        <v>2</v>
      </c>
      <c r="AT456" s="24"/>
      <c r="AU456" s="86">
        <f t="shared" ref="AU456" si="6207">LEN(AT456)</f>
        <v>0</v>
      </c>
      <c r="AV456" s="24"/>
      <c r="AW456" s="86">
        <f t="shared" ref="AW456" si="6208">LEN(AV456)</f>
        <v>0</v>
      </c>
      <c r="AX456" s="24"/>
      <c r="AY456" s="86">
        <f t="shared" ref="AY456" si="6209">LEN(AX456)</f>
        <v>0</v>
      </c>
      <c r="AZ456" s="24"/>
      <c r="BA456" s="86">
        <f t="shared" ref="BA456" si="6210">LEN(AZ456)</f>
        <v>0</v>
      </c>
      <c r="BB456" s="24"/>
      <c r="BC456" s="86">
        <f t="shared" ref="BC456" si="6211">LEN(BB456)</f>
        <v>0</v>
      </c>
      <c r="BD456" s="24"/>
      <c r="BE456" s="86">
        <f t="shared" ref="BE456" si="6212">LEN(BD456)</f>
        <v>0</v>
      </c>
      <c r="BF456" s="24"/>
      <c r="BG456" s="86">
        <f t="shared" ref="BG456" si="6213">LEN(BF456)</f>
        <v>0</v>
      </c>
      <c r="BH456" s="24"/>
      <c r="BI456" s="86">
        <f t="shared" ref="BI456" si="6214">LEN(BH456)</f>
        <v>0</v>
      </c>
      <c r="BJ456" s="24"/>
      <c r="BK456" s="86">
        <f t="shared" ref="BK456" si="6215">LEN(BJ456)</f>
        <v>0</v>
      </c>
      <c r="BL456" s="24"/>
      <c r="BM456" s="86">
        <f t="shared" ref="BM456" si="6216">LEN(BL456)</f>
        <v>0</v>
      </c>
      <c r="BN456" s="24"/>
      <c r="BO456" s="86">
        <f t="shared" ref="BO456" si="6217">LEN(BN456)</f>
        <v>0</v>
      </c>
      <c r="BP456" s="24"/>
      <c r="BQ456" s="86">
        <f t="shared" ref="BQ456" si="6218">LEN(BP456)</f>
        <v>0</v>
      </c>
      <c r="BR456" s="24"/>
      <c r="BS456" s="86">
        <f t="shared" ref="BS456" si="6219">LEN(BR456)</f>
        <v>0</v>
      </c>
    </row>
    <row r="457" spans="1:71" s="35" customFormat="1">
      <c r="A457" s="203">
        <v>642</v>
      </c>
      <c r="B457" s="744"/>
      <c r="C457" s="737"/>
      <c r="D457" s="19" t="s">
        <v>501</v>
      </c>
      <c r="E457" s="25" t="s">
        <v>266</v>
      </c>
      <c r="F457" s="30" t="s">
        <v>288</v>
      </c>
      <c r="G457" s="30" t="s">
        <v>288</v>
      </c>
      <c r="H457" s="25" t="s">
        <v>203</v>
      </c>
      <c r="I457" s="25"/>
      <c r="J457" s="24" t="s">
        <v>501</v>
      </c>
      <c r="K457" s="86">
        <f t="shared" si="6191"/>
        <v>5</v>
      </c>
      <c r="L457" s="24"/>
      <c r="M457" s="86">
        <f t="shared" si="5615"/>
        <v>0</v>
      </c>
      <c r="N457" s="24"/>
      <c r="O457" s="86">
        <f t="shared" si="5616"/>
        <v>0</v>
      </c>
      <c r="P457" s="24" t="s">
        <v>507</v>
      </c>
      <c r="Q457" s="86">
        <f t="shared" si="5617"/>
        <v>5</v>
      </c>
      <c r="R457" s="24"/>
      <c r="S457" s="86">
        <f t="shared" si="5618"/>
        <v>0</v>
      </c>
      <c r="T457" s="24"/>
      <c r="U457" s="86">
        <f t="shared" si="5619"/>
        <v>0</v>
      </c>
      <c r="V457" s="24" t="s">
        <v>505</v>
      </c>
      <c r="W457" s="86">
        <f t="shared" si="5620"/>
        <v>5</v>
      </c>
      <c r="X457" s="24"/>
      <c r="Y457" s="86">
        <f t="shared" si="5621"/>
        <v>0</v>
      </c>
      <c r="Z457" s="24" t="s">
        <v>502</v>
      </c>
      <c r="AA457" s="86">
        <f t="shared" si="5622"/>
        <v>5</v>
      </c>
      <c r="AB457" s="24"/>
      <c r="AC457" s="86">
        <f t="shared" si="5623"/>
        <v>0</v>
      </c>
      <c r="AD457" s="24"/>
      <c r="AE457" s="86">
        <f t="shared" si="5624"/>
        <v>0</v>
      </c>
      <c r="AF457" s="24"/>
      <c r="AG457" s="86">
        <f t="shared" si="5625"/>
        <v>0</v>
      </c>
      <c r="AH457" s="24"/>
      <c r="AI457" s="86">
        <f t="shared" si="5626"/>
        <v>0</v>
      </c>
      <c r="AJ457" s="24"/>
      <c r="AK457" s="86">
        <f t="shared" si="5627"/>
        <v>0</v>
      </c>
      <c r="AL457" s="24" t="s">
        <v>501</v>
      </c>
      <c r="AM457" s="86">
        <f t="shared" si="5628"/>
        <v>5</v>
      </c>
      <c r="AN457" s="24" t="s">
        <v>507</v>
      </c>
      <c r="AO457" s="86">
        <f t="shared" si="5629"/>
        <v>5</v>
      </c>
      <c r="AP457" s="24"/>
      <c r="AQ457" s="86">
        <f t="shared" si="5630"/>
        <v>0</v>
      </c>
      <c r="AR457" s="24" t="s">
        <v>501</v>
      </c>
      <c r="AS457" s="86">
        <f t="shared" ref="AS457" si="6220">LEN(AR457)</f>
        <v>5</v>
      </c>
      <c r="AT457" s="24"/>
      <c r="AU457" s="86">
        <f t="shared" ref="AU457" si="6221">LEN(AT457)</f>
        <v>0</v>
      </c>
      <c r="AV457" s="24"/>
      <c r="AW457" s="86">
        <f t="shared" ref="AW457" si="6222">LEN(AV457)</f>
        <v>0</v>
      </c>
      <c r="AX457" s="24"/>
      <c r="AY457" s="86">
        <f t="shared" ref="AY457" si="6223">LEN(AX457)</f>
        <v>0</v>
      </c>
      <c r="AZ457" s="24"/>
      <c r="BA457" s="86">
        <f t="shared" ref="BA457" si="6224">LEN(AZ457)</f>
        <v>0</v>
      </c>
      <c r="BB457" s="24"/>
      <c r="BC457" s="86">
        <f t="shared" ref="BC457" si="6225">LEN(BB457)</f>
        <v>0</v>
      </c>
      <c r="BD457" s="24"/>
      <c r="BE457" s="86">
        <f t="shared" ref="BE457" si="6226">LEN(BD457)</f>
        <v>0</v>
      </c>
      <c r="BF457" s="24"/>
      <c r="BG457" s="86">
        <f t="shared" ref="BG457" si="6227">LEN(BF457)</f>
        <v>0</v>
      </c>
      <c r="BH457" s="24"/>
      <c r="BI457" s="86">
        <f t="shared" ref="BI457" si="6228">LEN(BH457)</f>
        <v>0</v>
      </c>
      <c r="BJ457" s="24"/>
      <c r="BK457" s="86">
        <f t="shared" ref="BK457" si="6229">LEN(BJ457)</f>
        <v>0</v>
      </c>
      <c r="BL457" s="24"/>
      <c r="BM457" s="86">
        <f t="shared" ref="BM457" si="6230">LEN(BL457)</f>
        <v>0</v>
      </c>
      <c r="BN457" s="24"/>
      <c r="BO457" s="86">
        <f t="shared" ref="BO457" si="6231">LEN(BN457)</f>
        <v>0</v>
      </c>
      <c r="BP457" s="24"/>
      <c r="BQ457" s="86">
        <f t="shared" ref="BQ457" si="6232">LEN(BP457)</f>
        <v>0</v>
      </c>
      <c r="BR457" s="24"/>
      <c r="BS457" s="86">
        <f t="shared" ref="BS457" si="6233">LEN(BR457)</f>
        <v>0</v>
      </c>
    </row>
    <row r="458" spans="1:71" s="35" customFormat="1">
      <c r="A458" s="203">
        <v>643</v>
      </c>
      <c r="B458" s="744"/>
      <c r="C458" s="737"/>
      <c r="D458" s="19" t="s">
        <v>562</v>
      </c>
      <c r="E458" s="25" t="s">
        <v>187</v>
      </c>
      <c r="F458" s="30"/>
      <c r="G458" s="30"/>
      <c r="H458" s="25" t="s">
        <v>203</v>
      </c>
      <c r="I458" s="25"/>
      <c r="J458" s="24" t="s">
        <v>562</v>
      </c>
      <c r="K458" s="86">
        <f t="shared" si="6191"/>
        <v>2</v>
      </c>
      <c r="L458" s="24"/>
      <c r="M458" s="86">
        <f t="shared" si="5615"/>
        <v>0</v>
      </c>
      <c r="N458" s="24"/>
      <c r="O458" s="86">
        <f t="shared" si="5616"/>
        <v>0</v>
      </c>
      <c r="P458" s="24" t="s">
        <v>568</v>
      </c>
      <c r="Q458" s="86">
        <f t="shared" si="5617"/>
        <v>2</v>
      </c>
      <c r="R458" s="24"/>
      <c r="S458" s="86">
        <f t="shared" si="5618"/>
        <v>0</v>
      </c>
      <c r="T458" s="24"/>
      <c r="U458" s="86">
        <f t="shared" si="5619"/>
        <v>0</v>
      </c>
      <c r="V458" s="24" t="s">
        <v>566</v>
      </c>
      <c r="W458" s="86">
        <f t="shared" si="5620"/>
        <v>2</v>
      </c>
      <c r="X458" s="24"/>
      <c r="Y458" s="86">
        <f t="shared" si="5621"/>
        <v>0</v>
      </c>
      <c r="Z458" s="24" t="s">
        <v>563</v>
      </c>
      <c r="AA458" s="86">
        <f t="shared" si="5622"/>
        <v>2</v>
      </c>
      <c r="AB458" s="24" t="s">
        <v>562</v>
      </c>
      <c r="AC458" s="86">
        <f t="shared" si="5623"/>
        <v>2</v>
      </c>
      <c r="AD458" s="24"/>
      <c r="AE458" s="86">
        <f t="shared" si="5624"/>
        <v>0</v>
      </c>
      <c r="AF458" s="24"/>
      <c r="AG458" s="86">
        <f t="shared" si="5625"/>
        <v>0</v>
      </c>
      <c r="AH458" s="24"/>
      <c r="AI458" s="86">
        <f t="shared" si="5626"/>
        <v>0</v>
      </c>
      <c r="AJ458" s="24"/>
      <c r="AK458" s="86">
        <f t="shared" si="5627"/>
        <v>0</v>
      </c>
      <c r="AL458" s="24" t="s">
        <v>562</v>
      </c>
      <c r="AM458" s="86">
        <f t="shared" si="5628"/>
        <v>2</v>
      </c>
      <c r="AN458" s="24" t="s">
        <v>568</v>
      </c>
      <c r="AO458" s="86">
        <f t="shared" si="5629"/>
        <v>2</v>
      </c>
      <c r="AP458" s="24"/>
      <c r="AQ458" s="86">
        <f t="shared" si="5630"/>
        <v>0</v>
      </c>
      <c r="AR458" s="24" t="s">
        <v>562</v>
      </c>
      <c r="AS458" s="86">
        <f t="shared" ref="AS458" si="6234">LEN(AR458)</f>
        <v>2</v>
      </c>
      <c r="AT458" s="24"/>
      <c r="AU458" s="86">
        <f t="shared" ref="AU458" si="6235">LEN(AT458)</f>
        <v>0</v>
      </c>
      <c r="AV458" s="24"/>
      <c r="AW458" s="86">
        <f t="shared" ref="AW458" si="6236">LEN(AV458)</f>
        <v>0</v>
      </c>
      <c r="AX458" s="24"/>
      <c r="AY458" s="86">
        <f t="shared" ref="AY458" si="6237">LEN(AX458)</f>
        <v>0</v>
      </c>
      <c r="AZ458" s="24"/>
      <c r="BA458" s="86">
        <f t="shared" ref="BA458" si="6238">LEN(AZ458)</f>
        <v>0</v>
      </c>
      <c r="BB458" s="24"/>
      <c r="BC458" s="86">
        <f t="shared" ref="BC458" si="6239">LEN(BB458)</f>
        <v>0</v>
      </c>
      <c r="BD458" s="24"/>
      <c r="BE458" s="86">
        <f t="shared" ref="BE458" si="6240">LEN(BD458)</f>
        <v>0</v>
      </c>
      <c r="BF458" s="24"/>
      <c r="BG458" s="86">
        <f t="shared" ref="BG458" si="6241">LEN(BF458)</f>
        <v>0</v>
      </c>
      <c r="BH458" s="24"/>
      <c r="BI458" s="86">
        <f t="shared" ref="BI458" si="6242">LEN(BH458)</f>
        <v>0</v>
      </c>
      <c r="BJ458" s="24"/>
      <c r="BK458" s="86">
        <f t="shared" ref="BK458" si="6243">LEN(BJ458)</f>
        <v>0</v>
      </c>
      <c r="BL458" s="24"/>
      <c r="BM458" s="86">
        <f t="shared" ref="BM458" si="6244">LEN(BL458)</f>
        <v>0</v>
      </c>
      <c r="BN458" s="24"/>
      <c r="BO458" s="86">
        <f t="shared" ref="BO458" si="6245">LEN(BN458)</f>
        <v>0</v>
      </c>
      <c r="BP458" s="24"/>
      <c r="BQ458" s="86">
        <f t="shared" ref="BQ458" si="6246">LEN(BP458)</f>
        <v>0</v>
      </c>
      <c r="BR458" s="24"/>
      <c r="BS458" s="86">
        <f t="shared" ref="BS458" si="6247">LEN(BR458)</f>
        <v>0</v>
      </c>
    </row>
    <row r="459" spans="1:71" s="35" customFormat="1">
      <c r="A459" s="203">
        <v>644</v>
      </c>
      <c r="B459" s="744"/>
      <c r="C459" s="737"/>
      <c r="D459" s="19" t="s">
        <v>521</v>
      </c>
      <c r="E459" s="25" t="s">
        <v>266</v>
      </c>
      <c r="F459" s="30" t="s">
        <v>288</v>
      </c>
      <c r="G459" s="30" t="s">
        <v>288</v>
      </c>
      <c r="H459" s="25" t="s">
        <v>203</v>
      </c>
      <c r="I459" s="25"/>
      <c r="J459" s="24" t="s">
        <v>521</v>
      </c>
      <c r="K459" s="86">
        <f t="shared" si="6191"/>
        <v>5</v>
      </c>
      <c r="L459" s="24"/>
      <c r="M459" s="86">
        <f t="shared" si="5615"/>
        <v>0</v>
      </c>
      <c r="N459" s="24"/>
      <c r="O459" s="86">
        <f t="shared" si="5616"/>
        <v>0</v>
      </c>
      <c r="P459" s="24" t="s">
        <v>527</v>
      </c>
      <c r="Q459" s="86">
        <f t="shared" si="5617"/>
        <v>5</v>
      </c>
      <c r="R459" s="24"/>
      <c r="S459" s="86">
        <f t="shared" si="5618"/>
        <v>0</v>
      </c>
      <c r="T459" s="24"/>
      <c r="U459" s="86">
        <f t="shared" si="5619"/>
        <v>0</v>
      </c>
      <c r="V459" s="24" t="s">
        <v>525</v>
      </c>
      <c r="W459" s="86">
        <f t="shared" si="5620"/>
        <v>5</v>
      </c>
      <c r="X459" s="24"/>
      <c r="Y459" s="86">
        <f t="shared" si="5621"/>
        <v>0</v>
      </c>
      <c r="Z459" s="24" t="s">
        <v>522</v>
      </c>
      <c r="AA459" s="86">
        <f t="shared" si="5622"/>
        <v>5</v>
      </c>
      <c r="AB459" s="24"/>
      <c r="AC459" s="86">
        <f t="shared" si="5623"/>
        <v>0</v>
      </c>
      <c r="AD459" s="24"/>
      <c r="AE459" s="86">
        <f t="shared" si="5624"/>
        <v>0</v>
      </c>
      <c r="AF459" s="24"/>
      <c r="AG459" s="86">
        <f t="shared" si="5625"/>
        <v>0</v>
      </c>
      <c r="AH459" s="24"/>
      <c r="AI459" s="86">
        <f t="shared" si="5626"/>
        <v>0</v>
      </c>
      <c r="AJ459" s="24"/>
      <c r="AK459" s="86">
        <f t="shared" si="5627"/>
        <v>0</v>
      </c>
      <c r="AL459" s="24" t="s">
        <v>521</v>
      </c>
      <c r="AM459" s="86">
        <f t="shared" si="5628"/>
        <v>5</v>
      </c>
      <c r="AN459" s="24" t="s">
        <v>527</v>
      </c>
      <c r="AO459" s="86">
        <f t="shared" si="5629"/>
        <v>5</v>
      </c>
      <c r="AP459" s="24"/>
      <c r="AQ459" s="86">
        <f t="shared" si="5630"/>
        <v>0</v>
      </c>
      <c r="AR459" s="24" t="s">
        <v>521</v>
      </c>
      <c r="AS459" s="86">
        <f t="shared" ref="AS459" si="6248">LEN(AR459)</f>
        <v>5</v>
      </c>
      <c r="AT459" s="24"/>
      <c r="AU459" s="86">
        <f t="shared" ref="AU459" si="6249">LEN(AT459)</f>
        <v>0</v>
      </c>
      <c r="AV459" s="24"/>
      <c r="AW459" s="86">
        <f t="shared" ref="AW459" si="6250">LEN(AV459)</f>
        <v>0</v>
      </c>
      <c r="AX459" s="24"/>
      <c r="AY459" s="86">
        <f t="shared" ref="AY459" si="6251">LEN(AX459)</f>
        <v>0</v>
      </c>
      <c r="AZ459" s="24"/>
      <c r="BA459" s="86">
        <f t="shared" ref="BA459" si="6252">LEN(AZ459)</f>
        <v>0</v>
      </c>
      <c r="BB459" s="24"/>
      <c r="BC459" s="86">
        <f t="shared" ref="BC459" si="6253">LEN(BB459)</f>
        <v>0</v>
      </c>
      <c r="BD459" s="24"/>
      <c r="BE459" s="86">
        <f t="shared" ref="BE459" si="6254">LEN(BD459)</f>
        <v>0</v>
      </c>
      <c r="BF459" s="24"/>
      <c r="BG459" s="86">
        <f t="shared" ref="BG459" si="6255">LEN(BF459)</f>
        <v>0</v>
      </c>
      <c r="BH459" s="24"/>
      <c r="BI459" s="86">
        <f t="shared" ref="BI459" si="6256">LEN(BH459)</f>
        <v>0</v>
      </c>
      <c r="BJ459" s="24"/>
      <c r="BK459" s="86">
        <f t="shared" ref="BK459" si="6257">LEN(BJ459)</f>
        <v>0</v>
      </c>
      <c r="BL459" s="24"/>
      <c r="BM459" s="86">
        <f t="shared" ref="BM459" si="6258">LEN(BL459)</f>
        <v>0</v>
      </c>
      <c r="BN459" s="24"/>
      <c r="BO459" s="86">
        <f t="shared" ref="BO459" si="6259">LEN(BN459)</f>
        <v>0</v>
      </c>
      <c r="BP459" s="24"/>
      <c r="BQ459" s="86">
        <f t="shared" ref="BQ459" si="6260">LEN(BP459)</f>
        <v>0</v>
      </c>
      <c r="BR459" s="24"/>
      <c r="BS459" s="86">
        <f t="shared" ref="BS459" si="6261">LEN(BR459)</f>
        <v>0</v>
      </c>
    </row>
    <row r="460" spans="1:71" s="35" customFormat="1">
      <c r="A460" s="203">
        <v>645</v>
      </c>
      <c r="B460" s="745"/>
      <c r="C460" s="738"/>
      <c r="D460" s="19" t="s">
        <v>531</v>
      </c>
      <c r="E460" s="25" t="s">
        <v>187</v>
      </c>
      <c r="F460" s="30"/>
      <c r="G460" s="30"/>
      <c r="H460" s="25" t="s">
        <v>203</v>
      </c>
      <c r="I460" s="25"/>
      <c r="J460" s="24" t="s">
        <v>536</v>
      </c>
      <c r="K460" s="86">
        <f t="shared" si="6191"/>
        <v>1</v>
      </c>
      <c r="L460" s="24"/>
      <c r="M460" s="86">
        <f t="shared" si="5615"/>
        <v>0</v>
      </c>
      <c r="N460" s="24"/>
      <c r="O460" s="86">
        <f t="shared" si="5616"/>
        <v>0</v>
      </c>
      <c r="P460" s="24" t="s">
        <v>532</v>
      </c>
      <c r="Q460" s="86">
        <f t="shared" si="5617"/>
        <v>1</v>
      </c>
      <c r="R460" s="24"/>
      <c r="S460" s="86">
        <f t="shared" si="5618"/>
        <v>0</v>
      </c>
      <c r="T460" s="24"/>
      <c r="U460" s="86">
        <f t="shared" si="5619"/>
        <v>0</v>
      </c>
      <c r="V460" s="24" t="s">
        <v>532</v>
      </c>
      <c r="W460" s="86">
        <f t="shared" si="5620"/>
        <v>1</v>
      </c>
      <c r="X460" s="24"/>
      <c r="Y460" s="86">
        <f t="shared" si="5621"/>
        <v>0</v>
      </c>
      <c r="Z460" s="24" t="s">
        <v>532</v>
      </c>
      <c r="AA460" s="86">
        <f t="shared" si="5622"/>
        <v>1</v>
      </c>
      <c r="AB460" s="24" t="s">
        <v>532</v>
      </c>
      <c r="AC460" s="86">
        <f t="shared" si="5623"/>
        <v>1</v>
      </c>
      <c r="AD460" s="24"/>
      <c r="AE460" s="86">
        <f t="shared" si="5624"/>
        <v>0</v>
      </c>
      <c r="AF460" s="24"/>
      <c r="AG460" s="86">
        <f t="shared" si="5625"/>
        <v>0</v>
      </c>
      <c r="AH460" s="24"/>
      <c r="AI460" s="86">
        <f t="shared" si="5626"/>
        <v>0</v>
      </c>
      <c r="AJ460" s="24"/>
      <c r="AK460" s="86">
        <f t="shared" si="5627"/>
        <v>0</v>
      </c>
      <c r="AL460" s="24" t="s">
        <v>532</v>
      </c>
      <c r="AM460" s="86">
        <f t="shared" si="5628"/>
        <v>1</v>
      </c>
      <c r="AN460" s="24" t="s">
        <v>535</v>
      </c>
      <c r="AO460" s="86">
        <f t="shared" si="5629"/>
        <v>1</v>
      </c>
      <c r="AP460" s="24"/>
      <c r="AQ460" s="86">
        <f t="shared" si="5630"/>
        <v>0</v>
      </c>
      <c r="AR460" s="24" t="s">
        <v>536</v>
      </c>
      <c r="AS460" s="86">
        <f t="shared" ref="AS460" si="6262">LEN(AR460)</f>
        <v>1</v>
      </c>
      <c r="AT460" s="24"/>
      <c r="AU460" s="86">
        <f t="shared" ref="AU460" si="6263">LEN(AT460)</f>
        <v>0</v>
      </c>
      <c r="AV460" s="24"/>
      <c r="AW460" s="86">
        <f t="shared" ref="AW460" si="6264">LEN(AV460)</f>
        <v>0</v>
      </c>
      <c r="AX460" s="24"/>
      <c r="AY460" s="86">
        <f t="shared" ref="AY460" si="6265">LEN(AX460)</f>
        <v>0</v>
      </c>
      <c r="AZ460" s="24"/>
      <c r="BA460" s="86">
        <f t="shared" ref="BA460" si="6266">LEN(AZ460)</f>
        <v>0</v>
      </c>
      <c r="BB460" s="24"/>
      <c r="BC460" s="86">
        <f t="shared" ref="BC460" si="6267">LEN(BB460)</f>
        <v>0</v>
      </c>
      <c r="BD460" s="24"/>
      <c r="BE460" s="86">
        <f t="shared" ref="BE460" si="6268">LEN(BD460)</f>
        <v>0</v>
      </c>
      <c r="BF460" s="24"/>
      <c r="BG460" s="86">
        <f t="shared" ref="BG460" si="6269">LEN(BF460)</f>
        <v>0</v>
      </c>
      <c r="BH460" s="24"/>
      <c r="BI460" s="86">
        <f t="shared" ref="BI460" si="6270">LEN(BH460)</f>
        <v>0</v>
      </c>
      <c r="BJ460" s="24"/>
      <c r="BK460" s="86">
        <f t="shared" ref="BK460" si="6271">LEN(BJ460)</f>
        <v>0</v>
      </c>
      <c r="BL460" s="24"/>
      <c r="BM460" s="86">
        <f t="shared" ref="BM460" si="6272">LEN(BL460)</f>
        <v>0</v>
      </c>
      <c r="BN460" s="24"/>
      <c r="BO460" s="86">
        <f t="shared" ref="BO460" si="6273">LEN(BN460)</f>
        <v>0</v>
      </c>
      <c r="BP460" s="24"/>
      <c r="BQ460" s="86">
        <f t="shared" ref="BQ460" si="6274">LEN(BP460)</f>
        <v>0</v>
      </c>
      <c r="BR460" s="24"/>
      <c r="BS460" s="86">
        <f t="shared" ref="BS460" si="6275">LEN(BR460)</f>
        <v>0</v>
      </c>
    </row>
    <row r="461" spans="1:71" s="35" customFormat="1">
      <c r="A461" s="203">
        <v>646</v>
      </c>
      <c r="B461" s="743" t="s">
        <v>938</v>
      </c>
      <c r="C461" s="735" t="s">
        <v>573</v>
      </c>
      <c r="D461" s="103" t="s">
        <v>1303</v>
      </c>
      <c r="E461" s="96"/>
      <c r="F461" s="36"/>
      <c r="G461" s="36"/>
      <c r="H461" s="36"/>
      <c r="I461" s="36"/>
      <c r="J461" s="24"/>
      <c r="K461" s="86">
        <f t="shared" si="6191"/>
        <v>0</v>
      </c>
      <c r="L461" s="24"/>
      <c r="M461" s="86">
        <f t="shared" si="5615"/>
        <v>0</v>
      </c>
      <c r="N461" s="24" t="s">
        <v>22</v>
      </c>
      <c r="O461" s="86">
        <f t="shared" si="5616"/>
        <v>1</v>
      </c>
      <c r="P461" s="24" t="s">
        <v>22</v>
      </c>
      <c r="Q461" s="86">
        <f t="shared" si="5617"/>
        <v>1</v>
      </c>
      <c r="R461" s="24"/>
      <c r="S461" s="86">
        <f t="shared" si="5618"/>
        <v>0</v>
      </c>
      <c r="T461" s="24"/>
      <c r="U461" s="86">
        <f t="shared" si="5619"/>
        <v>0</v>
      </c>
      <c r="V461" s="24"/>
      <c r="W461" s="86">
        <f t="shared" si="5620"/>
        <v>0</v>
      </c>
      <c r="X461" s="24"/>
      <c r="Y461" s="86">
        <f t="shared" si="5621"/>
        <v>0</v>
      </c>
      <c r="Z461" s="24"/>
      <c r="AA461" s="86">
        <f t="shared" si="5622"/>
        <v>0</v>
      </c>
      <c r="AB461" s="24"/>
      <c r="AC461" s="86">
        <f t="shared" si="5623"/>
        <v>0</v>
      </c>
      <c r="AD461" s="24"/>
      <c r="AE461" s="86">
        <f t="shared" si="5624"/>
        <v>0</v>
      </c>
      <c r="AF461" s="24"/>
      <c r="AG461" s="86">
        <f t="shared" si="5625"/>
        <v>0</v>
      </c>
      <c r="AH461" s="24"/>
      <c r="AI461" s="86">
        <f t="shared" si="5626"/>
        <v>0</v>
      </c>
      <c r="AJ461" s="24"/>
      <c r="AK461" s="86">
        <f t="shared" si="5627"/>
        <v>0</v>
      </c>
      <c r="AL461" s="24"/>
      <c r="AM461" s="86">
        <f t="shared" si="5628"/>
        <v>0</v>
      </c>
      <c r="AN461" s="24"/>
      <c r="AO461" s="86">
        <f t="shared" si="5629"/>
        <v>0</v>
      </c>
      <c r="AP461" s="24"/>
      <c r="AQ461" s="86">
        <f t="shared" si="5630"/>
        <v>0</v>
      </c>
      <c r="AR461" s="24"/>
      <c r="AS461" s="86">
        <f t="shared" ref="AS461" si="6276">LEN(AR461)</f>
        <v>0</v>
      </c>
      <c r="AT461" s="24"/>
      <c r="AU461" s="86">
        <f t="shared" ref="AU461" si="6277">LEN(AT461)</f>
        <v>0</v>
      </c>
      <c r="AV461" s="24"/>
      <c r="AW461" s="86">
        <f t="shared" ref="AW461" si="6278">LEN(AV461)</f>
        <v>0</v>
      </c>
      <c r="AX461" s="24"/>
      <c r="AY461" s="86">
        <f t="shared" ref="AY461" si="6279">LEN(AX461)</f>
        <v>0</v>
      </c>
      <c r="AZ461" s="24"/>
      <c r="BA461" s="86">
        <f t="shared" ref="BA461" si="6280">LEN(AZ461)</f>
        <v>0</v>
      </c>
      <c r="BB461" s="24"/>
      <c r="BC461" s="86">
        <f t="shared" ref="BC461" si="6281">LEN(BB461)</f>
        <v>0</v>
      </c>
      <c r="BD461" s="24"/>
      <c r="BE461" s="86">
        <f t="shared" ref="BE461" si="6282">LEN(BD461)</f>
        <v>0</v>
      </c>
      <c r="BF461" s="24"/>
      <c r="BG461" s="86">
        <f t="shared" ref="BG461" si="6283">LEN(BF461)</f>
        <v>0</v>
      </c>
      <c r="BH461" s="24"/>
      <c r="BI461" s="86">
        <f t="shared" ref="BI461" si="6284">LEN(BH461)</f>
        <v>0</v>
      </c>
      <c r="BJ461" s="24"/>
      <c r="BK461" s="86">
        <f t="shared" ref="BK461" si="6285">LEN(BJ461)</f>
        <v>0</v>
      </c>
      <c r="BL461" s="24"/>
      <c r="BM461" s="86">
        <f t="shared" ref="BM461" si="6286">LEN(BL461)</f>
        <v>0</v>
      </c>
      <c r="BN461" s="24"/>
      <c r="BO461" s="86">
        <f t="shared" ref="BO461" si="6287">LEN(BN461)</f>
        <v>0</v>
      </c>
      <c r="BP461" s="24"/>
      <c r="BQ461" s="86">
        <f t="shared" ref="BQ461" si="6288">LEN(BP461)</f>
        <v>0</v>
      </c>
      <c r="BR461" s="24"/>
      <c r="BS461" s="86">
        <f t="shared" ref="BS461" si="6289">LEN(BR461)</f>
        <v>0</v>
      </c>
    </row>
    <row r="462" spans="1:71" s="35" customFormat="1">
      <c r="A462" s="203">
        <v>647</v>
      </c>
      <c r="B462" s="744"/>
      <c r="C462" s="736"/>
      <c r="D462" s="27" t="s">
        <v>574</v>
      </c>
      <c r="E462" s="23" t="s">
        <v>187</v>
      </c>
      <c r="F462" s="30"/>
      <c r="G462" s="30"/>
      <c r="H462" s="30" t="s">
        <v>1429</v>
      </c>
      <c r="I462" s="30" t="s">
        <v>1108</v>
      </c>
      <c r="J462" s="24" t="s">
        <v>574</v>
      </c>
      <c r="K462" s="86">
        <f t="shared" si="6191"/>
        <v>5</v>
      </c>
      <c r="L462" s="24" t="s">
        <v>1435</v>
      </c>
      <c r="M462" s="86">
        <f t="shared" si="5615"/>
        <v>5</v>
      </c>
      <c r="N462" s="24"/>
      <c r="O462" s="86">
        <f t="shared" si="5616"/>
        <v>0</v>
      </c>
      <c r="P462" s="24"/>
      <c r="Q462" s="86">
        <f t="shared" si="5617"/>
        <v>0</v>
      </c>
      <c r="R462" s="24"/>
      <c r="S462" s="86">
        <f t="shared" si="5618"/>
        <v>0</v>
      </c>
      <c r="T462" s="24" t="s">
        <v>576</v>
      </c>
      <c r="U462" s="86">
        <f t="shared" si="5619"/>
        <v>5</v>
      </c>
      <c r="V462" s="24" t="s">
        <v>1302</v>
      </c>
      <c r="W462" s="86">
        <f t="shared" si="5620"/>
        <v>5</v>
      </c>
      <c r="X462" s="24"/>
      <c r="Y462" s="86">
        <f t="shared" si="5621"/>
        <v>0</v>
      </c>
      <c r="Z462" s="24" t="s">
        <v>575</v>
      </c>
      <c r="AA462" s="86">
        <f t="shared" si="5622"/>
        <v>5</v>
      </c>
      <c r="AB462" s="24" t="s">
        <v>580</v>
      </c>
      <c r="AC462" s="86">
        <f t="shared" si="5623"/>
        <v>5</v>
      </c>
      <c r="AD462" s="24" t="s">
        <v>581</v>
      </c>
      <c r="AE462" s="86">
        <f t="shared" si="5624"/>
        <v>5</v>
      </c>
      <c r="AF462" s="24" t="s">
        <v>1138</v>
      </c>
      <c r="AG462" s="86">
        <f t="shared" si="5625"/>
        <v>5</v>
      </c>
      <c r="AH462" s="24" t="s">
        <v>580</v>
      </c>
      <c r="AI462" s="86">
        <f t="shared" si="5626"/>
        <v>5</v>
      </c>
      <c r="AJ462" s="24"/>
      <c r="AK462" s="86">
        <f t="shared" si="5627"/>
        <v>0</v>
      </c>
      <c r="AL462" s="24" t="s">
        <v>574</v>
      </c>
      <c r="AM462" s="86">
        <f t="shared" si="5628"/>
        <v>5</v>
      </c>
      <c r="AN462" s="24" t="s">
        <v>1138</v>
      </c>
      <c r="AO462" s="86">
        <f t="shared" si="5629"/>
        <v>5</v>
      </c>
      <c r="AP462" s="24"/>
      <c r="AQ462" s="86">
        <f t="shared" si="5630"/>
        <v>0</v>
      </c>
      <c r="AR462" s="24" t="s">
        <v>574</v>
      </c>
      <c r="AS462" s="86">
        <f t="shared" ref="AS462" si="6290">LEN(AR462)</f>
        <v>5</v>
      </c>
      <c r="AT462" s="24"/>
      <c r="AU462" s="86">
        <f t="shared" ref="AU462" si="6291">LEN(AT462)</f>
        <v>0</v>
      </c>
      <c r="AV462" s="24"/>
      <c r="AW462" s="86">
        <f t="shared" ref="AW462" si="6292">LEN(AV462)</f>
        <v>0</v>
      </c>
      <c r="AX462" s="24"/>
      <c r="AY462" s="86">
        <f t="shared" ref="AY462" si="6293">LEN(AX462)</f>
        <v>0</v>
      </c>
      <c r="AZ462" s="24"/>
      <c r="BA462" s="86">
        <f t="shared" ref="BA462" si="6294">LEN(AZ462)</f>
        <v>0</v>
      </c>
      <c r="BB462" s="24"/>
      <c r="BC462" s="86">
        <f t="shared" ref="BC462" si="6295">LEN(BB462)</f>
        <v>0</v>
      </c>
      <c r="BD462" s="24"/>
      <c r="BE462" s="86">
        <f t="shared" ref="BE462" si="6296">LEN(BD462)</f>
        <v>0</v>
      </c>
      <c r="BF462" s="24"/>
      <c r="BG462" s="86">
        <f t="shared" ref="BG462" si="6297">LEN(BF462)</f>
        <v>0</v>
      </c>
      <c r="BH462" s="24"/>
      <c r="BI462" s="86">
        <f t="shared" ref="BI462" si="6298">LEN(BH462)</f>
        <v>0</v>
      </c>
      <c r="BJ462" s="24"/>
      <c r="BK462" s="86">
        <f t="shared" ref="BK462" si="6299">LEN(BJ462)</f>
        <v>0</v>
      </c>
      <c r="BL462" s="24"/>
      <c r="BM462" s="86">
        <f t="shared" ref="BM462" si="6300">LEN(BL462)</f>
        <v>0</v>
      </c>
      <c r="BN462" s="24"/>
      <c r="BO462" s="86">
        <f t="shared" ref="BO462" si="6301">LEN(BN462)</f>
        <v>0</v>
      </c>
      <c r="BP462" s="24"/>
      <c r="BQ462" s="86">
        <f t="shared" ref="BQ462" si="6302">LEN(BP462)</f>
        <v>0</v>
      </c>
      <c r="BR462" s="24"/>
      <c r="BS462" s="86">
        <f t="shared" ref="BS462" si="6303">LEN(BR462)</f>
        <v>0</v>
      </c>
    </row>
    <row r="463" spans="1:71" s="35" customFormat="1">
      <c r="A463" s="203">
        <v>648</v>
      </c>
      <c r="B463" s="744"/>
      <c r="C463" s="736"/>
      <c r="D463" s="27" t="s">
        <v>491</v>
      </c>
      <c r="E463" s="25" t="s">
        <v>187</v>
      </c>
      <c r="F463" s="30"/>
      <c r="G463" s="30"/>
      <c r="H463" s="30" t="s">
        <v>203</v>
      </c>
      <c r="I463" s="30" t="s">
        <v>1108</v>
      </c>
      <c r="J463" s="24" t="s">
        <v>491</v>
      </c>
      <c r="K463" s="86">
        <f t="shared" si="6191"/>
        <v>2</v>
      </c>
      <c r="L463" s="24" t="s">
        <v>1436</v>
      </c>
      <c r="M463" s="86">
        <f t="shared" si="5615"/>
        <v>2</v>
      </c>
      <c r="N463" s="24"/>
      <c r="O463" s="86">
        <f t="shared" si="5616"/>
        <v>0</v>
      </c>
      <c r="P463" s="24"/>
      <c r="Q463" s="86">
        <f t="shared" si="5617"/>
        <v>0</v>
      </c>
      <c r="R463" s="24"/>
      <c r="S463" s="86">
        <f t="shared" si="5618"/>
        <v>0</v>
      </c>
      <c r="T463" s="24" t="s">
        <v>493</v>
      </c>
      <c r="U463" s="86">
        <f t="shared" si="5619"/>
        <v>2</v>
      </c>
      <c r="V463" s="24" t="s">
        <v>495</v>
      </c>
      <c r="W463" s="86">
        <f t="shared" si="5620"/>
        <v>2</v>
      </c>
      <c r="X463" s="24"/>
      <c r="Y463" s="86">
        <f t="shared" si="5621"/>
        <v>0</v>
      </c>
      <c r="Z463" s="24" t="s">
        <v>492</v>
      </c>
      <c r="AA463" s="86">
        <f t="shared" si="5622"/>
        <v>2</v>
      </c>
      <c r="AB463" s="24" t="s">
        <v>497</v>
      </c>
      <c r="AC463" s="86">
        <f t="shared" si="5623"/>
        <v>2</v>
      </c>
      <c r="AD463" s="24" t="s">
        <v>498</v>
      </c>
      <c r="AE463" s="86">
        <f t="shared" si="5624"/>
        <v>2</v>
      </c>
      <c r="AF463" s="24" t="s">
        <v>928</v>
      </c>
      <c r="AG463" s="86">
        <f t="shared" si="5625"/>
        <v>2</v>
      </c>
      <c r="AH463" s="24" t="s">
        <v>497</v>
      </c>
      <c r="AI463" s="86">
        <f t="shared" si="5626"/>
        <v>2</v>
      </c>
      <c r="AJ463" s="24"/>
      <c r="AK463" s="86">
        <f t="shared" si="5627"/>
        <v>0</v>
      </c>
      <c r="AL463" s="24" t="s">
        <v>491</v>
      </c>
      <c r="AM463" s="86">
        <f t="shared" si="5628"/>
        <v>2</v>
      </c>
      <c r="AN463" s="24" t="s">
        <v>928</v>
      </c>
      <c r="AO463" s="86">
        <f t="shared" si="5629"/>
        <v>2</v>
      </c>
      <c r="AP463" s="24"/>
      <c r="AQ463" s="86">
        <f t="shared" si="5630"/>
        <v>0</v>
      </c>
      <c r="AR463" s="24" t="s">
        <v>491</v>
      </c>
      <c r="AS463" s="86">
        <f t="shared" ref="AS463" si="6304">LEN(AR463)</f>
        <v>2</v>
      </c>
      <c r="AT463" s="24"/>
      <c r="AU463" s="86">
        <f t="shared" ref="AU463" si="6305">LEN(AT463)</f>
        <v>0</v>
      </c>
      <c r="AV463" s="24"/>
      <c r="AW463" s="86">
        <f t="shared" ref="AW463" si="6306">LEN(AV463)</f>
        <v>0</v>
      </c>
      <c r="AX463" s="24"/>
      <c r="AY463" s="86">
        <f t="shared" ref="AY463" si="6307">LEN(AX463)</f>
        <v>0</v>
      </c>
      <c r="AZ463" s="24"/>
      <c r="BA463" s="86">
        <f t="shared" ref="BA463" si="6308">LEN(AZ463)</f>
        <v>0</v>
      </c>
      <c r="BB463" s="24"/>
      <c r="BC463" s="86">
        <f t="shared" ref="BC463" si="6309">LEN(BB463)</f>
        <v>0</v>
      </c>
      <c r="BD463" s="24"/>
      <c r="BE463" s="86">
        <f t="shared" ref="BE463" si="6310">LEN(BD463)</f>
        <v>0</v>
      </c>
      <c r="BF463" s="24"/>
      <c r="BG463" s="86">
        <f t="shared" ref="BG463" si="6311">LEN(BF463)</f>
        <v>0</v>
      </c>
      <c r="BH463" s="24"/>
      <c r="BI463" s="86">
        <f t="shared" ref="BI463" si="6312">LEN(BH463)</f>
        <v>0</v>
      </c>
      <c r="BJ463" s="24"/>
      <c r="BK463" s="86">
        <f t="shared" ref="BK463" si="6313">LEN(BJ463)</f>
        <v>0</v>
      </c>
      <c r="BL463" s="24"/>
      <c r="BM463" s="86">
        <f t="shared" ref="BM463" si="6314">LEN(BL463)</f>
        <v>0</v>
      </c>
      <c r="BN463" s="24"/>
      <c r="BO463" s="86">
        <f t="shared" ref="BO463" si="6315">LEN(BN463)</f>
        <v>0</v>
      </c>
      <c r="BP463" s="24"/>
      <c r="BQ463" s="86">
        <f t="shared" ref="BQ463" si="6316">LEN(BP463)</f>
        <v>0</v>
      </c>
      <c r="BR463" s="24"/>
      <c r="BS463" s="86">
        <f t="shared" ref="BS463" si="6317">LEN(BR463)</f>
        <v>0</v>
      </c>
    </row>
    <row r="464" spans="1:71" s="35" customFormat="1">
      <c r="A464" s="203">
        <v>649</v>
      </c>
      <c r="B464" s="744"/>
      <c r="C464" s="736"/>
      <c r="D464" s="27" t="s">
        <v>501</v>
      </c>
      <c r="E464" s="25" t="s">
        <v>266</v>
      </c>
      <c r="F464" s="30" t="s">
        <v>288</v>
      </c>
      <c r="G464" s="30" t="s">
        <v>288</v>
      </c>
      <c r="H464" s="30" t="s">
        <v>203</v>
      </c>
      <c r="I464" s="30" t="s">
        <v>1108</v>
      </c>
      <c r="J464" s="24" t="s">
        <v>501</v>
      </c>
      <c r="K464" s="86">
        <f t="shared" si="6191"/>
        <v>5</v>
      </c>
      <c r="L464" s="24" t="s">
        <v>1437</v>
      </c>
      <c r="M464" s="86">
        <f t="shared" si="5615"/>
        <v>5</v>
      </c>
      <c r="N464" s="24"/>
      <c r="O464" s="86">
        <f t="shared" si="5616"/>
        <v>0</v>
      </c>
      <c r="P464" s="24"/>
      <c r="Q464" s="86">
        <f t="shared" si="5617"/>
        <v>0</v>
      </c>
      <c r="R464" s="24"/>
      <c r="S464" s="86">
        <f t="shared" si="5618"/>
        <v>0</v>
      </c>
      <c r="T464" s="24" t="s">
        <v>503</v>
      </c>
      <c r="U464" s="86">
        <f t="shared" si="5619"/>
        <v>5</v>
      </c>
      <c r="V464" s="24" t="s">
        <v>505</v>
      </c>
      <c r="W464" s="86">
        <f t="shared" si="5620"/>
        <v>5</v>
      </c>
      <c r="X464" s="24"/>
      <c r="Y464" s="86">
        <f t="shared" si="5621"/>
        <v>0</v>
      </c>
      <c r="Z464" s="24" t="s">
        <v>502</v>
      </c>
      <c r="AA464" s="86">
        <f t="shared" si="5622"/>
        <v>5</v>
      </c>
      <c r="AB464" s="24" t="s">
        <v>507</v>
      </c>
      <c r="AC464" s="86">
        <f t="shared" si="5623"/>
        <v>5</v>
      </c>
      <c r="AD464" s="24" t="s">
        <v>508</v>
      </c>
      <c r="AE464" s="86">
        <f t="shared" si="5624"/>
        <v>5</v>
      </c>
      <c r="AF464" s="24" t="s">
        <v>929</v>
      </c>
      <c r="AG464" s="86">
        <f t="shared" si="5625"/>
        <v>5</v>
      </c>
      <c r="AH464" s="24" t="s">
        <v>507</v>
      </c>
      <c r="AI464" s="86">
        <f t="shared" si="5626"/>
        <v>5</v>
      </c>
      <c r="AJ464" s="24"/>
      <c r="AK464" s="86">
        <f t="shared" si="5627"/>
        <v>0</v>
      </c>
      <c r="AL464" s="24" t="s">
        <v>501</v>
      </c>
      <c r="AM464" s="86">
        <f t="shared" si="5628"/>
        <v>5</v>
      </c>
      <c r="AN464" s="24" t="s">
        <v>929</v>
      </c>
      <c r="AO464" s="86">
        <f t="shared" si="5629"/>
        <v>5</v>
      </c>
      <c r="AP464" s="24"/>
      <c r="AQ464" s="86">
        <f t="shared" si="5630"/>
        <v>0</v>
      </c>
      <c r="AR464" s="24" t="s">
        <v>501</v>
      </c>
      <c r="AS464" s="86">
        <f t="shared" ref="AS464" si="6318">LEN(AR464)</f>
        <v>5</v>
      </c>
      <c r="AT464" s="24"/>
      <c r="AU464" s="86">
        <f t="shared" ref="AU464" si="6319">LEN(AT464)</f>
        <v>0</v>
      </c>
      <c r="AV464" s="24"/>
      <c r="AW464" s="86">
        <f t="shared" ref="AW464" si="6320">LEN(AV464)</f>
        <v>0</v>
      </c>
      <c r="AX464" s="24"/>
      <c r="AY464" s="86">
        <f t="shared" ref="AY464" si="6321">LEN(AX464)</f>
        <v>0</v>
      </c>
      <c r="AZ464" s="24"/>
      <c r="BA464" s="86">
        <f t="shared" ref="BA464" si="6322">LEN(AZ464)</f>
        <v>0</v>
      </c>
      <c r="BB464" s="24"/>
      <c r="BC464" s="86">
        <f t="shared" ref="BC464" si="6323">LEN(BB464)</f>
        <v>0</v>
      </c>
      <c r="BD464" s="24"/>
      <c r="BE464" s="86">
        <f t="shared" ref="BE464" si="6324">LEN(BD464)</f>
        <v>0</v>
      </c>
      <c r="BF464" s="24"/>
      <c r="BG464" s="86">
        <f t="shared" ref="BG464" si="6325">LEN(BF464)</f>
        <v>0</v>
      </c>
      <c r="BH464" s="24"/>
      <c r="BI464" s="86">
        <f t="shared" ref="BI464" si="6326">LEN(BH464)</f>
        <v>0</v>
      </c>
      <c r="BJ464" s="24"/>
      <c r="BK464" s="86">
        <f t="shared" ref="BK464" si="6327">LEN(BJ464)</f>
        <v>0</v>
      </c>
      <c r="BL464" s="24"/>
      <c r="BM464" s="86">
        <f t="shared" ref="BM464" si="6328">LEN(BL464)</f>
        <v>0</v>
      </c>
      <c r="BN464" s="24"/>
      <c r="BO464" s="86">
        <f t="shared" ref="BO464" si="6329">LEN(BN464)</f>
        <v>0</v>
      </c>
      <c r="BP464" s="24"/>
      <c r="BQ464" s="86">
        <f t="shared" ref="BQ464" si="6330">LEN(BP464)</f>
        <v>0</v>
      </c>
      <c r="BR464" s="24"/>
      <c r="BS464" s="86">
        <f t="shared" ref="BS464" si="6331">LEN(BR464)</f>
        <v>0</v>
      </c>
    </row>
    <row r="465" spans="1:71" s="35" customFormat="1">
      <c r="A465" s="203">
        <v>650</v>
      </c>
      <c r="B465" s="744"/>
      <c r="C465" s="736"/>
      <c r="D465" s="27" t="s">
        <v>562</v>
      </c>
      <c r="E465" s="25" t="s">
        <v>187</v>
      </c>
      <c r="F465" s="30"/>
      <c r="G465" s="30"/>
      <c r="H465" s="30" t="s">
        <v>203</v>
      </c>
      <c r="I465" s="30" t="s">
        <v>1108</v>
      </c>
      <c r="J465" s="24" t="s">
        <v>562</v>
      </c>
      <c r="K465" s="86">
        <f t="shared" si="6191"/>
        <v>2</v>
      </c>
      <c r="L465" s="24" t="s">
        <v>1438</v>
      </c>
      <c r="M465" s="86">
        <f t="shared" si="5615"/>
        <v>2</v>
      </c>
      <c r="N465" s="24"/>
      <c r="O465" s="86">
        <f t="shared" si="5616"/>
        <v>0</v>
      </c>
      <c r="P465" s="24"/>
      <c r="Q465" s="86">
        <f t="shared" si="5617"/>
        <v>0</v>
      </c>
      <c r="R465" s="24"/>
      <c r="S465" s="86">
        <f t="shared" si="5618"/>
        <v>0</v>
      </c>
      <c r="T465" s="24" t="s">
        <v>564</v>
      </c>
      <c r="U465" s="86">
        <f t="shared" si="5619"/>
        <v>2</v>
      </c>
      <c r="V465" s="24" t="s">
        <v>566</v>
      </c>
      <c r="W465" s="86">
        <f t="shared" si="5620"/>
        <v>2</v>
      </c>
      <c r="X465" s="24"/>
      <c r="Y465" s="86">
        <f t="shared" si="5621"/>
        <v>0</v>
      </c>
      <c r="Z465" s="24" t="s">
        <v>563</v>
      </c>
      <c r="AA465" s="86">
        <f t="shared" si="5622"/>
        <v>2</v>
      </c>
      <c r="AB465" s="24" t="s">
        <v>568</v>
      </c>
      <c r="AC465" s="86">
        <f t="shared" si="5623"/>
        <v>2</v>
      </c>
      <c r="AD465" s="24" t="s">
        <v>569</v>
      </c>
      <c r="AE465" s="86">
        <f t="shared" si="5624"/>
        <v>2</v>
      </c>
      <c r="AF465" s="24" t="s">
        <v>930</v>
      </c>
      <c r="AG465" s="86">
        <f t="shared" si="5625"/>
        <v>2</v>
      </c>
      <c r="AH465" s="24" t="s">
        <v>568</v>
      </c>
      <c r="AI465" s="86">
        <f t="shared" si="5626"/>
        <v>2</v>
      </c>
      <c r="AJ465" s="24"/>
      <c r="AK465" s="86">
        <f t="shared" si="5627"/>
        <v>0</v>
      </c>
      <c r="AL465" s="24" t="s">
        <v>562</v>
      </c>
      <c r="AM465" s="86">
        <f t="shared" si="5628"/>
        <v>2</v>
      </c>
      <c r="AN465" s="24" t="s">
        <v>930</v>
      </c>
      <c r="AO465" s="86">
        <f t="shared" si="5629"/>
        <v>2</v>
      </c>
      <c r="AP465" s="24"/>
      <c r="AQ465" s="86">
        <f t="shared" si="5630"/>
        <v>0</v>
      </c>
      <c r="AR465" s="24" t="s">
        <v>562</v>
      </c>
      <c r="AS465" s="86">
        <f t="shared" ref="AS465" si="6332">LEN(AR465)</f>
        <v>2</v>
      </c>
      <c r="AT465" s="24"/>
      <c r="AU465" s="86">
        <f t="shared" ref="AU465" si="6333">LEN(AT465)</f>
        <v>0</v>
      </c>
      <c r="AV465" s="24"/>
      <c r="AW465" s="86">
        <f t="shared" ref="AW465" si="6334">LEN(AV465)</f>
        <v>0</v>
      </c>
      <c r="AX465" s="24"/>
      <c r="AY465" s="86">
        <f t="shared" ref="AY465" si="6335">LEN(AX465)</f>
        <v>0</v>
      </c>
      <c r="AZ465" s="24"/>
      <c r="BA465" s="86">
        <f t="shared" ref="BA465" si="6336">LEN(AZ465)</f>
        <v>0</v>
      </c>
      <c r="BB465" s="24"/>
      <c r="BC465" s="86">
        <f t="shared" ref="BC465" si="6337">LEN(BB465)</f>
        <v>0</v>
      </c>
      <c r="BD465" s="24"/>
      <c r="BE465" s="86">
        <f t="shared" ref="BE465" si="6338">LEN(BD465)</f>
        <v>0</v>
      </c>
      <c r="BF465" s="24"/>
      <c r="BG465" s="86">
        <f t="shared" ref="BG465" si="6339">LEN(BF465)</f>
        <v>0</v>
      </c>
      <c r="BH465" s="24"/>
      <c r="BI465" s="86">
        <f t="shared" ref="BI465" si="6340">LEN(BH465)</f>
        <v>0</v>
      </c>
      <c r="BJ465" s="24"/>
      <c r="BK465" s="86">
        <f t="shared" ref="BK465" si="6341">LEN(BJ465)</f>
        <v>0</v>
      </c>
      <c r="BL465" s="24"/>
      <c r="BM465" s="86">
        <f t="shared" ref="BM465" si="6342">LEN(BL465)</f>
        <v>0</v>
      </c>
      <c r="BN465" s="24"/>
      <c r="BO465" s="86">
        <f t="shared" ref="BO465" si="6343">LEN(BN465)</f>
        <v>0</v>
      </c>
      <c r="BP465" s="24"/>
      <c r="BQ465" s="86">
        <f t="shared" ref="BQ465" si="6344">LEN(BP465)</f>
        <v>0</v>
      </c>
      <c r="BR465" s="24"/>
      <c r="BS465" s="86">
        <f t="shared" ref="BS465" si="6345">LEN(BR465)</f>
        <v>0</v>
      </c>
    </row>
    <row r="466" spans="1:71" s="35" customFormat="1">
      <c r="A466" s="203">
        <v>651</v>
      </c>
      <c r="B466" s="745"/>
      <c r="C466" s="740"/>
      <c r="D466" s="27" t="s">
        <v>521</v>
      </c>
      <c r="E466" s="25" t="s">
        <v>266</v>
      </c>
      <c r="F466" s="30" t="s">
        <v>288</v>
      </c>
      <c r="G466" s="30" t="s">
        <v>288</v>
      </c>
      <c r="H466" s="30" t="s">
        <v>203</v>
      </c>
      <c r="I466" s="30" t="s">
        <v>1108</v>
      </c>
      <c r="J466" s="24" t="s">
        <v>521</v>
      </c>
      <c r="K466" s="86">
        <f t="shared" si="6191"/>
        <v>5</v>
      </c>
      <c r="L466" s="24" t="s">
        <v>1439</v>
      </c>
      <c r="M466" s="86">
        <f t="shared" si="5615"/>
        <v>5</v>
      </c>
      <c r="N466" s="24"/>
      <c r="O466" s="86">
        <f t="shared" si="5616"/>
        <v>0</v>
      </c>
      <c r="P466" s="24"/>
      <c r="Q466" s="86">
        <f t="shared" si="5617"/>
        <v>0</v>
      </c>
      <c r="R466" s="24"/>
      <c r="S466" s="86">
        <f t="shared" si="5618"/>
        <v>0</v>
      </c>
      <c r="T466" s="24" t="s">
        <v>523</v>
      </c>
      <c r="U466" s="86">
        <f t="shared" si="5619"/>
        <v>5</v>
      </c>
      <c r="V466" s="24" t="s">
        <v>525</v>
      </c>
      <c r="W466" s="86">
        <f t="shared" si="5620"/>
        <v>5</v>
      </c>
      <c r="X466" s="24"/>
      <c r="Y466" s="86">
        <f t="shared" si="5621"/>
        <v>0</v>
      </c>
      <c r="Z466" s="24" t="s">
        <v>522</v>
      </c>
      <c r="AA466" s="86">
        <f t="shared" si="5622"/>
        <v>5</v>
      </c>
      <c r="AB466" s="24" t="s">
        <v>527</v>
      </c>
      <c r="AC466" s="86">
        <f t="shared" si="5623"/>
        <v>5</v>
      </c>
      <c r="AD466" s="24" t="s">
        <v>528</v>
      </c>
      <c r="AE466" s="86">
        <f t="shared" si="5624"/>
        <v>5</v>
      </c>
      <c r="AF466" s="24" t="s">
        <v>931</v>
      </c>
      <c r="AG466" s="86">
        <f t="shared" si="5625"/>
        <v>5</v>
      </c>
      <c r="AH466" s="24" t="s">
        <v>527</v>
      </c>
      <c r="AI466" s="86">
        <f t="shared" si="5626"/>
        <v>5</v>
      </c>
      <c r="AJ466" s="24"/>
      <c r="AK466" s="86">
        <f t="shared" si="5627"/>
        <v>0</v>
      </c>
      <c r="AL466" s="24" t="s">
        <v>521</v>
      </c>
      <c r="AM466" s="86">
        <f t="shared" si="5628"/>
        <v>5</v>
      </c>
      <c r="AN466" s="24" t="s">
        <v>931</v>
      </c>
      <c r="AO466" s="86">
        <f t="shared" si="5629"/>
        <v>5</v>
      </c>
      <c r="AP466" s="24"/>
      <c r="AQ466" s="86">
        <f t="shared" si="5630"/>
        <v>0</v>
      </c>
      <c r="AR466" s="24" t="s">
        <v>521</v>
      </c>
      <c r="AS466" s="86">
        <f t="shared" ref="AS466" si="6346">LEN(AR466)</f>
        <v>5</v>
      </c>
      <c r="AT466" s="24"/>
      <c r="AU466" s="86">
        <f t="shared" ref="AU466" si="6347">LEN(AT466)</f>
        <v>0</v>
      </c>
      <c r="AV466" s="24"/>
      <c r="AW466" s="86">
        <f t="shared" ref="AW466" si="6348">LEN(AV466)</f>
        <v>0</v>
      </c>
      <c r="AX466" s="24"/>
      <c r="AY466" s="86">
        <f t="shared" ref="AY466" si="6349">LEN(AX466)</f>
        <v>0</v>
      </c>
      <c r="AZ466" s="24"/>
      <c r="BA466" s="86">
        <f t="shared" ref="BA466" si="6350">LEN(AZ466)</f>
        <v>0</v>
      </c>
      <c r="BB466" s="24"/>
      <c r="BC466" s="86">
        <f t="shared" ref="BC466" si="6351">LEN(BB466)</f>
        <v>0</v>
      </c>
      <c r="BD466" s="24"/>
      <c r="BE466" s="86">
        <f t="shared" ref="BE466" si="6352">LEN(BD466)</f>
        <v>0</v>
      </c>
      <c r="BF466" s="24"/>
      <c r="BG466" s="86">
        <f t="shared" ref="BG466" si="6353">LEN(BF466)</f>
        <v>0</v>
      </c>
      <c r="BH466" s="24"/>
      <c r="BI466" s="86">
        <f t="shared" ref="BI466" si="6354">LEN(BH466)</f>
        <v>0</v>
      </c>
      <c r="BJ466" s="24"/>
      <c r="BK466" s="86">
        <f t="shared" ref="BK466" si="6355">LEN(BJ466)</f>
        <v>0</v>
      </c>
      <c r="BL466" s="24"/>
      <c r="BM466" s="86">
        <f t="shared" ref="BM466" si="6356">LEN(BL466)</f>
        <v>0</v>
      </c>
      <c r="BN466" s="24"/>
      <c r="BO466" s="86">
        <f t="shared" ref="BO466" si="6357">LEN(BN466)</f>
        <v>0</v>
      </c>
      <c r="BP466" s="24"/>
      <c r="BQ466" s="86">
        <f t="shared" ref="BQ466" si="6358">LEN(BP466)</f>
        <v>0</v>
      </c>
      <c r="BR466" s="24"/>
      <c r="BS466" s="86">
        <f t="shared" ref="BS466" si="6359">LEN(BR466)</f>
        <v>0</v>
      </c>
    </row>
    <row r="467" spans="1:71" s="35" customFormat="1">
      <c r="A467" s="203">
        <v>652</v>
      </c>
      <c r="B467" s="743" t="s">
        <v>1440</v>
      </c>
      <c r="C467" s="735" t="s">
        <v>665</v>
      </c>
      <c r="D467" s="19" t="s">
        <v>665</v>
      </c>
      <c r="E467" s="25" t="s">
        <v>187</v>
      </c>
      <c r="F467" s="30"/>
      <c r="G467" s="30"/>
      <c r="H467" s="30" t="s">
        <v>188</v>
      </c>
      <c r="I467" s="30"/>
      <c r="J467" s="24" t="s">
        <v>666</v>
      </c>
      <c r="K467" s="86">
        <f t="shared" si="6191"/>
        <v>9</v>
      </c>
      <c r="L467" s="24" t="s">
        <v>675</v>
      </c>
      <c r="M467" s="86">
        <f t="shared" si="5615"/>
        <v>9</v>
      </c>
      <c r="N467" s="24" t="s">
        <v>672</v>
      </c>
      <c r="O467" s="86">
        <f t="shared" si="5616"/>
        <v>9</v>
      </c>
      <c r="P467" s="24" t="s">
        <v>1139</v>
      </c>
      <c r="Q467" s="86">
        <f t="shared" si="5617"/>
        <v>7</v>
      </c>
      <c r="R467" s="24"/>
      <c r="S467" s="86">
        <f t="shared" si="5618"/>
        <v>0</v>
      </c>
      <c r="T467" s="24" t="s">
        <v>672</v>
      </c>
      <c r="U467" s="86">
        <f t="shared" si="5619"/>
        <v>9</v>
      </c>
      <c r="V467" s="24" t="s">
        <v>670</v>
      </c>
      <c r="W467" s="86">
        <f t="shared" si="5620"/>
        <v>9</v>
      </c>
      <c r="X467" s="24"/>
      <c r="Y467" s="86">
        <f t="shared" si="5621"/>
        <v>0</v>
      </c>
      <c r="Z467" s="24" t="s">
        <v>667</v>
      </c>
      <c r="AA467" s="86">
        <f t="shared" si="5622"/>
        <v>9</v>
      </c>
      <c r="AB467" s="24" t="s">
        <v>667</v>
      </c>
      <c r="AC467" s="86">
        <f t="shared" si="5623"/>
        <v>9</v>
      </c>
      <c r="AD467" s="24" t="s">
        <v>673</v>
      </c>
      <c r="AE467" s="86">
        <f t="shared" si="5624"/>
        <v>9</v>
      </c>
      <c r="AF467" s="24" t="s">
        <v>675</v>
      </c>
      <c r="AG467" s="86">
        <f t="shared" si="5625"/>
        <v>9</v>
      </c>
      <c r="AH467" s="24" t="s">
        <v>672</v>
      </c>
      <c r="AI467" s="86">
        <f t="shared" si="5626"/>
        <v>9</v>
      </c>
      <c r="AJ467" s="24"/>
      <c r="AK467" s="86">
        <f t="shared" si="5627"/>
        <v>0</v>
      </c>
      <c r="AL467" s="24" t="s">
        <v>666</v>
      </c>
      <c r="AM467" s="86">
        <f t="shared" si="5628"/>
        <v>9</v>
      </c>
      <c r="AN467" s="24" t="s">
        <v>672</v>
      </c>
      <c r="AO467" s="86">
        <f t="shared" si="5629"/>
        <v>9</v>
      </c>
      <c r="AP467" s="24"/>
      <c r="AQ467" s="86">
        <f t="shared" si="5630"/>
        <v>0</v>
      </c>
      <c r="AR467" s="24" t="s">
        <v>666</v>
      </c>
      <c r="AS467" s="86">
        <f t="shared" ref="AS467" si="6360">LEN(AR467)</f>
        <v>9</v>
      </c>
      <c r="AT467" s="24"/>
      <c r="AU467" s="86">
        <f t="shared" ref="AU467" si="6361">LEN(AT467)</f>
        <v>0</v>
      </c>
      <c r="AV467" s="24"/>
      <c r="AW467" s="86">
        <f t="shared" ref="AW467" si="6362">LEN(AV467)</f>
        <v>0</v>
      </c>
      <c r="AX467" s="24"/>
      <c r="AY467" s="86">
        <f t="shared" ref="AY467" si="6363">LEN(AX467)</f>
        <v>0</v>
      </c>
      <c r="AZ467" s="24"/>
      <c r="BA467" s="86">
        <f t="shared" ref="BA467" si="6364">LEN(AZ467)</f>
        <v>0</v>
      </c>
      <c r="BB467" s="24"/>
      <c r="BC467" s="86">
        <f t="shared" ref="BC467" si="6365">LEN(BB467)</f>
        <v>0</v>
      </c>
      <c r="BD467" s="24"/>
      <c r="BE467" s="86">
        <f t="shared" ref="BE467" si="6366">LEN(BD467)</f>
        <v>0</v>
      </c>
      <c r="BF467" s="24"/>
      <c r="BG467" s="86">
        <f t="shared" ref="BG467" si="6367">LEN(BF467)</f>
        <v>0</v>
      </c>
      <c r="BH467" s="24"/>
      <c r="BI467" s="86">
        <f t="shared" ref="BI467" si="6368">LEN(BH467)</f>
        <v>0</v>
      </c>
      <c r="BJ467" s="24"/>
      <c r="BK467" s="86">
        <f t="shared" ref="BK467" si="6369">LEN(BJ467)</f>
        <v>0</v>
      </c>
      <c r="BL467" s="24"/>
      <c r="BM467" s="86">
        <f t="shared" ref="BM467" si="6370">LEN(BL467)</f>
        <v>0</v>
      </c>
      <c r="BN467" s="24"/>
      <c r="BO467" s="86">
        <f t="shared" ref="BO467" si="6371">LEN(BN467)</f>
        <v>0</v>
      </c>
      <c r="BP467" s="24"/>
      <c r="BQ467" s="86">
        <f t="shared" ref="BQ467" si="6372">LEN(BP467)</f>
        <v>0</v>
      </c>
      <c r="BR467" s="24"/>
      <c r="BS467" s="86">
        <f t="shared" ref="BS467" si="6373">LEN(BR467)</f>
        <v>0</v>
      </c>
    </row>
    <row r="468" spans="1:71" s="35" customFormat="1">
      <c r="A468" s="203">
        <v>653</v>
      </c>
      <c r="B468" s="744"/>
      <c r="C468" s="736"/>
      <c r="D468" s="19" t="s">
        <v>1304</v>
      </c>
      <c r="E468" s="25" t="s">
        <v>187</v>
      </c>
      <c r="F468" s="30"/>
      <c r="G468" s="30"/>
      <c r="H468" s="30" t="s">
        <v>188</v>
      </c>
      <c r="I468" s="30"/>
      <c r="J468" s="24" t="s">
        <v>1304</v>
      </c>
      <c r="K468" s="86">
        <f t="shared" si="6191"/>
        <v>15</v>
      </c>
      <c r="L468" s="24" t="s">
        <v>1305</v>
      </c>
      <c r="M468" s="86">
        <f t="shared" si="5615"/>
        <v>15</v>
      </c>
      <c r="N468" s="24" t="s">
        <v>1306</v>
      </c>
      <c r="O468" s="86">
        <f t="shared" si="5616"/>
        <v>15</v>
      </c>
      <c r="P468" s="24" t="s">
        <v>1306</v>
      </c>
      <c r="Q468" s="86">
        <f t="shared" si="5617"/>
        <v>15</v>
      </c>
      <c r="R468" s="24"/>
      <c r="S468" s="86">
        <f t="shared" si="5618"/>
        <v>0</v>
      </c>
      <c r="T468" s="24" t="s">
        <v>1307</v>
      </c>
      <c r="U468" s="86">
        <f t="shared" si="5619"/>
        <v>15</v>
      </c>
      <c r="V468" s="24" t="s">
        <v>1308</v>
      </c>
      <c r="W468" s="86">
        <f t="shared" si="5620"/>
        <v>15</v>
      </c>
      <c r="X468" s="24"/>
      <c r="Y468" s="86">
        <f t="shared" si="5621"/>
        <v>0</v>
      </c>
      <c r="Z468" s="24" t="s">
        <v>1309</v>
      </c>
      <c r="AA468" s="86">
        <f t="shared" si="5622"/>
        <v>15</v>
      </c>
      <c r="AB468" s="24" t="s">
        <v>1441</v>
      </c>
      <c r="AC468" s="86">
        <f t="shared" si="5623"/>
        <v>19</v>
      </c>
      <c r="AD468" s="24" t="s">
        <v>685</v>
      </c>
      <c r="AE468" s="86">
        <f t="shared" si="5624"/>
        <v>15</v>
      </c>
      <c r="AF468" s="24" t="s">
        <v>1311</v>
      </c>
      <c r="AG468" s="86">
        <f t="shared" si="5625"/>
        <v>15</v>
      </c>
      <c r="AH468" s="24" t="s">
        <v>1306</v>
      </c>
      <c r="AI468" s="86">
        <f t="shared" si="5626"/>
        <v>15</v>
      </c>
      <c r="AJ468" s="24"/>
      <c r="AK468" s="86">
        <f t="shared" si="5627"/>
        <v>0</v>
      </c>
      <c r="AL468" s="24" t="s">
        <v>878</v>
      </c>
      <c r="AM468" s="86">
        <f t="shared" si="5628"/>
        <v>22</v>
      </c>
      <c r="AN468" s="24" t="s">
        <v>1306</v>
      </c>
      <c r="AO468" s="86">
        <f t="shared" si="5629"/>
        <v>15</v>
      </c>
      <c r="AP468" s="24"/>
      <c r="AQ468" s="86">
        <f t="shared" si="5630"/>
        <v>0</v>
      </c>
      <c r="AR468" s="24" t="s">
        <v>1304</v>
      </c>
      <c r="AS468" s="86">
        <f t="shared" ref="AS468" si="6374">LEN(AR468)</f>
        <v>15</v>
      </c>
      <c r="AT468" s="24"/>
      <c r="AU468" s="86">
        <f t="shared" ref="AU468" si="6375">LEN(AT468)</f>
        <v>0</v>
      </c>
      <c r="AV468" s="24"/>
      <c r="AW468" s="86">
        <f t="shared" ref="AW468" si="6376">LEN(AV468)</f>
        <v>0</v>
      </c>
      <c r="AX468" s="24"/>
      <c r="AY468" s="86">
        <f t="shared" ref="AY468" si="6377">LEN(AX468)</f>
        <v>0</v>
      </c>
      <c r="AZ468" s="24"/>
      <c r="BA468" s="86">
        <f t="shared" ref="BA468" si="6378">LEN(AZ468)</f>
        <v>0</v>
      </c>
      <c r="BB468" s="24"/>
      <c r="BC468" s="86">
        <f t="shared" ref="BC468" si="6379">LEN(BB468)</f>
        <v>0</v>
      </c>
      <c r="BD468" s="24"/>
      <c r="BE468" s="86">
        <f t="shared" ref="BE468" si="6380">LEN(BD468)</f>
        <v>0</v>
      </c>
      <c r="BF468" s="24"/>
      <c r="BG468" s="86">
        <f t="shared" ref="BG468" si="6381">LEN(BF468)</f>
        <v>0</v>
      </c>
      <c r="BH468" s="24"/>
      <c r="BI468" s="86">
        <f t="shared" ref="BI468" si="6382">LEN(BH468)</f>
        <v>0</v>
      </c>
      <c r="BJ468" s="24"/>
      <c r="BK468" s="86">
        <f t="shared" ref="BK468" si="6383">LEN(BJ468)</f>
        <v>0</v>
      </c>
      <c r="BL468" s="24"/>
      <c r="BM468" s="86">
        <f t="shared" ref="BM468" si="6384">LEN(BL468)</f>
        <v>0</v>
      </c>
      <c r="BN468" s="24"/>
      <c r="BO468" s="86">
        <f t="shared" ref="BO468" si="6385">LEN(BN468)</f>
        <v>0</v>
      </c>
      <c r="BP468" s="24"/>
      <c r="BQ468" s="86">
        <f t="shared" ref="BQ468" si="6386">LEN(BP468)</f>
        <v>0</v>
      </c>
      <c r="BR468" s="24"/>
      <c r="BS468" s="86">
        <f t="shared" ref="BS468" si="6387">LEN(BR468)</f>
        <v>0</v>
      </c>
    </row>
    <row r="469" spans="1:71" s="35" customFormat="1">
      <c r="A469" s="203">
        <v>654</v>
      </c>
      <c r="B469" s="744"/>
      <c r="C469" s="736"/>
      <c r="D469" s="19" t="s">
        <v>1313</v>
      </c>
      <c r="E469" s="25" t="s">
        <v>187</v>
      </c>
      <c r="F469" s="30"/>
      <c r="G469" s="30"/>
      <c r="H469" s="30" t="s">
        <v>203</v>
      </c>
      <c r="I469" s="23" t="s">
        <v>201</v>
      </c>
      <c r="J469" s="24" t="s">
        <v>1313</v>
      </c>
      <c r="K469" s="86">
        <f t="shared" si="6191"/>
        <v>6</v>
      </c>
      <c r="L469" s="24" t="s">
        <v>690</v>
      </c>
      <c r="M469" s="86">
        <f t="shared" si="5615"/>
        <v>24</v>
      </c>
      <c r="N469" s="24" t="s">
        <v>1315</v>
      </c>
      <c r="O469" s="86">
        <f t="shared" si="5616"/>
        <v>4</v>
      </c>
      <c r="P469" s="24" t="s">
        <v>1316</v>
      </c>
      <c r="Q469" s="86">
        <f t="shared" si="5617"/>
        <v>6</v>
      </c>
      <c r="R469" s="24"/>
      <c r="S469" s="86">
        <f t="shared" si="5618"/>
        <v>0</v>
      </c>
      <c r="T469" s="24" t="s">
        <v>1317</v>
      </c>
      <c r="U469" s="86">
        <f t="shared" si="5619"/>
        <v>4</v>
      </c>
      <c r="V469" s="24" t="s">
        <v>1318</v>
      </c>
      <c r="W469" s="86">
        <f t="shared" si="5620"/>
        <v>4</v>
      </c>
      <c r="X469" s="24"/>
      <c r="Y469" s="86">
        <f t="shared" si="5621"/>
        <v>0</v>
      </c>
      <c r="Z469" s="24" t="s">
        <v>1319</v>
      </c>
      <c r="AA469" s="86">
        <f t="shared" si="5622"/>
        <v>6</v>
      </c>
      <c r="AB469" s="24" t="s">
        <v>1442</v>
      </c>
      <c r="AC469" s="86">
        <f t="shared" si="5623"/>
        <v>11</v>
      </c>
      <c r="AD469" s="24" t="s">
        <v>699</v>
      </c>
      <c r="AE469" s="86">
        <f t="shared" si="5624"/>
        <v>4</v>
      </c>
      <c r="AF469" s="24" t="s">
        <v>1321</v>
      </c>
      <c r="AG469" s="86">
        <f t="shared" si="5625"/>
        <v>6</v>
      </c>
      <c r="AH469" s="24" t="s">
        <v>1315</v>
      </c>
      <c r="AI469" s="86">
        <f t="shared" si="5626"/>
        <v>4</v>
      </c>
      <c r="AJ469" s="24"/>
      <c r="AK469" s="86">
        <f t="shared" si="5627"/>
        <v>0</v>
      </c>
      <c r="AL469" s="24" t="s">
        <v>1322</v>
      </c>
      <c r="AM469" s="86">
        <f t="shared" si="5628"/>
        <v>6</v>
      </c>
      <c r="AN469" s="24" t="s">
        <v>1443</v>
      </c>
      <c r="AO469" s="86">
        <f t="shared" si="5629"/>
        <v>4</v>
      </c>
      <c r="AP469" s="24"/>
      <c r="AQ469" s="86">
        <f t="shared" si="5630"/>
        <v>0</v>
      </c>
      <c r="AR469" s="24" t="s">
        <v>696</v>
      </c>
      <c r="AS469" s="86">
        <f t="shared" ref="AS469" si="6388">LEN(AR469)</f>
        <v>24</v>
      </c>
      <c r="AT469" s="24"/>
      <c r="AU469" s="86">
        <f t="shared" ref="AU469" si="6389">LEN(AT469)</f>
        <v>0</v>
      </c>
      <c r="AV469" s="24"/>
      <c r="AW469" s="86">
        <f t="shared" ref="AW469" si="6390">LEN(AV469)</f>
        <v>0</v>
      </c>
      <c r="AX469" s="24"/>
      <c r="AY469" s="86">
        <f t="shared" ref="AY469" si="6391">LEN(AX469)</f>
        <v>0</v>
      </c>
      <c r="AZ469" s="24"/>
      <c r="BA469" s="86">
        <f t="shared" ref="BA469" si="6392">LEN(AZ469)</f>
        <v>0</v>
      </c>
      <c r="BB469" s="24"/>
      <c r="BC469" s="86">
        <f t="shared" ref="BC469" si="6393">LEN(BB469)</f>
        <v>0</v>
      </c>
      <c r="BD469" s="24"/>
      <c r="BE469" s="86">
        <f t="shared" ref="BE469" si="6394">LEN(BD469)</f>
        <v>0</v>
      </c>
      <c r="BF469" s="24"/>
      <c r="BG469" s="86">
        <f t="shared" ref="BG469" si="6395">LEN(BF469)</f>
        <v>0</v>
      </c>
      <c r="BH469" s="24"/>
      <c r="BI469" s="86">
        <f t="shared" ref="BI469" si="6396">LEN(BH469)</f>
        <v>0</v>
      </c>
      <c r="BJ469" s="24"/>
      <c r="BK469" s="86">
        <f t="shared" ref="BK469" si="6397">LEN(BJ469)</f>
        <v>0</v>
      </c>
      <c r="BL469" s="24"/>
      <c r="BM469" s="86">
        <f t="shared" ref="BM469" si="6398">LEN(BL469)</f>
        <v>0</v>
      </c>
      <c r="BN469" s="24"/>
      <c r="BO469" s="86">
        <f t="shared" ref="BO469" si="6399">LEN(BN469)</f>
        <v>0</v>
      </c>
      <c r="BP469" s="24"/>
      <c r="BQ469" s="86">
        <f t="shared" ref="BQ469" si="6400">LEN(BP469)</f>
        <v>0</v>
      </c>
      <c r="BR469" s="24"/>
      <c r="BS469" s="86">
        <f t="shared" ref="BS469" si="6401">LEN(BR469)</f>
        <v>0</v>
      </c>
    </row>
    <row r="470" spans="1:71" s="35" customFormat="1">
      <c r="A470" s="203">
        <v>655</v>
      </c>
      <c r="B470" s="744"/>
      <c r="C470" s="736"/>
      <c r="D470" s="19" t="s">
        <v>704</v>
      </c>
      <c r="E470" s="23" t="s">
        <v>187</v>
      </c>
      <c r="F470" s="25"/>
      <c r="G470" s="25"/>
      <c r="H470" s="25" t="s">
        <v>203</v>
      </c>
      <c r="I470" s="25" t="s">
        <v>705</v>
      </c>
      <c r="J470" s="24"/>
      <c r="K470" s="86">
        <f t="shared" si="6191"/>
        <v>0</v>
      </c>
      <c r="L470" s="24"/>
      <c r="M470" s="86">
        <f t="shared" si="5615"/>
        <v>0</v>
      </c>
      <c r="N470" s="24"/>
      <c r="O470" s="86">
        <f t="shared" si="5616"/>
        <v>0</v>
      </c>
      <c r="P470" s="24"/>
      <c r="Q470" s="86">
        <f t="shared" si="5617"/>
        <v>0</v>
      </c>
      <c r="R470" s="24"/>
      <c r="S470" s="86">
        <f t="shared" si="5618"/>
        <v>0</v>
      </c>
      <c r="T470" s="24"/>
      <c r="U470" s="86">
        <f t="shared" si="5619"/>
        <v>0</v>
      </c>
      <c r="V470" s="24"/>
      <c r="W470" s="86">
        <f t="shared" si="5620"/>
        <v>0</v>
      </c>
      <c r="X470" s="24"/>
      <c r="Y470" s="86">
        <f t="shared" si="5621"/>
        <v>0</v>
      </c>
      <c r="Z470" s="24"/>
      <c r="AA470" s="86">
        <f t="shared" si="5622"/>
        <v>0</v>
      </c>
      <c r="AB470" s="24"/>
      <c r="AC470" s="86">
        <f t="shared" si="5623"/>
        <v>0</v>
      </c>
      <c r="AD470" s="24"/>
      <c r="AE470" s="86">
        <f t="shared" si="5624"/>
        <v>0</v>
      </c>
      <c r="AF470" s="24"/>
      <c r="AG470" s="86">
        <f t="shared" si="5625"/>
        <v>0</v>
      </c>
      <c r="AH470" s="24"/>
      <c r="AI470" s="86">
        <f t="shared" si="5626"/>
        <v>0</v>
      </c>
      <c r="AJ470" s="24"/>
      <c r="AK470" s="86">
        <f t="shared" si="5627"/>
        <v>0</v>
      </c>
      <c r="AL470" s="24"/>
      <c r="AM470" s="86">
        <f t="shared" si="5628"/>
        <v>0</v>
      </c>
      <c r="AN470" s="24"/>
      <c r="AO470" s="86">
        <f t="shared" si="5629"/>
        <v>0</v>
      </c>
      <c r="AP470" s="24"/>
      <c r="AQ470" s="86">
        <f t="shared" si="5630"/>
        <v>0</v>
      </c>
      <c r="AR470" s="24"/>
      <c r="AS470" s="86">
        <f t="shared" ref="AS470" si="6402">LEN(AR470)</f>
        <v>0</v>
      </c>
      <c r="AT470" s="24"/>
      <c r="AU470" s="86">
        <f t="shared" ref="AU470" si="6403">LEN(AT470)</f>
        <v>0</v>
      </c>
      <c r="AV470" s="24"/>
      <c r="AW470" s="86">
        <f t="shared" ref="AW470" si="6404">LEN(AV470)</f>
        <v>0</v>
      </c>
      <c r="AX470" s="24"/>
      <c r="AY470" s="86">
        <f t="shared" ref="AY470" si="6405">LEN(AX470)</f>
        <v>0</v>
      </c>
      <c r="AZ470" s="24"/>
      <c r="BA470" s="86">
        <f t="shared" ref="BA470" si="6406">LEN(AZ470)</f>
        <v>0</v>
      </c>
      <c r="BB470" s="24"/>
      <c r="BC470" s="86">
        <f t="shared" ref="BC470" si="6407">LEN(BB470)</f>
        <v>0</v>
      </c>
      <c r="BD470" s="24"/>
      <c r="BE470" s="86">
        <f t="shared" ref="BE470" si="6408">LEN(BD470)</f>
        <v>0</v>
      </c>
      <c r="BF470" s="24"/>
      <c r="BG470" s="86">
        <f t="shared" ref="BG470" si="6409">LEN(BF470)</f>
        <v>0</v>
      </c>
      <c r="BH470" s="24"/>
      <c r="BI470" s="86">
        <f t="shared" ref="BI470" si="6410">LEN(BH470)</f>
        <v>0</v>
      </c>
      <c r="BJ470" s="24"/>
      <c r="BK470" s="86">
        <f t="shared" ref="BK470" si="6411">LEN(BJ470)</f>
        <v>0</v>
      </c>
      <c r="BL470" s="24"/>
      <c r="BM470" s="86">
        <f t="shared" ref="BM470" si="6412">LEN(BL470)</f>
        <v>0</v>
      </c>
      <c r="BN470" s="24"/>
      <c r="BO470" s="86">
        <f t="shared" ref="BO470" si="6413">LEN(BN470)</f>
        <v>0</v>
      </c>
      <c r="BP470" s="24"/>
      <c r="BQ470" s="86">
        <f t="shared" ref="BQ470" si="6414">LEN(BP470)</f>
        <v>0</v>
      </c>
      <c r="BR470" s="24"/>
      <c r="BS470" s="86">
        <f t="shared" ref="BS470" si="6415">LEN(BR470)</f>
        <v>0</v>
      </c>
    </row>
    <row r="471" spans="1:71" s="35" customFormat="1">
      <c r="A471" s="203">
        <v>656</v>
      </c>
      <c r="B471" s="744"/>
      <c r="C471" s="736"/>
      <c r="D471" s="19" t="s">
        <v>706</v>
      </c>
      <c r="E471" s="23" t="s">
        <v>187</v>
      </c>
      <c r="F471" s="25"/>
      <c r="G471" s="25"/>
      <c r="H471" s="25" t="s">
        <v>203</v>
      </c>
      <c r="I471" s="25" t="s">
        <v>705</v>
      </c>
      <c r="J471" s="24"/>
      <c r="K471" s="86">
        <f t="shared" si="6191"/>
        <v>0</v>
      </c>
      <c r="L471" s="24"/>
      <c r="M471" s="86">
        <f t="shared" si="5615"/>
        <v>0</v>
      </c>
      <c r="N471" s="24"/>
      <c r="O471" s="86">
        <f t="shared" si="5616"/>
        <v>0</v>
      </c>
      <c r="P471" s="24"/>
      <c r="Q471" s="86">
        <f t="shared" si="5617"/>
        <v>0</v>
      </c>
      <c r="R471" s="24"/>
      <c r="S471" s="86">
        <f t="shared" si="5618"/>
        <v>0</v>
      </c>
      <c r="T471" s="24"/>
      <c r="U471" s="86">
        <f t="shared" si="5619"/>
        <v>0</v>
      </c>
      <c r="V471" s="24"/>
      <c r="W471" s="86">
        <f t="shared" si="5620"/>
        <v>0</v>
      </c>
      <c r="X471" s="24"/>
      <c r="Y471" s="86">
        <f t="shared" si="5621"/>
        <v>0</v>
      </c>
      <c r="Z471" s="24"/>
      <c r="AA471" s="86">
        <f t="shared" si="5622"/>
        <v>0</v>
      </c>
      <c r="AB471" s="24"/>
      <c r="AC471" s="86">
        <f t="shared" si="5623"/>
        <v>0</v>
      </c>
      <c r="AD471" s="24"/>
      <c r="AE471" s="86">
        <f t="shared" si="5624"/>
        <v>0</v>
      </c>
      <c r="AF471" s="24"/>
      <c r="AG471" s="86">
        <f t="shared" si="5625"/>
        <v>0</v>
      </c>
      <c r="AH471" s="24"/>
      <c r="AI471" s="86">
        <f t="shared" si="5626"/>
        <v>0</v>
      </c>
      <c r="AJ471" s="24"/>
      <c r="AK471" s="86">
        <f t="shared" si="5627"/>
        <v>0</v>
      </c>
      <c r="AL471" s="24"/>
      <c r="AM471" s="86">
        <f t="shared" si="5628"/>
        <v>0</v>
      </c>
      <c r="AN471" s="24"/>
      <c r="AO471" s="86">
        <f t="shared" si="5629"/>
        <v>0</v>
      </c>
      <c r="AP471" s="24"/>
      <c r="AQ471" s="86">
        <f t="shared" si="5630"/>
        <v>0</v>
      </c>
      <c r="AR471" s="24"/>
      <c r="AS471" s="86">
        <f t="shared" ref="AS471" si="6416">LEN(AR471)</f>
        <v>0</v>
      </c>
      <c r="AT471" s="24"/>
      <c r="AU471" s="86">
        <f t="shared" ref="AU471" si="6417">LEN(AT471)</f>
        <v>0</v>
      </c>
      <c r="AV471" s="24"/>
      <c r="AW471" s="86">
        <f t="shared" ref="AW471" si="6418">LEN(AV471)</f>
        <v>0</v>
      </c>
      <c r="AX471" s="24"/>
      <c r="AY471" s="86">
        <f t="shared" ref="AY471" si="6419">LEN(AX471)</f>
        <v>0</v>
      </c>
      <c r="AZ471" s="24"/>
      <c r="BA471" s="86">
        <f t="shared" ref="BA471" si="6420">LEN(AZ471)</f>
        <v>0</v>
      </c>
      <c r="BB471" s="24"/>
      <c r="BC471" s="86">
        <f t="shared" ref="BC471" si="6421">LEN(BB471)</f>
        <v>0</v>
      </c>
      <c r="BD471" s="24"/>
      <c r="BE471" s="86">
        <f t="shared" ref="BE471" si="6422">LEN(BD471)</f>
        <v>0</v>
      </c>
      <c r="BF471" s="24"/>
      <c r="BG471" s="86">
        <f t="shared" ref="BG471" si="6423">LEN(BF471)</f>
        <v>0</v>
      </c>
      <c r="BH471" s="24"/>
      <c r="BI471" s="86">
        <f t="shared" ref="BI471" si="6424">LEN(BH471)</f>
        <v>0</v>
      </c>
      <c r="BJ471" s="24"/>
      <c r="BK471" s="86">
        <f t="shared" ref="BK471" si="6425">LEN(BJ471)</f>
        <v>0</v>
      </c>
      <c r="BL471" s="24"/>
      <c r="BM471" s="86">
        <f t="shared" ref="BM471" si="6426">LEN(BL471)</f>
        <v>0</v>
      </c>
      <c r="BN471" s="24"/>
      <c r="BO471" s="86">
        <f t="shared" ref="BO471" si="6427">LEN(BN471)</f>
        <v>0</v>
      </c>
      <c r="BP471" s="24"/>
      <c r="BQ471" s="86">
        <f t="shared" ref="BQ471" si="6428">LEN(BP471)</f>
        <v>0</v>
      </c>
      <c r="BR471" s="24"/>
      <c r="BS471" s="86">
        <f t="shared" ref="BS471" si="6429">LEN(BR471)</f>
        <v>0</v>
      </c>
    </row>
    <row r="472" spans="1:71" s="35" customFormat="1">
      <c r="A472" s="203">
        <v>657</v>
      </c>
      <c r="B472" s="744"/>
      <c r="C472" s="736"/>
      <c r="D472" s="19" t="s">
        <v>708</v>
      </c>
      <c r="E472" s="23" t="s">
        <v>187</v>
      </c>
      <c r="F472" s="25"/>
      <c r="G472" s="25"/>
      <c r="H472" s="25" t="s">
        <v>203</v>
      </c>
      <c r="I472" s="25" t="s">
        <v>705</v>
      </c>
      <c r="J472" s="24"/>
      <c r="K472" s="86">
        <f t="shared" si="6191"/>
        <v>0</v>
      </c>
      <c r="L472" s="24"/>
      <c r="M472" s="86">
        <f t="shared" si="5615"/>
        <v>0</v>
      </c>
      <c r="N472" s="24"/>
      <c r="O472" s="86">
        <f t="shared" si="5616"/>
        <v>0</v>
      </c>
      <c r="P472" s="24"/>
      <c r="Q472" s="86">
        <f t="shared" si="5617"/>
        <v>0</v>
      </c>
      <c r="R472" s="24"/>
      <c r="S472" s="86">
        <f t="shared" si="5618"/>
        <v>0</v>
      </c>
      <c r="T472" s="24"/>
      <c r="U472" s="86">
        <f t="shared" si="5619"/>
        <v>0</v>
      </c>
      <c r="V472" s="24"/>
      <c r="W472" s="86">
        <f t="shared" si="5620"/>
        <v>0</v>
      </c>
      <c r="X472" s="24"/>
      <c r="Y472" s="86">
        <f t="shared" si="5621"/>
        <v>0</v>
      </c>
      <c r="Z472" s="24"/>
      <c r="AA472" s="86">
        <f t="shared" si="5622"/>
        <v>0</v>
      </c>
      <c r="AB472" s="24"/>
      <c r="AC472" s="86">
        <f t="shared" si="5623"/>
        <v>0</v>
      </c>
      <c r="AD472" s="24"/>
      <c r="AE472" s="86">
        <f t="shared" si="5624"/>
        <v>0</v>
      </c>
      <c r="AF472" s="24"/>
      <c r="AG472" s="86">
        <f t="shared" si="5625"/>
        <v>0</v>
      </c>
      <c r="AH472" s="24"/>
      <c r="AI472" s="86">
        <f t="shared" si="5626"/>
        <v>0</v>
      </c>
      <c r="AJ472" s="24"/>
      <c r="AK472" s="86">
        <f t="shared" si="5627"/>
        <v>0</v>
      </c>
      <c r="AL472" s="24"/>
      <c r="AM472" s="86">
        <f t="shared" si="5628"/>
        <v>0</v>
      </c>
      <c r="AN472" s="24"/>
      <c r="AO472" s="86">
        <f t="shared" si="5629"/>
        <v>0</v>
      </c>
      <c r="AP472" s="24"/>
      <c r="AQ472" s="86">
        <f t="shared" si="5630"/>
        <v>0</v>
      </c>
      <c r="AR472" s="24"/>
      <c r="AS472" s="86">
        <f t="shared" ref="AS472" si="6430">LEN(AR472)</f>
        <v>0</v>
      </c>
      <c r="AT472" s="24"/>
      <c r="AU472" s="86">
        <f t="shared" ref="AU472" si="6431">LEN(AT472)</f>
        <v>0</v>
      </c>
      <c r="AV472" s="24"/>
      <c r="AW472" s="86">
        <f t="shared" ref="AW472" si="6432">LEN(AV472)</f>
        <v>0</v>
      </c>
      <c r="AX472" s="24"/>
      <c r="AY472" s="86">
        <f t="shared" ref="AY472" si="6433">LEN(AX472)</f>
        <v>0</v>
      </c>
      <c r="AZ472" s="24"/>
      <c r="BA472" s="86">
        <f t="shared" ref="BA472" si="6434">LEN(AZ472)</f>
        <v>0</v>
      </c>
      <c r="BB472" s="24"/>
      <c r="BC472" s="86">
        <f t="shared" ref="BC472" si="6435">LEN(BB472)</f>
        <v>0</v>
      </c>
      <c r="BD472" s="24"/>
      <c r="BE472" s="86">
        <f t="shared" ref="BE472" si="6436">LEN(BD472)</f>
        <v>0</v>
      </c>
      <c r="BF472" s="24"/>
      <c r="BG472" s="86">
        <f t="shared" ref="BG472" si="6437">LEN(BF472)</f>
        <v>0</v>
      </c>
      <c r="BH472" s="24"/>
      <c r="BI472" s="86">
        <f t="shared" ref="BI472" si="6438">LEN(BH472)</f>
        <v>0</v>
      </c>
      <c r="BJ472" s="24"/>
      <c r="BK472" s="86">
        <f t="shared" ref="BK472" si="6439">LEN(BJ472)</f>
        <v>0</v>
      </c>
      <c r="BL472" s="24"/>
      <c r="BM472" s="86">
        <f t="shared" ref="BM472" si="6440">LEN(BL472)</f>
        <v>0</v>
      </c>
      <c r="BN472" s="24"/>
      <c r="BO472" s="86">
        <f t="shared" ref="BO472" si="6441">LEN(BN472)</f>
        <v>0</v>
      </c>
      <c r="BP472" s="24"/>
      <c r="BQ472" s="86">
        <f t="shared" ref="BQ472" si="6442">LEN(BP472)</f>
        <v>0</v>
      </c>
      <c r="BR472" s="24"/>
      <c r="BS472" s="86">
        <f t="shared" ref="BS472" si="6443">LEN(BR472)</f>
        <v>0</v>
      </c>
    </row>
    <row r="473" spans="1:71" s="35" customFormat="1">
      <c r="A473" s="203">
        <v>658</v>
      </c>
      <c r="B473" s="744"/>
      <c r="C473" s="736"/>
      <c r="D473" s="19" t="s">
        <v>710</v>
      </c>
      <c r="E473" s="23" t="s">
        <v>187</v>
      </c>
      <c r="F473" s="25"/>
      <c r="G473" s="25"/>
      <c r="H473" s="25" t="s">
        <v>203</v>
      </c>
      <c r="I473" s="25" t="s">
        <v>705</v>
      </c>
      <c r="J473" s="24" t="s">
        <v>711</v>
      </c>
      <c r="K473" s="86">
        <f t="shared" si="6191"/>
        <v>5</v>
      </c>
      <c r="L473" s="24"/>
      <c r="M473" s="86">
        <f t="shared" si="5615"/>
        <v>0</v>
      </c>
      <c r="N473" s="24"/>
      <c r="O473" s="86">
        <f t="shared" si="5616"/>
        <v>0</v>
      </c>
      <c r="P473" s="24"/>
      <c r="Q473" s="86">
        <f t="shared" si="5617"/>
        <v>0</v>
      </c>
      <c r="R473" s="24"/>
      <c r="S473" s="86">
        <f t="shared" si="5618"/>
        <v>0</v>
      </c>
      <c r="T473" s="24" t="s">
        <v>721</v>
      </c>
      <c r="U473" s="86">
        <f t="shared" si="5619"/>
        <v>5</v>
      </c>
      <c r="V473" s="24" t="s">
        <v>1044</v>
      </c>
      <c r="W473" s="86">
        <f t="shared" si="5620"/>
        <v>20</v>
      </c>
      <c r="X473" s="24"/>
      <c r="Y473" s="86">
        <f t="shared" si="5621"/>
        <v>0</v>
      </c>
      <c r="Z473" s="24" t="s">
        <v>880</v>
      </c>
      <c r="AA473" s="86">
        <f t="shared" si="5622"/>
        <v>5</v>
      </c>
      <c r="AB473" s="24" t="s">
        <v>1158</v>
      </c>
      <c r="AC473" s="86">
        <f t="shared" si="5623"/>
        <v>3</v>
      </c>
      <c r="AD473" s="24" t="s">
        <v>716</v>
      </c>
      <c r="AE473" s="86">
        <f t="shared" si="5624"/>
        <v>3</v>
      </c>
      <c r="AF473" s="24" t="s">
        <v>1046</v>
      </c>
      <c r="AG473" s="86">
        <f t="shared" si="5625"/>
        <v>5</v>
      </c>
      <c r="AH473" s="24" t="s">
        <v>1444</v>
      </c>
      <c r="AI473" s="86">
        <f t="shared" si="5626"/>
        <v>3</v>
      </c>
      <c r="AJ473" s="24"/>
      <c r="AK473" s="86">
        <f t="shared" si="5627"/>
        <v>0</v>
      </c>
      <c r="AL473" s="24" t="s">
        <v>720</v>
      </c>
      <c r="AM473" s="86">
        <f t="shared" si="5628"/>
        <v>4</v>
      </c>
      <c r="AN473" s="24" t="s">
        <v>714</v>
      </c>
      <c r="AO473" s="86">
        <f t="shared" si="5629"/>
        <v>5</v>
      </c>
      <c r="AP473" s="24"/>
      <c r="AQ473" s="86">
        <f t="shared" si="5630"/>
        <v>0</v>
      </c>
      <c r="AR473" s="24"/>
      <c r="AS473" s="86">
        <f t="shared" ref="AS473" si="6444">LEN(AR473)</f>
        <v>0</v>
      </c>
      <c r="AT473" s="24"/>
      <c r="AU473" s="86">
        <f t="shared" ref="AU473" si="6445">LEN(AT473)</f>
        <v>0</v>
      </c>
      <c r="AV473" s="24"/>
      <c r="AW473" s="86">
        <f t="shared" ref="AW473" si="6446">LEN(AV473)</f>
        <v>0</v>
      </c>
      <c r="AX473" s="24"/>
      <c r="AY473" s="86">
        <f t="shared" ref="AY473" si="6447">LEN(AX473)</f>
        <v>0</v>
      </c>
      <c r="AZ473" s="24"/>
      <c r="BA473" s="86">
        <f t="shared" ref="BA473" si="6448">LEN(AZ473)</f>
        <v>0</v>
      </c>
      <c r="BB473" s="24"/>
      <c r="BC473" s="86">
        <f t="shared" ref="BC473" si="6449">LEN(BB473)</f>
        <v>0</v>
      </c>
      <c r="BD473" s="24"/>
      <c r="BE473" s="86">
        <f t="shared" ref="BE473" si="6450">LEN(BD473)</f>
        <v>0</v>
      </c>
      <c r="BF473" s="24"/>
      <c r="BG473" s="86">
        <f t="shared" ref="BG473" si="6451">LEN(BF473)</f>
        <v>0</v>
      </c>
      <c r="BH473" s="24"/>
      <c r="BI473" s="86">
        <f t="shared" ref="BI473" si="6452">LEN(BH473)</f>
        <v>0</v>
      </c>
      <c r="BJ473" s="24"/>
      <c r="BK473" s="86">
        <f t="shared" ref="BK473" si="6453">LEN(BJ473)</f>
        <v>0</v>
      </c>
      <c r="BL473" s="24"/>
      <c r="BM473" s="86">
        <f t="shared" ref="BM473" si="6454">LEN(BL473)</f>
        <v>0</v>
      </c>
      <c r="BN473" s="24"/>
      <c r="BO473" s="86">
        <f t="shared" ref="BO473" si="6455">LEN(BN473)</f>
        <v>0</v>
      </c>
      <c r="BP473" s="24"/>
      <c r="BQ473" s="86">
        <f t="shared" ref="BQ473" si="6456">LEN(BP473)</f>
        <v>0</v>
      </c>
      <c r="BR473" s="24"/>
      <c r="BS473" s="86">
        <f t="shared" ref="BS473" si="6457">LEN(BR473)</f>
        <v>0</v>
      </c>
    </row>
    <row r="474" spans="1:71" s="35" customFormat="1">
      <c r="A474" s="203">
        <v>659</v>
      </c>
      <c r="B474" s="744"/>
      <c r="C474" s="736"/>
      <c r="D474" s="19" t="s">
        <v>723</v>
      </c>
      <c r="E474" s="23" t="s">
        <v>187</v>
      </c>
      <c r="F474" s="25"/>
      <c r="G474" s="25"/>
      <c r="H474" s="25" t="s">
        <v>203</v>
      </c>
      <c r="I474" s="25" t="s">
        <v>705</v>
      </c>
      <c r="J474" s="24" t="s">
        <v>724</v>
      </c>
      <c r="K474" s="86">
        <f t="shared" si="6191"/>
        <v>16</v>
      </c>
      <c r="L474" s="24"/>
      <c r="M474" s="86">
        <f t="shared" si="5615"/>
        <v>0</v>
      </c>
      <c r="N474" s="24"/>
      <c r="O474" s="86">
        <f t="shared" si="5616"/>
        <v>0</v>
      </c>
      <c r="P474" s="24"/>
      <c r="Q474" s="86">
        <f t="shared" si="5617"/>
        <v>0</v>
      </c>
      <c r="R474" s="24"/>
      <c r="S474" s="86">
        <f t="shared" si="5618"/>
        <v>0</v>
      </c>
      <c r="T474" s="24" t="s">
        <v>724</v>
      </c>
      <c r="U474" s="86">
        <f t="shared" si="5619"/>
        <v>16</v>
      </c>
      <c r="V474" s="24"/>
      <c r="W474" s="86">
        <f t="shared" si="5620"/>
        <v>0</v>
      </c>
      <c r="X474" s="24"/>
      <c r="Y474" s="86">
        <f t="shared" si="5621"/>
        <v>0</v>
      </c>
      <c r="Z474" s="24" t="s">
        <v>724</v>
      </c>
      <c r="AA474" s="86">
        <f t="shared" si="5622"/>
        <v>16</v>
      </c>
      <c r="AB474" s="24" t="s">
        <v>724</v>
      </c>
      <c r="AC474" s="86">
        <f t="shared" si="5623"/>
        <v>16</v>
      </c>
      <c r="AD474" s="24" t="s">
        <v>724</v>
      </c>
      <c r="AE474" s="86">
        <f t="shared" si="5624"/>
        <v>16</v>
      </c>
      <c r="AF474" s="24" t="s">
        <v>724</v>
      </c>
      <c r="AG474" s="86">
        <f t="shared" si="5625"/>
        <v>16</v>
      </c>
      <c r="AH474" s="24" t="s">
        <v>724</v>
      </c>
      <c r="AI474" s="86">
        <f t="shared" si="5626"/>
        <v>16</v>
      </c>
      <c r="AJ474" s="24"/>
      <c r="AK474" s="86">
        <f t="shared" si="5627"/>
        <v>0</v>
      </c>
      <c r="AL474" s="24" t="s">
        <v>724</v>
      </c>
      <c r="AM474" s="86">
        <f t="shared" si="5628"/>
        <v>16</v>
      </c>
      <c r="AN474" s="24" t="s">
        <v>724</v>
      </c>
      <c r="AO474" s="86">
        <f t="shared" si="5629"/>
        <v>16</v>
      </c>
      <c r="AP474" s="24"/>
      <c r="AQ474" s="86">
        <f t="shared" si="5630"/>
        <v>0</v>
      </c>
      <c r="AR474" s="24" t="s">
        <v>724</v>
      </c>
      <c r="AS474" s="86">
        <f t="shared" ref="AS474" si="6458">LEN(AR474)</f>
        <v>16</v>
      </c>
      <c r="AT474" s="24"/>
      <c r="AU474" s="86">
        <f t="shared" ref="AU474" si="6459">LEN(AT474)</f>
        <v>0</v>
      </c>
      <c r="AV474" s="24"/>
      <c r="AW474" s="86">
        <f t="shared" ref="AW474" si="6460">LEN(AV474)</f>
        <v>0</v>
      </c>
      <c r="AX474" s="24"/>
      <c r="AY474" s="86">
        <f t="shared" ref="AY474" si="6461">LEN(AX474)</f>
        <v>0</v>
      </c>
      <c r="AZ474" s="24"/>
      <c r="BA474" s="86">
        <f t="shared" ref="BA474" si="6462">LEN(AZ474)</f>
        <v>0</v>
      </c>
      <c r="BB474" s="24"/>
      <c r="BC474" s="86">
        <f t="shared" ref="BC474" si="6463">LEN(BB474)</f>
        <v>0</v>
      </c>
      <c r="BD474" s="24"/>
      <c r="BE474" s="86">
        <f t="shared" ref="BE474" si="6464">LEN(BD474)</f>
        <v>0</v>
      </c>
      <c r="BF474" s="24"/>
      <c r="BG474" s="86">
        <f t="shared" ref="BG474" si="6465">LEN(BF474)</f>
        <v>0</v>
      </c>
      <c r="BH474" s="24"/>
      <c r="BI474" s="86">
        <f t="shared" ref="BI474" si="6466">LEN(BH474)</f>
        <v>0</v>
      </c>
      <c r="BJ474" s="24"/>
      <c r="BK474" s="86">
        <f t="shared" ref="BK474" si="6467">LEN(BJ474)</f>
        <v>0</v>
      </c>
      <c r="BL474" s="24"/>
      <c r="BM474" s="86">
        <f t="shared" ref="BM474" si="6468">LEN(BL474)</f>
        <v>0</v>
      </c>
      <c r="BN474" s="24"/>
      <c r="BO474" s="86">
        <f t="shared" ref="BO474" si="6469">LEN(BN474)</f>
        <v>0</v>
      </c>
      <c r="BP474" s="24"/>
      <c r="BQ474" s="86">
        <f t="shared" ref="BQ474" si="6470">LEN(BP474)</f>
        <v>0</v>
      </c>
      <c r="BR474" s="24"/>
      <c r="BS474" s="86">
        <f t="shared" ref="BS474" si="6471">LEN(BR474)</f>
        <v>0</v>
      </c>
    </row>
    <row r="475" spans="1:71" s="35" customFormat="1">
      <c r="A475" s="203">
        <v>660</v>
      </c>
      <c r="B475" s="744"/>
      <c r="C475" s="736"/>
      <c r="D475" s="19" t="s">
        <v>725</v>
      </c>
      <c r="E475" s="23" t="s">
        <v>187</v>
      </c>
      <c r="F475" s="25"/>
      <c r="G475" s="25"/>
      <c r="H475" s="25" t="s">
        <v>203</v>
      </c>
      <c r="I475" s="25" t="s">
        <v>705</v>
      </c>
      <c r="J475" s="24"/>
      <c r="K475" s="86">
        <f t="shared" si="6191"/>
        <v>0</v>
      </c>
      <c r="L475" s="24"/>
      <c r="M475" s="86">
        <f t="shared" si="5615"/>
        <v>0</v>
      </c>
      <c r="N475" s="24"/>
      <c r="O475" s="86">
        <f t="shared" si="5616"/>
        <v>0</v>
      </c>
      <c r="P475" s="24" t="s">
        <v>726</v>
      </c>
      <c r="Q475" s="86">
        <f t="shared" si="5617"/>
        <v>4</v>
      </c>
      <c r="R475" s="24"/>
      <c r="S475" s="86">
        <f t="shared" si="5618"/>
        <v>0</v>
      </c>
      <c r="T475" s="24"/>
      <c r="U475" s="86">
        <f t="shared" si="5619"/>
        <v>0</v>
      </c>
      <c r="V475" s="24"/>
      <c r="W475" s="86">
        <f t="shared" si="5620"/>
        <v>0</v>
      </c>
      <c r="X475" s="24"/>
      <c r="Y475" s="86">
        <f t="shared" si="5621"/>
        <v>0</v>
      </c>
      <c r="Z475" s="24"/>
      <c r="AA475" s="86">
        <f t="shared" si="5622"/>
        <v>0</v>
      </c>
      <c r="AB475" s="24"/>
      <c r="AC475" s="86">
        <f t="shared" si="5623"/>
        <v>0</v>
      </c>
      <c r="AD475" s="24"/>
      <c r="AE475" s="86">
        <f t="shared" si="5624"/>
        <v>0</v>
      </c>
      <c r="AF475" s="24"/>
      <c r="AG475" s="86">
        <f t="shared" si="5625"/>
        <v>0</v>
      </c>
      <c r="AH475" s="24"/>
      <c r="AI475" s="86">
        <f t="shared" si="5626"/>
        <v>0</v>
      </c>
      <c r="AJ475" s="24"/>
      <c r="AK475" s="86">
        <f t="shared" si="5627"/>
        <v>0</v>
      </c>
      <c r="AL475" s="24"/>
      <c r="AM475" s="86">
        <f t="shared" si="5628"/>
        <v>0</v>
      </c>
      <c r="AN475" s="24"/>
      <c r="AO475" s="86">
        <f t="shared" si="5629"/>
        <v>0</v>
      </c>
      <c r="AP475" s="24"/>
      <c r="AQ475" s="86">
        <f t="shared" si="5630"/>
        <v>0</v>
      </c>
      <c r="AR475" s="24"/>
      <c r="AS475" s="86">
        <f t="shared" ref="AS475" si="6472">LEN(AR475)</f>
        <v>0</v>
      </c>
      <c r="AT475" s="24"/>
      <c r="AU475" s="86">
        <f t="shared" ref="AU475" si="6473">LEN(AT475)</f>
        <v>0</v>
      </c>
      <c r="AV475" s="24"/>
      <c r="AW475" s="86">
        <f t="shared" ref="AW475" si="6474">LEN(AV475)</f>
        <v>0</v>
      </c>
      <c r="AX475" s="24"/>
      <c r="AY475" s="86">
        <f t="shared" ref="AY475" si="6475">LEN(AX475)</f>
        <v>0</v>
      </c>
      <c r="AZ475" s="24"/>
      <c r="BA475" s="86">
        <f t="shared" ref="BA475" si="6476">LEN(AZ475)</f>
        <v>0</v>
      </c>
      <c r="BB475" s="24"/>
      <c r="BC475" s="86">
        <f t="shared" ref="BC475" si="6477">LEN(BB475)</f>
        <v>0</v>
      </c>
      <c r="BD475" s="24"/>
      <c r="BE475" s="86">
        <f t="shared" ref="BE475" si="6478">LEN(BD475)</f>
        <v>0</v>
      </c>
      <c r="BF475" s="24"/>
      <c r="BG475" s="86">
        <f t="shared" ref="BG475" si="6479">LEN(BF475)</f>
        <v>0</v>
      </c>
      <c r="BH475" s="24"/>
      <c r="BI475" s="86">
        <f t="shared" ref="BI475" si="6480">LEN(BH475)</f>
        <v>0</v>
      </c>
      <c r="BJ475" s="24"/>
      <c r="BK475" s="86">
        <f t="shared" ref="BK475" si="6481">LEN(BJ475)</f>
        <v>0</v>
      </c>
      <c r="BL475" s="24"/>
      <c r="BM475" s="86">
        <f t="shared" ref="BM475" si="6482">LEN(BL475)</f>
        <v>0</v>
      </c>
      <c r="BN475" s="24"/>
      <c r="BO475" s="86">
        <f t="shared" ref="BO475" si="6483">LEN(BN475)</f>
        <v>0</v>
      </c>
      <c r="BP475" s="24"/>
      <c r="BQ475" s="86">
        <f t="shared" ref="BQ475" si="6484">LEN(BP475)</f>
        <v>0</v>
      </c>
      <c r="BR475" s="24"/>
      <c r="BS475" s="86">
        <f t="shared" ref="BS475" si="6485">LEN(BR475)</f>
        <v>0</v>
      </c>
    </row>
    <row r="476" spans="1:71" s="35" customFormat="1">
      <c r="A476" s="203">
        <v>661</v>
      </c>
      <c r="B476" s="744"/>
      <c r="C476" s="736"/>
      <c r="D476" s="19" t="s">
        <v>728</v>
      </c>
      <c r="E476" s="23" t="s">
        <v>187</v>
      </c>
      <c r="F476" s="25"/>
      <c r="G476" s="25"/>
      <c r="H476" s="25" t="s">
        <v>203</v>
      </c>
      <c r="I476" s="25" t="s">
        <v>705</v>
      </c>
      <c r="J476" s="24"/>
      <c r="K476" s="86">
        <f t="shared" si="6191"/>
        <v>0</v>
      </c>
      <c r="L476" s="24"/>
      <c r="M476" s="86">
        <f t="shared" si="5615"/>
        <v>0</v>
      </c>
      <c r="N476" s="24"/>
      <c r="O476" s="86">
        <f t="shared" si="5616"/>
        <v>0</v>
      </c>
      <c r="P476" s="24"/>
      <c r="Q476" s="86">
        <f t="shared" si="5617"/>
        <v>0</v>
      </c>
      <c r="R476" s="24"/>
      <c r="S476" s="86">
        <f t="shared" si="5618"/>
        <v>0</v>
      </c>
      <c r="T476" s="24"/>
      <c r="U476" s="86">
        <f t="shared" si="5619"/>
        <v>0</v>
      </c>
      <c r="V476" s="24"/>
      <c r="W476" s="86">
        <f t="shared" si="5620"/>
        <v>0</v>
      </c>
      <c r="X476" s="24"/>
      <c r="Y476" s="86">
        <f t="shared" si="5621"/>
        <v>0</v>
      </c>
      <c r="Z476" s="24"/>
      <c r="AA476" s="86">
        <f t="shared" si="5622"/>
        <v>0</v>
      </c>
      <c r="AB476" s="24"/>
      <c r="AC476" s="86">
        <f t="shared" si="5623"/>
        <v>0</v>
      </c>
      <c r="AD476" s="24"/>
      <c r="AE476" s="86">
        <f t="shared" si="5624"/>
        <v>0</v>
      </c>
      <c r="AF476" s="24"/>
      <c r="AG476" s="86">
        <f t="shared" si="5625"/>
        <v>0</v>
      </c>
      <c r="AH476" s="24"/>
      <c r="AI476" s="86">
        <f t="shared" si="5626"/>
        <v>0</v>
      </c>
      <c r="AJ476" s="24"/>
      <c r="AK476" s="86">
        <f t="shared" si="5627"/>
        <v>0</v>
      </c>
      <c r="AL476" s="24"/>
      <c r="AM476" s="86">
        <f t="shared" si="5628"/>
        <v>0</v>
      </c>
      <c r="AN476" s="24"/>
      <c r="AO476" s="86">
        <f t="shared" si="5629"/>
        <v>0</v>
      </c>
      <c r="AP476" s="24"/>
      <c r="AQ476" s="86">
        <f t="shared" si="5630"/>
        <v>0</v>
      </c>
      <c r="AR476" s="24"/>
      <c r="AS476" s="86">
        <f t="shared" ref="AS476" si="6486">LEN(AR476)</f>
        <v>0</v>
      </c>
      <c r="AT476" s="24"/>
      <c r="AU476" s="86">
        <f t="shared" ref="AU476" si="6487">LEN(AT476)</f>
        <v>0</v>
      </c>
      <c r="AV476" s="24"/>
      <c r="AW476" s="86">
        <f t="shared" ref="AW476" si="6488">LEN(AV476)</f>
        <v>0</v>
      </c>
      <c r="AX476" s="24"/>
      <c r="AY476" s="86">
        <f t="shared" ref="AY476" si="6489">LEN(AX476)</f>
        <v>0</v>
      </c>
      <c r="AZ476" s="24"/>
      <c r="BA476" s="86">
        <f t="shared" ref="BA476" si="6490">LEN(AZ476)</f>
        <v>0</v>
      </c>
      <c r="BB476" s="24"/>
      <c r="BC476" s="86">
        <f t="shared" ref="BC476" si="6491">LEN(BB476)</f>
        <v>0</v>
      </c>
      <c r="BD476" s="24"/>
      <c r="BE476" s="86">
        <f t="shared" ref="BE476" si="6492">LEN(BD476)</f>
        <v>0</v>
      </c>
      <c r="BF476" s="24"/>
      <c r="BG476" s="86">
        <f t="shared" ref="BG476" si="6493">LEN(BF476)</f>
        <v>0</v>
      </c>
      <c r="BH476" s="24"/>
      <c r="BI476" s="86">
        <f t="shared" ref="BI476" si="6494">LEN(BH476)</f>
        <v>0</v>
      </c>
      <c r="BJ476" s="24"/>
      <c r="BK476" s="86">
        <f t="shared" ref="BK476" si="6495">LEN(BJ476)</f>
        <v>0</v>
      </c>
      <c r="BL476" s="24"/>
      <c r="BM476" s="86">
        <f t="shared" ref="BM476" si="6496">LEN(BL476)</f>
        <v>0</v>
      </c>
      <c r="BN476" s="24"/>
      <c r="BO476" s="86">
        <f t="shared" ref="BO476" si="6497">LEN(BN476)</f>
        <v>0</v>
      </c>
      <c r="BP476" s="24"/>
      <c r="BQ476" s="86">
        <f t="shared" ref="BQ476" si="6498">LEN(BP476)</f>
        <v>0</v>
      </c>
      <c r="BR476" s="24"/>
      <c r="BS476" s="86">
        <f t="shared" ref="BS476" si="6499">LEN(BR476)</f>
        <v>0</v>
      </c>
    </row>
    <row r="477" spans="1:71" s="35" customFormat="1">
      <c r="A477" s="203">
        <v>662</v>
      </c>
      <c r="B477" s="744"/>
      <c r="C477" s="736"/>
      <c r="D477" s="19" t="s">
        <v>731</v>
      </c>
      <c r="E477" s="23" t="s">
        <v>187</v>
      </c>
      <c r="F477" s="25"/>
      <c r="G477" s="25"/>
      <c r="H477" s="25" t="s">
        <v>203</v>
      </c>
      <c r="I477" s="25" t="s">
        <v>705</v>
      </c>
      <c r="J477" s="24"/>
      <c r="K477" s="86">
        <f t="shared" si="6191"/>
        <v>0</v>
      </c>
      <c r="L477" s="24"/>
      <c r="M477" s="86">
        <f t="shared" si="5615"/>
        <v>0</v>
      </c>
      <c r="N477" s="24"/>
      <c r="O477" s="86">
        <f t="shared" si="5616"/>
        <v>0</v>
      </c>
      <c r="P477" s="24"/>
      <c r="Q477" s="86">
        <f t="shared" si="5617"/>
        <v>0</v>
      </c>
      <c r="R477" s="24"/>
      <c r="S477" s="86">
        <f t="shared" si="5618"/>
        <v>0</v>
      </c>
      <c r="T477" s="24"/>
      <c r="U477" s="86">
        <f t="shared" si="5619"/>
        <v>0</v>
      </c>
      <c r="V477" s="24"/>
      <c r="W477" s="86">
        <f t="shared" si="5620"/>
        <v>0</v>
      </c>
      <c r="X477" s="24"/>
      <c r="Y477" s="86">
        <f t="shared" si="5621"/>
        <v>0</v>
      </c>
      <c r="Z477" s="24"/>
      <c r="AA477" s="86">
        <f t="shared" si="5622"/>
        <v>0</v>
      </c>
      <c r="AB477" s="24"/>
      <c r="AC477" s="86">
        <f t="shared" si="5623"/>
        <v>0</v>
      </c>
      <c r="AD477" s="24"/>
      <c r="AE477" s="86">
        <f t="shared" si="5624"/>
        <v>0</v>
      </c>
      <c r="AF477" s="24"/>
      <c r="AG477" s="86">
        <f t="shared" si="5625"/>
        <v>0</v>
      </c>
      <c r="AH477" s="24"/>
      <c r="AI477" s="86">
        <f t="shared" si="5626"/>
        <v>0</v>
      </c>
      <c r="AJ477" s="24"/>
      <c r="AK477" s="86">
        <f t="shared" si="5627"/>
        <v>0</v>
      </c>
      <c r="AL477" s="24"/>
      <c r="AM477" s="86">
        <f t="shared" si="5628"/>
        <v>0</v>
      </c>
      <c r="AN477" s="24"/>
      <c r="AO477" s="86">
        <f t="shared" si="5629"/>
        <v>0</v>
      </c>
      <c r="AP477" s="24"/>
      <c r="AQ477" s="86">
        <f t="shared" si="5630"/>
        <v>0</v>
      </c>
      <c r="AR477" s="24"/>
      <c r="AS477" s="86">
        <f t="shared" ref="AS477" si="6500">LEN(AR477)</f>
        <v>0</v>
      </c>
      <c r="AT477" s="24"/>
      <c r="AU477" s="86">
        <f t="shared" ref="AU477" si="6501">LEN(AT477)</f>
        <v>0</v>
      </c>
      <c r="AV477" s="24"/>
      <c r="AW477" s="86">
        <f t="shared" ref="AW477" si="6502">LEN(AV477)</f>
        <v>0</v>
      </c>
      <c r="AX477" s="24"/>
      <c r="AY477" s="86">
        <f t="shared" ref="AY477" si="6503">LEN(AX477)</f>
        <v>0</v>
      </c>
      <c r="AZ477" s="24"/>
      <c r="BA477" s="86">
        <f t="shared" ref="BA477" si="6504">LEN(AZ477)</f>
        <v>0</v>
      </c>
      <c r="BB477" s="24"/>
      <c r="BC477" s="86">
        <f t="shared" ref="BC477" si="6505">LEN(BB477)</f>
        <v>0</v>
      </c>
      <c r="BD477" s="24"/>
      <c r="BE477" s="86">
        <f t="shared" ref="BE477" si="6506">LEN(BD477)</f>
        <v>0</v>
      </c>
      <c r="BF477" s="24"/>
      <c r="BG477" s="86">
        <f t="shared" ref="BG477" si="6507">LEN(BF477)</f>
        <v>0</v>
      </c>
      <c r="BH477" s="24"/>
      <c r="BI477" s="86">
        <f t="shared" ref="BI477" si="6508">LEN(BH477)</f>
        <v>0</v>
      </c>
      <c r="BJ477" s="24"/>
      <c r="BK477" s="86">
        <f t="shared" ref="BK477" si="6509">LEN(BJ477)</f>
        <v>0</v>
      </c>
      <c r="BL477" s="24"/>
      <c r="BM477" s="86">
        <f t="shared" ref="BM477" si="6510">LEN(BL477)</f>
        <v>0</v>
      </c>
      <c r="BN477" s="24"/>
      <c r="BO477" s="86">
        <f t="shared" ref="BO477" si="6511">LEN(BN477)</f>
        <v>0</v>
      </c>
      <c r="BP477" s="24"/>
      <c r="BQ477" s="86">
        <f t="shared" ref="BQ477" si="6512">LEN(BP477)</f>
        <v>0</v>
      </c>
      <c r="BR477" s="24"/>
      <c r="BS477" s="86">
        <f t="shared" ref="BS477" si="6513">LEN(BR477)</f>
        <v>0</v>
      </c>
    </row>
    <row r="478" spans="1:71" s="35" customFormat="1">
      <c r="A478" s="203">
        <v>663</v>
      </c>
      <c r="B478" s="744"/>
      <c r="C478" s="736"/>
      <c r="D478" s="19" t="s">
        <v>733</v>
      </c>
      <c r="E478" s="23" t="s">
        <v>187</v>
      </c>
      <c r="F478" s="25"/>
      <c r="G478" s="25"/>
      <c r="H478" s="25" t="s">
        <v>203</v>
      </c>
      <c r="I478" s="25" t="s">
        <v>705</v>
      </c>
      <c r="J478" s="24" t="s">
        <v>734</v>
      </c>
      <c r="K478" s="86">
        <f t="shared" si="6191"/>
        <v>10</v>
      </c>
      <c r="L478" s="24"/>
      <c r="M478" s="86">
        <f t="shared" si="5615"/>
        <v>0</v>
      </c>
      <c r="N478" s="24"/>
      <c r="O478" s="86">
        <f t="shared" si="5616"/>
        <v>0</v>
      </c>
      <c r="P478" s="24"/>
      <c r="Q478" s="86">
        <f t="shared" si="5617"/>
        <v>0</v>
      </c>
      <c r="R478" s="24"/>
      <c r="S478" s="86">
        <f t="shared" si="5618"/>
        <v>0</v>
      </c>
      <c r="T478" s="24" t="s">
        <v>734</v>
      </c>
      <c r="U478" s="86">
        <f t="shared" si="5619"/>
        <v>10</v>
      </c>
      <c r="V478" s="24" t="s">
        <v>1050</v>
      </c>
      <c r="W478" s="86">
        <f t="shared" si="5620"/>
        <v>12</v>
      </c>
      <c r="X478" s="24"/>
      <c r="Y478" s="86">
        <f t="shared" si="5621"/>
        <v>0</v>
      </c>
      <c r="Z478" s="24" t="s">
        <v>734</v>
      </c>
      <c r="AA478" s="86">
        <f t="shared" si="5622"/>
        <v>10</v>
      </c>
      <c r="AB478" s="24" t="s">
        <v>734</v>
      </c>
      <c r="AC478" s="86">
        <f t="shared" si="5623"/>
        <v>10</v>
      </c>
      <c r="AD478" s="24" t="s">
        <v>734</v>
      </c>
      <c r="AE478" s="86">
        <f t="shared" si="5624"/>
        <v>10</v>
      </c>
      <c r="AF478" s="24" t="s">
        <v>734</v>
      </c>
      <c r="AG478" s="86">
        <f t="shared" si="5625"/>
        <v>10</v>
      </c>
      <c r="AH478" s="24" t="s">
        <v>734</v>
      </c>
      <c r="AI478" s="86">
        <f t="shared" si="5626"/>
        <v>10</v>
      </c>
      <c r="AJ478" s="24"/>
      <c r="AK478" s="86">
        <f t="shared" si="5627"/>
        <v>0</v>
      </c>
      <c r="AL478" s="24" t="s">
        <v>734</v>
      </c>
      <c r="AM478" s="86">
        <f t="shared" si="5628"/>
        <v>10</v>
      </c>
      <c r="AN478" s="24" t="s">
        <v>734</v>
      </c>
      <c r="AO478" s="86">
        <f t="shared" si="5629"/>
        <v>10</v>
      </c>
      <c r="AP478" s="24"/>
      <c r="AQ478" s="86">
        <f t="shared" si="5630"/>
        <v>0</v>
      </c>
      <c r="AR478" s="24" t="s">
        <v>734</v>
      </c>
      <c r="AS478" s="86">
        <f t="shared" ref="AS478" si="6514">LEN(AR478)</f>
        <v>10</v>
      </c>
      <c r="AT478" s="24"/>
      <c r="AU478" s="86">
        <f t="shared" ref="AU478" si="6515">LEN(AT478)</f>
        <v>0</v>
      </c>
      <c r="AV478" s="24"/>
      <c r="AW478" s="86">
        <f t="shared" ref="AW478" si="6516">LEN(AV478)</f>
        <v>0</v>
      </c>
      <c r="AX478" s="24"/>
      <c r="AY478" s="86">
        <f t="shared" ref="AY478" si="6517">LEN(AX478)</f>
        <v>0</v>
      </c>
      <c r="AZ478" s="24"/>
      <c r="BA478" s="86">
        <f t="shared" ref="BA478" si="6518">LEN(AZ478)</f>
        <v>0</v>
      </c>
      <c r="BB478" s="24"/>
      <c r="BC478" s="86">
        <f t="shared" ref="BC478" si="6519">LEN(BB478)</f>
        <v>0</v>
      </c>
      <c r="BD478" s="24"/>
      <c r="BE478" s="86">
        <f t="shared" ref="BE478" si="6520">LEN(BD478)</f>
        <v>0</v>
      </c>
      <c r="BF478" s="24"/>
      <c r="BG478" s="86">
        <f t="shared" ref="BG478" si="6521">LEN(BF478)</f>
        <v>0</v>
      </c>
      <c r="BH478" s="24"/>
      <c r="BI478" s="86">
        <f t="shared" ref="BI478" si="6522">LEN(BH478)</f>
        <v>0</v>
      </c>
      <c r="BJ478" s="24"/>
      <c r="BK478" s="86">
        <f t="shared" ref="BK478" si="6523">LEN(BJ478)</f>
        <v>0</v>
      </c>
      <c r="BL478" s="24"/>
      <c r="BM478" s="86">
        <f t="shared" ref="BM478" si="6524">LEN(BL478)</f>
        <v>0</v>
      </c>
      <c r="BN478" s="24"/>
      <c r="BO478" s="86">
        <f t="shared" ref="BO478" si="6525">LEN(BN478)</f>
        <v>0</v>
      </c>
      <c r="BP478" s="24"/>
      <c r="BQ478" s="86">
        <f t="shared" ref="BQ478" si="6526">LEN(BP478)</f>
        <v>0</v>
      </c>
      <c r="BR478" s="24"/>
      <c r="BS478" s="86">
        <f t="shared" ref="BS478" si="6527">LEN(BR478)</f>
        <v>0</v>
      </c>
    </row>
    <row r="479" spans="1:71" s="35" customFormat="1">
      <c r="A479" s="203">
        <v>664</v>
      </c>
      <c r="B479" s="744"/>
      <c r="C479" s="736"/>
      <c r="D479" s="19" t="s">
        <v>736</v>
      </c>
      <c r="E479" s="23" t="s">
        <v>187</v>
      </c>
      <c r="F479" s="25"/>
      <c r="G479" s="25"/>
      <c r="H479" s="25" t="s">
        <v>203</v>
      </c>
      <c r="I479" s="25" t="s">
        <v>705</v>
      </c>
      <c r="J479" s="24" t="s">
        <v>724</v>
      </c>
      <c r="K479" s="86">
        <f t="shared" si="6191"/>
        <v>16</v>
      </c>
      <c r="L479" s="24"/>
      <c r="M479" s="86">
        <f t="shared" ref="M479:M499" si="6528">LEN(L479)</f>
        <v>0</v>
      </c>
      <c r="N479" s="24"/>
      <c r="O479" s="86">
        <f t="shared" ref="O479:O499" si="6529">LEN(N479)</f>
        <v>0</v>
      </c>
      <c r="P479" s="24"/>
      <c r="Q479" s="86">
        <f t="shared" ref="Q479:Q499" si="6530">LEN(P479)</f>
        <v>0</v>
      </c>
      <c r="R479" s="24"/>
      <c r="S479" s="86">
        <f t="shared" ref="S479:S499" si="6531">LEN(R479)</f>
        <v>0</v>
      </c>
      <c r="T479" s="24" t="s">
        <v>724</v>
      </c>
      <c r="U479" s="86">
        <f t="shared" ref="U479:U499" si="6532">LEN(T479)</f>
        <v>16</v>
      </c>
      <c r="V479" s="24"/>
      <c r="W479" s="86">
        <f t="shared" ref="W479:W499" si="6533">LEN(V479)</f>
        <v>0</v>
      </c>
      <c r="X479" s="24"/>
      <c r="Y479" s="86">
        <f t="shared" ref="Y479:Y499" si="6534">LEN(X479)</f>
        <v>0</v>
      </c>
      <c r="Z479" s="24" t="s">
        <v>724</v>
      </c>
      <c r="AA479" s="86">
        <f t="shared" ref="AA479:AA499" si="6535">LEN(Z479)</f>
        <v>16</v>
      </c>
      <c r="AB479" s="24" t="s">
        <v>724</v>
      </c>
      <c r="AC479" s="86">
        <f t="shared" ref="AC479:AC499" si="6536">LEN(AB479)</f>
        <v>16</v>
      </c>
      <c r="AD479" s="24" t="s">
        <v>724</v>
      </c>
      <c r="AE479" s="86">
        <f t="shared" ref="AE479:AE499" si="6537">LEN(AD479)</f>
        <v>16</v>
      </c>
      <c r="AF479" s="24" t="s">
        <v>724</v>
      </c>
      <c r="AG479" s="86">
        <f t="shared" ref="AG479:AG499" si="6538">LEN(AF479)</f>
        <v>16</v>
      </c>
      <c r="AH479" s="24" t="s">
        <v>724</v>
      </c>
      <c r="AI479" s="86">
        <f t="shared" ref="AI479:AI499" si="6539">LEN(AH479)</f>
        <v>16</v>
      </c>
      <c r="AJ479" s="24"/>
      <c r="AK479" s="86">
        <f t="shared" ref="AK479:AK499" si="6540">LEN(AJ479)</f>
        <v>0</v>
      </c>
      <c r="AL479" s="24" t="s">
        <v>724</v>
      </c>
      <c r="AM479" s="86">
        <f t="shared" ref="AM479:AM499" si="6541">LEN(AL479)</f>
        <v>16</v>
      </c>
      <c r="AN479" s="24" t="s">
        <v>724</v>
      </c>
      <c r="AO479" s="86">
        <f t="shared" ref="AO479:AO499" si="6542">LEN(AN479)</f>
        <v>16</v>
      </c>
      <c r="AP479" s="24"/>
      <c r="AQ479" s="86">
        <f t="shared" ref="AQ479:AQ499" si="6543">LEN(AP479)</f>
        <v>0</v>
      </c>
      <c r="AR479" s="24" t="s">
        <v>724</v>
      </c>
      <c r="AS479" s="86">
        <f t="shared" ref="AS479" si="6544">LEN(AR479)</f>
        <v>16</v>
      </c>
      <c r="AT479" s="24"/>
      <c r="AU479" s="86">
        <f t="shared" ref="AU479" si="6545">LEN(AT479)</f>
        <v>0</v>
      </c>
      <c r="AV479" s="24"/>
      <c r="AW479" s="86">
        <f t="shared" ref="AW479" si="6546">LEN(AV479)</f>
        <v>0</v>
      </c>
      <c r="AX479" s="24"/>
      <c r="AY479" s="86">
        <f t="shared" ref="AY479" si="6547">LEN(AX479)</f>
        <v>0</v>
      </c>
      <c r="AZ479" s="24"/>
      <c r="BA479" s="86">
        <f t="shared" ref="BA479" si="6548">LEN(AZ479)</f>
        <v>0</v>
      </c>
      <c r="BB479" s="24"/>
      <c r="BC479" s="86">
        <f t="shared" ref="BC479" si="6549">LEN(BB479)</f>
        <v>0</v>
      </c>
      <c r="BD479" s="24"/>
      <c r="BE479" s="86">
        <f t="shared" ref="BE479" si="6550">LEN(BD479)</f>
        <v>0</v>
      </c>
      <c r="BF479" s="24"/>
      <c r="BG479" s="86">
        <f t="shared" ref="BG479" si="6551">LEN(BF479)</f>
        <v>0</v>
      </c>
      <c r="BH479" s="24"/>
      <c r="BI479" s="86">
        <f t="shared" ref="BI479" si="6552">LEN(BH479)</f>
        <v>0</v>
      </c>
      <c r="BJ479" s="24"/>
      <c r="BK479" s="86">
        <f t="shared" ref="BK479" si="6553">LEN(BJ479)</f>
        <v>0</v>
      </c>
      <c r="BL479" s="24"/>
      <c r="BM479" s="86">
        <f t="shared" ref="BM479" si="6554">LEN(BL479)</f>
        <v>0</v>
      </c>
      <c r="BN479" s="24"/>
      <c r="BO479" s="86">
        <f t="shared" ref="BO479" si="6555">LEN(BN479)</f>
        <v>0</v>
      </c>
      <c r="BP479" s="24"/>
      <c r="BQ479" s="86">
        <f t="shared" ref="BQ479" si="6556">LEN(BP479)</f>
        <v>0</v>
      </c>
      <c r="BR479" s="24"/>
      <c r="BS479" s="86">
        <f t="shared" ref="BS479" si="6557">LEN(BR479)</f>
        <v>0</v>
      </c>
    </row>
    <row r="480" spans="1:71" s="35" customFormat="1">
      <c r="A480" s="203">
        <v>665</v>
      </c>
      <c r="B480" s="744"/>
      <c r="C480" s="736"/>
      <c r="D480" s="19" t="s">
        <v>737</v>
      </c>
      <c r="E480" s="23" t="s">
        <v>187</v>
      </c>
      <c r="F480" s="25"/>
      <c r="G480" s="25"/>
      <c r="H480" s="25" t="s">
        <v>203</v>
      </c>
      <c r="I480" s="25" t="s">
        <v>705</v>
      </c>
      <c r="J480" s="24"/>
      <c r="K480" s="86">
        <f t="shared" si="6191"/>
        <v>0</v>
      </c>
      <c r="L480" s="24"/>
      <c r="M480" s="86">
        <f t="shared" si="6528"/>
        <v>0</v>
      </c>
      <c r="N480" s="24"/>
      <c r="O480" s="86">
        <f t="shared" si="6529"/>
        <v>0</v>
      </c>
      <c r="P480" s="24" t="str">
        <f>転質権設定承認請求書!$K$6&amp;"　　　　　　　　　　号"</f>
        <v>　　　　　　　　　　号</v>
      </c>
      <c r="Q480" s="86">
        <f t="shared" si="6530"/>
        <v>11</v>
      </c>
      <c r="R480" s="24"/>
      <c r="S480" s="86">
        <f t="shared" si="6531"/>
        <v>0</v>
      </c>
      <c r="T480" s="24"/>
      <c r="U480" s="86">
        <f t="shared" si="6532"/>
        <v>0</v>
      </c>
      <c r="V480" s="24"/>
      <c r="W480" s="86">
        <f t="shared" si="6533"/>
        <v>0</v>
      </c>
      <c r="X480" s="24"/>
      <c r="Y480" s="86">
        <f t="shared" si="6534"/>
        <v>0</v>
      </c>
      <c r="Z480" s="24"/>
      <c r="AA480" s="86">
        <f t="shared" si="6535"/>
        <v>0</v>
      </c>
      <c r="AB480" s="24"/>
      <c r="AC480" s="86">
        <f t="shared" si="6536"/>
        <v>0</v>
      </c>
      <c r="AD480" s="24"/>
      <c r="AE480" s="86">
        <f t="shared" si="6537"/>
        <v>0</v>
      </c>
      <c r="AF480" s="24"/>
      <c r="AG480" s="86">
        <f t="shared" si="6538"/>
        <v>0</v>
      </c>
      <c r="AH480" s="24"/>
      <c r="AI480" s="86">
        <f t="shared" si="6539"/>
        <v>0</v>
      </c>
      <c r="AJ480" s="24"/>
      <c r="AK480" s="86">
        <f t="shared" si="6540"/>
        <v>0</v>
      </c>
      <c r="AL480" s="24"/>
      <c r="AM480" s="86">
        <f t="shared" si="6541"/>
        <v>0</v>
      </c>
      <c r="AN480" s="24"/>
      <c r="AO480" s="86">
        <f t="shared" si="6542"/>
        <v>0</v>
      </c>
      <c r="AP480" s="24"/>
      <c r="AQ480" s="86">
        <f t="shared" si="6543"/>
        <v>0</v>
      </c>
      <c r="AR480" s="24"/>
      <c r="AS480" s="86">
        <f t="shared" ref="AS480" si="6558">LEN(AR480)</f>
        <v>0</v>
      </c>
      <c r="AT480" s="24"/>
      <c r="AU480" s="86">
        <f t="shared" ref="AU480" si="6559">LEN(AT480)</f>
        <v>0</v>
      </c>
      <c r="AV480" s="24"/>
      <c r="AW480" s="86">
        <f t="shared" ref="AW480" si="6560">LEN(AV480)</f>
        <v>0</v>
      </c>
      <c r="AX480" s="24"/>
      <c r="AY480" s="86">
        <f t="shared" ref="AY480" si="6561">LEN(AX480)</f>
        <v>0</v>
      </c>
      <c r="AZ480" s="24"/>
      <c r="BA480" s="86">
        <f t="shared" ref="BA480" si="6562">LEN(AZ480)</f>
        <v>0</v>
      </c>
      <c r="BB480" s="24"/>
      <c r="BC480" s="86">
        <f t="shared" ref="BC480" si="6563">LEN(BB480)</f>
        <v>0</v>
      </c>
      <c r="BD480" s="24"/>
      <c r="BE480" s="86">
        <f t="shared" ref="BE480" si="6564">LEN(BD480)</f>
        <v>0</v>
      </c>
      <c r="BF480" s="24"/>
      <c r="BG480" s="86">
        <f t="shared" ref="BG480" si="6565">LEN(BF480)</f>
        <v>0</v>
      </c>
      <c r="BH480" s="24"/>
      <c r="BI480" s="86">
        <f t="shared" ref="BI480" si="6566">LEN(BH480)</f>
        <v>0</v>
      </c>
      <c r="BJ480" s="24"/>
      <c r="BK480" s="86">
        <f t="shared" ref="BK480" si="6567">LEN(BJ480)</f>
        <v>0</v>
      </c>
      <c r="BL480" s="24"/>
      <c r="BM480" s="86">
        <f t="shared" ref="BM480" si="6568">LEN(BL480)</f>
        <v>0</v>
      </c>
      <c r="BN480" s="24"/>
      <c r="BO480" s="86">
        <f t="shared" ref="BO480" si="6569">LEN(BN480)</f>
        <v>0</v>
      </c>
      <c r="BP480" s="24"/>
      <c r="BQ480" s="86">
        <f t="shared" ref="BQ480" si="6570">LEN(BP480)</f>
        <v>0</v>
      </c>
      <c r="BR480" s="24"/>
      <c r="BS480" s="86">
        <f t="shared" ref="BS480" si="6571">LEN(BR480)</f>
        <v>0</v>
      </c>
    </row>
    <row r="481" spans="1:71" s="35" customFormat="1">
      <c r="A481" s="203">
        <v>666</v>
      </c>
      <c r="B481" s="744"/>
      <c r="C481" s="736"/>
      <c r="D481" s="19" t="s">
        <v>740</v>
      </c>
      <c r="E481" s="23" t="s">
        <v>187</v>
      </c>
      <c r="F481" s="25"/>
      <c r="G481" s="25"/>
      <c r="H481" s="25" t="s">
        <v>203</v>
      </c>
      <c r="I481" s="25" t="s">
        <v>705</v>
      </c>
      <c r="J481" s="24"/>
      <c r="K481" s="86">
        <f t="shared" si="6191"/>
        <v>0</v>
      </c>
      <c r="L481" s="24" t="s">
        <v>719</v>
      </c>
      <c r="M481" s="86">
        <f t="shared" si="6528"/>
        <v>5</v>
      </c>
      <c r="N481" s="24"/>
      <c r="O481" s="86">
        <f t="shared" si="6529"/>
        <v>0</v>
      </c>
      <c r="P481" s="24" t="s">
        <v>1161</v>
      </c>
      <c r="Q481" s="86">
        <f t="shared" si="6530"/>
        <v>6</v>
      </c>
      <c r="R481" s="24"/>
      <c r="S481" s="86">
        <f t="shared" si="6531"/>
        <v>0</v>
      </c>
      <c r="T481" s="24"/>
      <c r="U481" s="86">
        <f t="shared" si="6532"/>
        <v>0</v>
      </c>
      <c r="V481" s="24"/>
      <c r="W481" s="86">
        <f t="shared" si="6533"/>
        <v>0</v>
      </c>
      <c r="X481" s="24"/>
      <c r="Y481" s="86">
        <f t="shared" si="6534"/>
        <v>0</v>
      </c>
      <c r="Z481" s="24"/>
      <c r="AA481" s="86">
        <f t="shared" si="6535"/>
        <v>0</v>
      </c>
      <c r="AB481" s="24"/>
      <c r="AC481" s="86">
        <f t="shared" si="6536"/>
        <v>0</v>
      </c>
      <c r="AD481" s="24"/>
      <c r="AE481" s="86">
        <f t="shared" si="6537"/>
        <v>0</v>
      </c>
      <c r="AF481" s="24"/>
      <c r="AG481" s="86">
        <f t="shared" si="6538"/>
        <v>0</v>
      </c>
      <c r="AH481" s="24"/>
      <c r="AI481" s="86">
        <f t="shared" si="6539"/>
        <v>0</v>
      </c>
      <c r="AJ481" s="24"/>
      <c r="AK481" s="86">
        <f t="shared" si="6540"/>
        <v>0</v>
      </c>
      <c r="AL481" s="24"/>
      <c r="AM481" s="86">
        <f t="shared" si="6541"/>
        <v>0</v>
      </c>
      <c r="AN481" s="24"/>
      <c r="AO481" s="86">
        <f t="shared" si="6542"/>
        <v>0</v>
      </c>
      <c r="AP481" s="24"/>
      <c r="AQ481" s="86">
        <f t="shared" si="6543"/>
        <v>0</v>
      </c>
      <c r="AR481" s="24"/>
      <c r="AS481" s="86">
        <f t="shared" ref="AS481" si="6572">LEN(AR481)</f>
        <v>0</v>
      </c>
      <c r="AT481" s="24"/>
      <c r="AU481" s="86">
        <f t="shared" ref="AU481" si="6573">LEN(AT481)</f>
        <v>0</v>
      </c>
      <c r="AV481" s="24"/>
      <c r="AW481" s="86">
        <f t="shared" ref="AW481" si="6574">LEN(AV481)</f>
        <v>0</v>
      </c>
      <c r="AX481" s="24"/>
      <c r="AY481" s="86">
        <f t="shared" ref="AY481" si="6575">LEN(AX481)</f>
        <v>0</v>
      </c>
      <c r="AZ481" s="24"/>
      <c r="BA481" s="86">
        <f t="shared" ref="BA481" si="6576">LEN(AZ481)</f>
        <v>0</v>
      </c>
      <c r="BB481" s="24"/>
      <c r="BC481" s="86">
        <f t="shared" ref="BC481" si="6577">LEN(BB481)</f>
        <v>0</v>
      </c>
      <c r="BD481" s="24"/>
      <c r="BE481" s="86">
        <f t="shared" ref="BE481" si="6578">LEN(BD481)</f>
        <v>0</v>
      </c>
      <c r="BF481" s="24"/>
      <c r="BG481" s="86">
        <f t="shared" ref="BG481" si="6579">LEN(BF481)</f>
        <v>0</v>
      </c>
      <c r="BH481" s="24"/>
      <c r="BI481" s="86">
        <f t="shared" ref="BI481" si="6580">LEN(BH481)</f>
        <v>0</v>
      </c>
      <c r="BJ481" s="24"/>
      <c r="BK481" s="86">
        <f t="shared" ref="BK481" si="6581">LEN(BJ481)</f>
        <v>0</v>
      </c>
      <c r="BL481" s="24"/>
      <c r="BM481" s="86">
        <f t="shared" ref="BM481" si="6582">LEN(BL481)</f>
        <v>0</v>
      </c>
      <c r="BN481" s="24"/>
      <c r="BO481" s="86">
        <f t="shared" ref="BO481" si="6583">LEN(BN481)</f>
        <v>0</v>
      </c>
      <c r="BP481" s="24"/>
      <c r="BQ481" s="86">
        <f t="shared" ref="BQ481" si="6584">LEN(BP481)</f>
        <v>0</v>
      </c>
      <c r="BR481" s="24"/>
      <c r="BS481" s="86">
        <f t="shared" ref="BS481" si="6585">LEN(BR481)</f>
        <v>0</v>
      </c>
    </row>
    <row r="482" spans="1:71" s="35" customFormat="1">
      <c r="A482" s="203">
        <v>667</v>
      </c>
      <c r="B482" s="744"/>
      <c r="C482" s="736"/>
      <c r="D482" s="19" t="s">
        <v>747</v>
      </c>
      <c r="E482" s="23" t="s">
        <v>187</v>
      </c>
      <c r="F482" s="25"/>
      <c r="G482" s="25"/>
      <c r="H482" s="25" t="s">
        <v>203</v>
      </c>
      <c r="I482" s="25" t="s">
        <v>705</v>
      </c>
      <c r="J482" s="24"/>
      <c r="K482" s="86">
        <f t="shared" si="6191"/>
        <v>0</v>
      </c>
      <c r="L482" s="24" t="s">
        <v>724</v>
      </c>
      <c r="M482" s="86">
        <f t="shared" si="6528"/>
        <v>16</v>
      </c>
      <c r="N482" s="24"/>
      <c r="O482" s="86">
        <f t="shared" si="6529"/>
        <v>0</v>
      </c>
      <c r="P482" s="24"/>
      <c r="Q482" s="86">
        <f t="shared" si="6530"/>
        <v>0</v>
      </c>
      <c r="R482" s="24"/>
      <c r="S482" s="86">
        <f t="shared" si="6531"/>
        <v>0</v>
      </c>
      <c r="T482" s="24"/>
      <c r="U482" s="86">
        <f t="shared" si="6532"/>
        <v>0</v>
      </c>
      <c r="V482" s="24"/>
      <c r="W482" s="86">
        <f t="shared" si="6533"/>
        <v>0</v>
      </c>
      <c r="X482" s="24"/>
      <c r="Y482" s="86">
        <f t="shared" si="6534"/>
        <v>0</v>
      </c>
      <c r="Z482" s="24"/>
      <c r="AA482" s="86">
        <f t="shared" si="6535"/>
        <v>0</v>
      </c>
      <c r="AB482" s="24"/>
      <c r="AC482" s="86">
        <f t="shared" si="6536"/>
        <v>0</v>
      </c>
      <c r="AD482" s="24"/>
      <c r="AE482" s="86">
        <f t="shared" si="6537"/>
        <v>0</v>
      </c>
      <c r="AF482" s="24"/>
      <c r="AG482" s="86">
        <f t="shared" si="6538"/>
        <v>0</v>
      </c>
      <c r="AH482" s="24"/>
      <c r="AI482" s="86">
        <f t="shared" si="6539"/>
        <v>0</v>
      </c>
      <c r="AJ482" s="24"/>
      <c r="AK482" s="86">
        <f t="shared" si="6540"/>
        <v>0</v>
      </c>
      <c r="AL482" s="24"/>
      <c r="AM482" s="86">
        <f t="shared" si="6541"/>
        <v>0</v>
      </c>
      <c r="AN482" s="24"/>
      <c r="AO482" s="86">
        <f t="shared" si="6542"/>
        <v>0</v>
      </c>
      <c r="AP482" s="24"/>
      <c r="AQ482" s="86">
        <f t="shared" si="6543"/>
        <v>0</v>
      </c>
      <c r="AR482" s="24"/>
      <c r="AS482" s="86">
        <f t="shared" ref="AS482" si="6586">LEN(AR482)</f>
        <v>0</v>
      </c>
      <c r="AT482" s="24"/>
      <c r="AU482" s="86">
        <f t="shared" ref="AU482" si="6587">LEN(AT482)</f>
        <v>0</v>
      </c>
      <c r="AV482" s="24"/>
      <c r="AW482" s="86">
        <f t="shared" ref="AW482" si="6588">LEN(AV482)</f>
        <v>0</v>
      </c>
      <c r="AX482" s="24"/>
      <c r="AY482" s="86">
        <f t="shared" ref="AY482" si="6589">LEN(AX482)</f>
        <v>0</v>
      </c>
      <c r="AZ482" s="24"/>
      <c r="BA482" s="86">
        <f t="shared" ref="BA482" si="6590">LEN(AZ482)</f>
        <v>0</v>
      </c>
      <c r="BB482" s="24"/>
      <c r="BC482" s="86">
        <f t="shared" ref="BC482" si="6591">LEN(BB482)</f>
        <v>0</v>
      </c>
      <c r="BD482" s="24"/>
      <c r="BE482" s="86">
        <f t="shared" ref="BE482" si="6592">LEN(BD482)</f>
        <v>0</v>
      </c>
      <c r="BF482" s="24"/>
      <c r="BG482" s="86">
        <f t="shared" ref="BG482" si="6593">LEN(BF482)</f>
        <v>0</v>
      </c>
      <c r="BH482" s="24"/>
      <c r="BI482" s="86">
        <f t="shared" ref="BI482" si="6594">LEN(BH482)</f>
        <v>0</v>
      </c>
      <c r="BJ482" s="24"/>
      <c r="BK482" s="86">
        <f t="shared" ref="BK482" si="6595">LEN(BJ482)</f>
        <v>0</v>
      </c>
      <c r="BL482" s="24"/>
      <c r="BM482" s="86">
        <f t="shared" ref="BM482" si="6596">LEN(BL482)</f>
        <v>0</v>
      </c>
      <c r="BN482" s="24"/>
      <c r="BO482" s="86">
        <f t="shared" ref="BO482" si="6597">LEN(BN482)</f>
        <v>0</v>
      </c>
      <c r="BP482" s="24"/>
      <c r="BQ482" s="86">
        <f t="shared" ref="BQ482" si="6598">LEN(BP482)</f>
        <v>0</v>
      </c>
      <c r="BR482" s="24"/>
      <c r="BS482" s="86">
        <f t="shared" ref="BS482" si="6599">LEN(BR482)</f>
        <v>0</v>
      </c>
    </row>
    <row r="483" spans="1:71" s="35" customFormat="1">
      <c r="A483" s="203">
        <v>668</v>
      </c>
      <c r="B483" s="744"/>
      <c r="C483" s="736"/>
      <c r="D483" s="19" t="s">
        <v>749</v>
      </c>
      <c r="E483" s="23" t="s">
        <v>187</v>
      </c>
      <c r="F483" s="25"/>
      <c r="G483" s="25"/>
      <c r="H483" s="25" t="s">
        <v>203</v>
      </c>
      <c r="I483" s="25" t="s">
        <v>705</v>
      </c>
      <c r="J483" s="24" t="s">
        <v>750</v>
      </c>
      <c r="K483" s="86">
        <f t="shared" si="6191"/>
        <v>3</v>
      </c>
      <c r="L483" s="24" t="s">
        <v>734</v>
      </c>
      <c r="M483" s="86">
        <f t="shared" si="6528"/>
        <v>10</v>
      </c>
      <c r="N483" s="24"/>
      <c r="O483" s="86">
        <f t="shared" si="6529"/>
        <v>0</v>
      </c>
      <c r="P483" s="24"/>
      <c r="Q483" s="86">
        <f t="shared" si="6530"/>
        <v>0</v>
      </c>
      <c r="R483" s="24"/>
      <c r="S483" s="86">
        <f t="shared" si="6531"/>
        <v>0</v>
      </c>
      <c r="T483" s="24"/>
      <c r="U483" s="86">
        <f t="shared" si="6532"/>
        <v>0</v>
      </c>
      <c r="V483" s="24"/>
      <c r="W483" s="86">
        <f t="shared" si="6533"/>
        <v>0</v>
      </c>
      <c r="X483" s="24"/>
      <c r="Y483" s="86">
        <f t="shared" si="6534"/>
        <v>0</v>
      </c>
      <c r="Z483" s="24" t="s">
        <v>1053</v>
      </c>
      <c r="AA483" s="86">
        <f t="shared" si="6535"/>
        <v>3</v>
      </c>
      <c r="AB483" s="24"/>
      <c r="AC483" s="86">
        <f t="shared" si="6536"/>
        <v>0</v>
      </c>
      <c r="AD483" s="24" t="s">
        <v>754</v>
      </c>
      <c r="AE483" s="86">
        <f t="shared" si="6537"/>
        <v>3</v>
      </c>
      <c r="AF483" s="24" t="s">
        <v>755</v>
      </c>
      <c r="AG483" s="86">
        <f t="shared" si="6538"/>
        <v>3</v>
      </c>
      <c r="AH483" s="24" t="s">
        <v>752</v>
      </c>
      <c r="AI483" s="86">
        <f t="shared" si="6539"/>
        <v>3</v>
      </c>
      <c r="AJ483" s="24"/>
      <c r="AK483" s="86">
        <f t="shared" si="6540"/>
        <v>0</v>
      </c>
      <c r="AL483" s="24" t="s">
        <v>752</v>
      </c>
      <c r="AM483" s="86">
        <f t="shared" si="6541"/>
        <v>3</v>
      </c>
      <c r="AN483" s="24" t="s">
        <v>752</v>
      </c>
      <c r="AO483" s="86">
        <f t="shared" si="6542"/>
        <v>3</v>
      </c>
      <c r="AP483" s="24"/>
      <c r="AQ483" s="86">
        <f t="shared" si="6543"/>
        <v>0</v>
      </c>
      <c r="AR483" s="24" t="s">
        <v>750</v>
      </c>
      <c r="AS483" s="86">
        <f t="shared" ref="AS483" si="6600">LEN(AR483)</f>
        <v>3</v>
      </c>
      <c r="AT483" s="24"/>
      <c r="AU483" s="86">
        <f t="shared" ref="AU483" si="6601">LEN(AT483)</f>
        <v>0</v>
      </c>
      <c r="AV483" s="24"/>
      <c r="AW483" s="86">
        <f t="shared" ref="AW483" si="6602">LEN(AV483)</f>
        <v>0</v>
      </c>
      <c r="AX483" s="24"/>
      <c r="AY483" s="86">
        <f t="shared" ref="AY483" si="6603">LEN(AX483)</f>
        <v>0</v>
      </c>
      <c r="AZ483" s="24"/>
      <c r="BA483" s="86">
        <f t="shared" ref="BA483" si="6604">LEN(AZ483)</f>
        <v>0</v>
      </c>
      <c r="BB483" s="24"/>
      <c r="BC483" s="86">
        <f t="shared" ref="BC483" si="6605">LEN(BB483)</f>
        <v>0</v>
      </c>
      <c r="BD483" s="24"/>
      <c r="BE483" s="86">
        <f t="shared" ref="BE483" si="6606">LEN(BD483)</f>
        <v>0</v>
      </c>
      <c r="BF483" s="24"/>
      <c r="BG483" s="86">
        <f t="shared" ref="BG483" si="6607">LEN(BF483)</f>
        <v>0</v>
      </c>
      <c r="BH483" s="24"/>
      <c r="BI483" s="86">
        <f t="shared" ref="BI483" si="6608">LEN(BH483)</f>
        <v>0</v>
      </c>
      <c r="BJ483" s="24"/>
      <c r="BK483" s="86">
        <f t="shared" ref="BK483" si="6609">LEN(BJ483)</f>
        <v>0</v>
      </c>
      <c r="BL483" s="24"/>
      <c r="BM483" s="86">
        <f t="shared" ref="BM483" si="6610">LEN(BL483)</f>
        <v>0</v>
      </c>
      <c r="BN483" s="24"/>
      <c r="BO483" s="86">
        <f t="shared" ref="BO483" si="6611">LEN(BN483)</f>
        <v>0</v>
      </c>
      <c r="BP483" s="24"/>
      <c r="BQ483" s="86">
        <f t="shared" ref="BQ483" si="6612">LEN(BP483)</f>
        <v>0</v>
      </c>
      <c r="BR483" s="24"/>
      <c r="BS483" s="86">
        <f t="shared" ref="BS483" si="6613">LEN(BR483)</f>
        <v>0</v>
      </c>
    </row>
    <row r="484" spans="1:71" s="35" customFormat="1">
      <c r="A484" s="203">
        <v>669</v>
      </c>
      <c r="B484" s="745"/>
      <c r="C484" s="740"/>
      <c r="D484" s="19" t="s">
        <v>758</v>
      </c>
      <c r="E484" s="23" t="s">
        <v>187</v>
      </c>
      <c r="F484" s="25"/>
      <c r="G484" s="25"/>
      <c r="H484" s="25" t="s">
        <v>203</v>
      </c>
      <c r="I484" s="25" t="s">
        <v>705</v>
      </c>
      <c r="J484" s="24" t="s">
        <v>724</v>
      </c>
      <c r="K484" s="86">
        <f t="shared" si="6191"/>
        <v>16</v>
      </c>
      <c r="L484" s="24" t="s">
        <v>724</v>
      </c>
      <c r="M484" s="86">
        <f t="shared" si="6528"/>
        <v>16</v>
      </c>
      <c r="N484" s="24"/>
      <c r="O484" s="86">
        <f t="shared" si="6529"/>
        <v>0</v>
      </c>
      <c r="P484" s="24"/>
      <c r="Q484" s="86">
        <f t="shared" si="6530"/>
        <v>0</v>
      </c>
      <c r="R484" s="24"/>
      <c r="S484" s="86">
        <f t="shared" si="6531"/>
        <v>0</v>
      </c>
      <c r="T484" s="24"/>
      <c r="U484" s="86">
        <f t="shared" si="6532"/>
        <v>0</v>
      </c>
      <c r="V484" s="24"/>
      <c r="W484" s="86">
        <f t="shared" si="6533"/>
        <v>0</v>
      </c>
      <c r="X484" s="24"/>
      <c r="Y484" s="86">
        <f t="shared" si="6534"/>
        <v>0</v>
      </c>
      <c r="Z484" s="24" t="s">
        <v>724</v>
      </c>
      <c r="AA484" s="86">
        <f t="shared" si="6535"/>
        <v>16</v>
      </c>
      <c r="AB484" s="24"/>
      <c r="AC484" s="86">
        <f t="shared" si="6536"/>
        <v>0</v>
      </c>
      <c r="AD484" s="24" t="s">
        <v>724</v>
      </c>
      <c r="AE484" s="86">
        <f t="shared" si="6537"/>
        <v>16</v>
      </c>
      <c r="AF484" s="24" t="s">
        <v>724</v>
      </c>
      <c r="AG484" s="86">
        <f t="shared" si="6538"/>
        <v>16</v>
      </c>
      <c r="AH484" s="24" t="s">
        <v>724</v>
      </c>
      <c r="AI484" s="86">
        <f t="shared" si="6539"/>
        <v>16</v>
      </c>
      <c r="AJ484" s="24"/>
      <c r="AK484" s="86">
        <f t="shared" si="6540"/>
        <v>0</v>
      </c>
      <c r="AL484" s="24" t="s">
        <v>724</v>
      </c>
      <c r="AM484" s="86">
        <f t="shared" si="6541"/>
        <v>16</v>
      </c>
      <c r="AN484" s="24" t="s">
        <v>724</v>
      </c>
      <c r="AO484" s="86">
        <f t="shared" si="6542"/>
        <v>16</v>
      </c>
      <c r="AP484" s="24"/>
      <c r="AQ484" s="86">
        <f t="shared" si="6543"/>
        <v>0</v>
      </c>
      <c r="AR484" s="24" t="s">
        <v>724</v>
      </c>
      <c r="AS484" s="86">
        <f t="shared" ref="AS484" si="6614">LEN(AR484)</f>
        <v>16</v>
      </c>
      <c r="AT484" s="24"/>
      <c r="AU484" s="86">
        <f t="shared" ref="AU484" si="6615">LEN(AT484)</f>
        <v>0</v>
      </c>
      <c r="AV484" s="24"/>
      <c r="AW484" s="86">
        <f t="shared" ref="AW484" si="6616">LEN(AV484)</f>
        <v>0</v>
      </c>
      <c r="AX484" s="24"/>
      <c r="AY484" s="86">
        <f t="shared" ref="AY484" si="6617">LEN(AX484)</f>
        <v>0</v>
      </c>
      <c r="AZ484" s="24"/>
      <c r="BA484" s="86">
        <f t="shared" ref="BA484" si="6618">LEN(AZ484)</f>
        <v>0</v>
      </c>
      <c r="BB484" s="24"/>
      <c r="BC484" s="86">
        <f t="shared" ref="BC484" si="6619">LEN(BB484)</f>
        <v>0</v>
      </c>
      <c r="BD484" s="24"/>
      <c r="BE484" s="86">
        <f t="shared" ref="BE484" si="6620">LEN(BD484)</f>
        <v>0</v>
      </c>
      <c r="BF484" s="24"/>
      <c r="BG484" s="86">
        <f t="shared" ref="BG484" si="6621">LEN(BF484)</f>
        <v>0</v>
      </c>
      <c r="BH484" s="24"/>
      <c r="BI484" s="86">
        <f t="shared" ref="BI484" si="6622">LEN(BH484)</f>
        <v>0</v>
      </c>
      <c r="BJ484" s="24"/>
      <c r="BK484" s="86">
        <f t="shared" ref="BK484" si="6623">LEN(BJ484)</f>
        <v>0</v>
      </c>
      <c r="BL484" s="24"/>
      <c r="BM484" s="86">
        <f t="shared" ref="BM484" si="6624">LEN(BL484)</f>
        <v>0</v>
      </c>
      <c r="BN484" s="24"/>
      <c r="BO484" s="86">
        <f t="shared" ref="BO484" si="6625">LEN(BN484)</f>
        <v>0</v>
      </c>
      <c r="BP484" s="24"/>
      <c r="BQ484" s="86">
        <f t="shared" ref="BQ484" si="6626">LEN(BP484)</f>
        <v>0</v>
      </c>
      <c r="BR484" s="24"/>
      <c r="BS484" s="86">
        <f t="shared" ref="BS484" si="6627">LEN(BR484)</f>
        <v>0</v>
      </c>
    </row>
    <row r="485" spans="1:71" s="35" customFormat="1">
      <c r="A485" s="203">
        <v>670</v>
      </c>
      <c r="B485" s="100" t="s">
        <v>472</v>
      </c>
      <c r="C485" s="741" t="s">
        <v>760</v>
      </c>
      <c r="D485" s="742"/>
      <c r="E485" s="25" t="s">
        <v>187</v>
      </c>
      <c r="F485" s="30"/>
      <c r="G485" s="30"/>
      <c r="H485" s="30" t="s">
        <v>188</v>
      </c>
      <c r="I485" s="30"/>
      <c r="J485" s="24" t="s">
        <v>760</v>
      </c>
      <c r="K485" s="86">
        <f t="shared" si="6191"/>
        <v>5</v>
      </c>
      <c r="L485" s="24" t="s">
        <v>769</v>
      </c>
      <c r="M485" s="86">
        <f t="shared" si="6528"/>
        <v>5</v>
      </c>
      <c r="N485" s="24" t="s">
        <v>766</v>
      </c>
      <c r="O485" s="86">
        <f t="shared" si="6529"/>
        <v>5</v>
      </c>
      <c r="P485" s="24" t="s">
        <v>766</v>
      </c>
      <c r="Q485" s="86">
        <f t="shared" si="6530"/>
        <v>5</v>
      </c>
      <c r="R485" s="24"/>
      <c r="S485" s="86">
        <f t="shared" si="6531"/>
        <v>0</v>
      </c>
      <c r="T485" s="24" t="s">
        <v>762</v>
      </c>
      <c r="U485" s="86">
        <f t="shared" si="6532"/>
        <v>5</v>
      </c>
      <c r="V485" s="24" t="s">
        <v>764</v>
      </c>
      <c r="W485" s="86">
        <f t="shared" si="6533"/>
        <v>5</v>
      </c>
      <c r="X485" s="24"/>
      <c r="Y485" s="86">
        <f t="shared" si="6534"/>
        <v>0</v>
      </c>
      <c r="Z485" s="24" t="s">
        <v>761</v>
      </c>
      <c r="AA485" s="86">
        <f t="shared" si="6535"/>
        <v>5</v>
      </c>
      <c r="AB485" s="24" t="s">
        <v>766</v>
      </c>
      <c r="AC485" s="86">
        <f t="shared" si="6536"/>
        <v>5</v>
      </c>
      <c r="AD485" s="24" t="s">
        <v>767</v>
      </c>
      <c r="AE485" s="86">
        <f t="shared" si="6537"/>
        <v>5</v>
      </c>
      <c r="AF485" s="24" t="s">
        <v>1324</v>
      </c>
      <c r="AG485" s="86">
        <f t="shared" si="6538"/>
        <v>5</v>
      </c>
      <c r="AH485" s="24" t="s">
        <v>766</v>
      </c>
      <c r="AI485" s="86">
        <f t="shared" si="6539"/>
        <v>5</v>
      </c>
      <c r="AJ485" s="24"/>
      <c r="AK485" s="86">
        <f t="shared" si="6540"/>
        <v>0</v>
      </c>
      <c r="AL485" s="24" t="s">
        <v>766</v>
      </c>
      <c r="AM485" s="86">
        <f t="shared" si="6541"/>
        <v>5</v>
      </c>
      <c r="AN485" s="24" t="s">
        <v>766</v>
      </c>
      <c r="AO485" s="86">
        <f t="shared" si="6542"/>
        <v>5</v>
      </c>
      <c r="AP485" s="24"/>
      <c r="AQ485" s="86">
        <f t="shared" si="6543"/>
        <v>0</v>
      </c>
      <c r="AR485" s="24" t="s">
        <v>760</v>
      </c>
      <c r="AS485" s="86">
        <f t="shared" ref="AS485" si="6628">LEN(AR485)</f>
        <v>5</v>
      </c>
      <c r="AT485" s="24"/>
      <c r="AU485" s="86">
        <f t="shared" ref="AU485" si="6629">LEN(AT485)</f>
        <v>0</v>
      </c>
      <c r="AV485" s="24"/>
      <c r="AW485" s="86">
        <f t="shared" ref="AW485" si="6630">LEN(AV485)</f>
        <v>0</v>
      </c>
      <c r="AX485" s="24"/>
      <c r="AY485" s="86">
        <f t="shared" ref="AY485" si="6631">LEN(AX485)</f>
        <v>0</v>
      </c>
      <c r="AZ485" s="24"/>
      <c r="BA485" s="86">
        <f t="shared" ref="BA485" si="6632">LEN(AZ485)</f>
        <v>0</v>
      </c>
      <c r="BB485" s="24"/>
      <c r="BC485" s="86">
        <f t="shared" ref="BC485" si="6633">LEN(BB485)</f>
        <v>0</v>
      </c>
      <c r="BD485" s="24"/>
      <c r="BE485" s="86">
        <f t="shared" ref="BE485" si="6634">LEN(BD485)</f>
        <v>0</v>
      </c>
      <c r="BF485" s="24"/>
      <c r="BG485" s="86">
        <f t="shared" ref="BG485" si="6635">LEN(BF485)</f>
        <v>0</v>
      </c>
      <c r="BH485" s="24"/>
      <c r="BI485" s="86">
        <f t="shared" ref="BI485" si="6636">LEN(BH485)</f>
        <v>0</v>
      </c>
      <c r="BJ485" s="24"/>
      <c r="BK485" s="86">
        <f t="shared" ref="BK485" si="6637">LEN(BJ485)</f>
        <v>0</v>
      </c>
      <c r="BL485" s="24"/>
      <c r="BM485" s="86">
        <f t="shared" ref="BM485" si="6638">LEN(BL485)</f>
        <v>0</v>
      </c>
      <c r="BN485" s="24"/>
      <c r="BO485" s="86">
        <f t="shared" ref="BO485" si="6639">LEN(BN485)</f>
        <v>0</v>
      </c>
      <c r="BP485" s="24"/>
      <c r="BQ485" s="86">
        <f t="shared" ref="BQ485" si="6640">LEN(BP485)</f>
        <v>0</v>
      </c>
      <c r="BR485" s="24"/>
      <c r="BS485" s="86">
        <f t="shared" ref="BS485" si="6641">LEN(BR485)</f>
        <v>0</v>
      </c>
    </row>
    <row r="486" spans="1:71" s="35" customFormat="1">
      <c r="A486" s="203">
        <v>671</v>
      </c>
      <c r="B486" s="731" t="s">
        <v>1213</v>
      </c>
      <c r="C486" s="733" t="s">
        <v>777</v>
      </c>
      <c r="D486" s="38" t="s">
        <v>778</v>
      </c>
      <c r="E486" s="96" t="s">
        <v>779</v>
      </c>
      <c r="F486" s="36"/>
      <c r="G486" s="36"/>
      <c r="H486" s="36" t="s">
        <v>203</v>
      </c>
      <c r="I486" s="36"/>
      <c r="J486" s="37" t="s">
        <v>780</v>
      </c>
      <c r="K486" s="86">
        <f t="shared" si="6191"/>
        <v>7</v>
      </c>
      <c r="L486" s="37" t="s">
        <v>780</v>
      </c>
      <c r="M486" s="186">
        <f t="shared" si="6528"/>
        <v>7</v>
      </c>
      <c r="N486" s="37" t="s">
        <v>780</v>
      </c>
      <c r="O486" s="186">
        <f t="shared" si="6529"/>
        <v>7</v>
      </c>
      <c r="P486" s="37" t="s">
        <v>780</v>
      </c>
      <c r="Q486" s="186">
        <f t="shared" si="6530"/>
        <v>7</v>
      </c>
      <c r="R486" s="37"/>
      <c r="S486" s="186">
        <f t="shared" si="6531"/>
        <v>0</v>
      </c>
      <c r="T486" s="37" t="s">
        <v>780</v>
      </c>
      <c r="U486" s="186">
        <f t="shared" si="6532"/>
        <v>7</v>
      </c>
      <c r="V486" s="37" t="s">
        <v>780</v>
      </c>
      <c r="W486" s="186">
        <f t="shared" si="6533"/>
        <v>7</v>
      </c>
      <c r="X486" s="37"/>
      <c r="Y486" s="186">
        <f t="shared" si="6534"/>
        <v>0</v>
      </c>
      <c r="Z486" s="37" t="s">
        <v>780</v>
      </c>
      <c r="AA486" s="186">
        <f t="shared" si="6535"/>
        <v>7</v>
      </c>
      <c r="AB486" s="37" t="s">
        <v>780</v>
      </c>
      <c r="AC486" s="186">
        <f t="shared" si="6536"/>
        <v>7</v>
      </c>
      <c r="AD486" s="37" t="s">
        <v>780</v>
      </c>
      <c r="AE486" s="186">
        <f t="shared" si="6537"/>
        <v>7</v>
      </c>
      <c r="AF486" s="37" t="s">
        <v>780</v>
      </c>
      <c r="AG486" s="186">
        <f t="shared" si="6538"/>
        <v>7</v>
      </c>
      <c r="AH486" s="37" t="s">
        <v>780</v>
      </c>
      <c r="AI486" s="186">
        <f t="shared" si="6539"/>
        <v>7</v>
      </c>
      <c r="AJ486" s="37"/>
      <c r="AK486" s="186">
        <f t="shared" si="6540"/>
        <v>0</v>
      </c>
      <c r="AL486" s="37" t="s">
        <v>780</v>
      </c>
      <c r="AM486" s="186">
        <f t="shared" si="6541"/>
        <v>7</v>
      </c>
      <c r="AN486" s="37" t="s">
        <v>780</v>
      </c>
      <c r="AO486" s="186">
        <f t="shared" si="6542"/>
        <v>7</v>
      </c>
      <c r="AP486" s="37"/>
      <c r="AQ486" s="186">
        <f t="shared" si="6543"/>
        <v>0</v>
      </c>
      <c r="AR486" s="37" t="s">
        <v>780</v>
      </c>
      <c r="AS486" s="186">
        <f t="shared" ref="AS486" si="6642">LEN(AR486)</f>
        <v>7</v>
      </c>
      <c r="AT486" s="37"/>
      <c r="AU486" s="186">
        <f t="shared" ref="AU486" si="6643">LEN(AT486)</f>
        <v>0</v>
      </c>
      <c r="AV486" s="37"/>
      <c r="AW486" s="186">
        <f t="shared" ref="AW486" si="6644">LEN(AV486)</f>
        <v>0</v>
      </c>
      <c r="AX486" s="37"/>
      <c r="AY486" s="186">
        <f t="shared" ref="AY486" si="6645">LEN(AX486)</f>
        <v>0</v>
      </c>
      <c r="AZ486" s="37"/>
      <c r="BA486" s="186">
        <f t="shared" ref="BA486" si="6646">LEN(AZ486)</f>
        <v>0</v>
      </c>
      <c r="BB486" s="37"/>
      <c r="BC486" s="186">
        <f t="shared" ref="BC486" si="6647">LEN(BB486)</f>
        <v>0</v>
      </c>
      <c r="BD486" s="37"/>
      <c r="BE486" s="186">
        <f t="shared" ref="BE486" si="6648">LEN(BD486)</f>
        <v>0</v>
      </c>
      <c r="BF486" s="37"/>
      <c r="BG486" s="186">
        <f t="shared" ref="BG486" si="6649">LEN(BF486)</f>
        <v>0</v>
      </c>
      <c r="BH486" s="37"/>
      <c r="BI486" s="186">
        <f t="shared" ref="BI486" si="6650">LEN(BH486)</f>
        <v>0</v>
      </c>
      <c r="BJ486" s="37"/>
      <c r="BK486" s="186">
        <f t="shared" ref="BK486" si="6651">LEN(BJ486)</f>
        <v>0</v>
      </c>
      <c r="BL486" s="37"/>
      <c r="BM486" s="186">
        <f t="shared" ref="BM486" si="6652">LEN(BL486)</f>
        <v>0</v>
      </c>
      <c r="BN486" s="37"/>
      <c r="BO486" s="186">
        <f t="shared" ref="BO486" si="6653">LEN(BN486)</f>
        <v>0</v>
      </c>
      <c r="BP486" s="37"/>
      <c r="BQ486" s="186">
        <f t="shared" ref="BQ486" si="6654">LEN(BP486)</f>
        <v>0</v>
      </c>
      <c r="BR486" s="37"/>
      <c r="BS486" s="186">
        <f t="shared" ref="BS486" si="6655">LEN(BR486)</f>
        <v>0</v>
      </c>
    </row>
    <row r="487" spans="1:71" s="35" customFormat="1">
      <c r="A487" s="203">
        <v>672</v>
      </c>
      <c r="B487" s="739"/>
      <c r="C487" s="746"/>
      <c r="D487" s="38" t="s">
        <v>781</v>
      </c>
      <c r="E487" s="96" t="s">
        <v>779</v>
      </c>
      <c r="F487" s="36"/>
      <c r="G487" s="36"/>
      <c r="H487" s="36" t="s">
        <v>188</v>
      </c>
      <c r="I487" s="36"/>
      <c r="J487" s="293" t="s">
        <v>782</v>
      </c>
      <c r="K487" s="86">
        <f t="shared" si="6191"/>
        <v>8</v>
      </c>
      <c r="L487" s="37" t="s">
        <v>783</v>
      </c>
      <c r="M487" s="186">
        <f t="shared" si="6528"/>
        <v>8</v>
      </c>
      <c r="N487" s="37" t="s">
        <v>783</v>
      </c>
      <c r="O487" s="186">
        <f t="shared" si="6529"/>
        <v>8</v>
      </c>
      <c r="P487" s="37" t="s">
        <v>783</v>
      </c>
      <c r="Q487" s="186">
        <f t="shared" si="6530"/>
        <v>8</v>
      </c>
      <c r="R487" s="37"/>
      <c r="S487" s="186">
        <f t="shared" si="6531"/>
        <v>0</v>
      </c>
      <c r="T487" s="37" t="s">
        <v>783</v>
      </c>
      <c r="U487" s="186">
        <f t="shared" si="6532"/>
        <v>8</v>
      </c>
      <c r="V487" s="37" t="s">
        <v>783</v>
      </c>
      <c r="W487" s="186">
        <f t="shared" si="6533"/>
        <v>8</v>
      </c>
      <c r="X487" s="37"/>
      <c r="Y487" s="186">
        <f t="shared" si="6534"/>
        <v>0</v>
      </c>
      <c r="Z487" s="37" t="s">
        <v>783</v>
      </c>
      <c r="AA487" s="186">
        <f t="shared" si="6535"/>
        <v>8</v>
      </c>
      <c r="AB487" s="37" t="s">
        <v>783</v>
      </c>
      <c r="AC487" s="186">
        <f t="shared" si="6536"/>
        <v>8</v>
      </c>
      <c r="AD487" s="37" t="s">
        <v>783</v>
      </c>
      <c r="AE487" s="186">
        <f t="shared" si="6537"/>
        <v>8</v>
      </c>
      <c r="AF487" s="37" t="s">
        <v>783</v>
      </c>
      <c r="AG487" s="186">
        <f t="shared" si="6538"/>
        <v>8</v>
      </c>
      <c r="AH487" s="37" t="s">
        <v>783</v>
      </c>
      <c r="AI487" s="186">
        <f t="shared" si="6539"/>
        <v>8</v>
      </c>
      <c r="AJ487" s="37"/>
      <c r="AK487" s="186">
        <f t="shared" si="6540"/>
        <v>0</v>
      </c>
      <c r="AL487" s="37" t="s">
        <v>783</v>
      </c>
      <c r="AM487" s="186">
        <f t="shared" si="6541"/>
        <v>8</v>
      </c>
      <c r="AN487" s="37" t="s">
        <v>783</v>
      </c>
      <c r="AO487" s="186">
        <f t="shared" si="6542"/>
        <v>8</v>
      </c>
      <c r="AP487" s="37" t="s">
        <v>783</v>
      </c>
      <c r="AQ487" s="186">
        <f t="shared" si="6543"/>
        <v>8</v>
      </c>
      <c r="AR487" s="37" t="s">
        <v>783</v>
      </c>
      <c r="AS487" s="186">
        <f t="shared" ref="AS487" si="6656">LEN(AR487)</f>
        <v>8</v>
      </c>
      <c r="AT487" s="37"/>
      <c r="AU487" s="186">
        <f t="shared" ref="AU487" si="6657">LEN(AT487)</f>
        <v>0</v>
      </c>
      <c r="AV487" s="37"/>
      <c r="AW487" s="186">
        <f t="shared" ref="AW487" si="6658">LEN(AV487)</f>
        <v>0</v>
      </c>
      <c r="AX487" s="37"/>
      <c r="AY487" s="186">
        <f t="shared" ref="AY487" si="6659">LEN(AX487)</f>
        <v>0</v>
      </c>
      <c r="AZ487" s="37"/>
      <c r="BA487" s="186">
        <f t="shared" ref="BA487" si="6660">LEN(AZ487)</f>
        <v>0</v>
      </c>
      <c r="BB487" s="37"/>
      <c r="BC487" s="186">
        <f t="shared" ref="BC487" si="6661">LEN(BB487)</f>
        <v>0</v>
      </c>
      <c r="BD487" s="37"/>
      <c r="BE487" s="186">
        <f t="shared" ref="BE487" si="6662">LEN(BD487)</f>
        <v>0</v>
      </c>
      <c r="BF487" s="37"/>
      <c r="BG487" s="186">
        <f t="shared" ref="BG487" si="6663">LEN(BF487)</f>
        <v>0</v>
      </c>
      <c r="BH487" s="37"/>
      <c r="BI487" s="186">
        <f t="shared" ref="BI487" si="6664">LEN(BH487)</f>
        <v>0</v>
      </c>
      <c r="BJ487" s="37"/>
      <c r="BK487" s="186">
        <f t="shared" ref="BK487" si="6665">LEN(BJ487)</f>
        <v>0</v>
      </c>
      <c r="BL487" s="37"/>
      <c r="BM487" s="186">
        <f t="shared" ref="BM487" si="6666">LEN(BL487)</f>
        <v>0</v>
      </c>
      <c r="BN487" s="37"/>
      <c r="BO487" s="186">
        <f t="shared" ref="BO487" si="6667">LEN(BN487)</f>
        <v>0</v>
      </c>
      <c r="BP487" s="37"/>
      <c r="BQ487" s="186">
        <f t="shared" ref="BQ487" si="6668">LEN(BP487)</f>
        <v>0</v>
      </c>
      <c r="BR487" s="37"/>
      <c r="BS487" s="186">
        <f t="shared" ref="BS487" si="6669">LEN(BR487)</f>
        <v>0</v>
      </c>
    </row>
    <row r="488" spans="1:71" s="35" customFormat="1" ht="27">
      <c r="A488" s="203">
        <v>673</v>
      </c>
      <c r="B488" s="732"/>
      <c r="C488" s="734"/>
      <c r="D488" s="19" t="s">
        <v>785</v>
      </c>
      <c r="E488" s="96" t="s">
        <v>779</v>
      </c>
      <c r="F488" s="36"/>
      <c r="G488" s="36"/>
      <c r="H488" s="36" t="s">
        <v>203</v>
      </c>
      <c r="I488" s="36" t="s">
        <v>786</v>
      </c>
      <c r="J488" s="37" t="s">
        <v>787</v>
      </c>
      <c r="K488" s="86">
        <f t="shared" si="6191"/>
        <v>11</v>
      </c>
      <c r="L488" s="37" t="s">
        <v>1445</v>
      </c>
      <c r="M488" s="186">
        <f t="shared" si="6528"/>
        <v>14</v>
      </c>
      <c r="N488" s="37" t="s">
        <v>1446</v>
      </c>
      <c r="O488" s="186">
        <f t="shared" si="6529"/>
        <v>7</v>
      </c>
      <c r="P488" s="37" t="s">
        <v>790</v>
      </c>
      <c r="Q488" s="186">
        <f t="shared" si="6530"/>
        <v>8</v>
      </c>
      <c r="R488" s="37"/>
      <c r="S488" s="186">
        <f t="shared" si="6531"/>
        <v>0</v>
      </c>
      <c r="T488" s="37" t="s">
        <v>1447</v>
      </c>
      <c r="U488" s="186">
        <f t="shared" si="6532"/>
        <v>16</v>
      </c>
      <c r="V488" s="37" t="s">
        <v>793</v>
      </c>
      <c r="W488" s="186">
        <f t="shared" si="6533"/>
        <v>5</v>
      </c>
      <c r="X488" s="37"/>
      <c r="Y488" s="186">
        <f t="shared" si="6534"/>
        <v>0</v>
      </c>
      <c r="Z488" s="37"/>
      <c r="AA488" s="186">
        <f t="shared" si="6535"/>
        <v>0</v>
      </c>
      <c r="AB488" s="37" t="s">
        <v>1448</v>
      </c>
      <c r="AC488" s="186">
        <f t="shared" si="6536"/>
        <v>18</v>
      </c>
      <c r="AD488" s="37" t="s">
        <v>795</v>
      </c>
      <c r="AE488" s="186">
        <f t="shared" si="6537"/>
        <v>17</v>
      </c>
      <c r="AF488" s="37" t="s">
        <v>1449</v>
      </c>
      <c r="AG488" s="186">
        <f t="shared" si="6538"/>
        <v>19</v>
      </c>
      <c r="AH488" s="37" t="s">
        <v>1450</v>
      </c>
      <c r="AI488" s="186">
        <f t="shared" si="6539"/>
        <v>13</v>
      </c>
      <c r="AJ488" s="37"/>
      <c r="AK488" s="186">
        <f t="shared" si="6540"/>
        <v>0</v>
      </c>
      <c r="AL488" s="37" t="s">
        <v>1451</v>
      </c>
      <c r="AM488" s="186">
        <f t="shared" si="6541"/>
        <v>10</v>
      </c>
      <c r="AN488" s="37" t="s">
        <v>1452</v>
      </c>
      <c r="AO488" s="186">
        <f t="shared" si="6542"/>
        <v>5</v>
      </c>
      <c r="AP488" s="37"/>
      <c r="AQ488" s="186">
        <f t="shared" si="6543"/>
        <v>0</v>
      </c>
      <c r="AR488" s="37">
        <v>202407</v>
      </c>
      <c r="AS488" s="186">
        <f t="shared" ref="AS488" si="6670">LEN(AR488)</f>
        <v>6</v>
      </c>
      <c r="AT488" s="37"/>
      <c r="AU488" s="186">
        <f t="shared" ref="AU488" si="6671">LEN(AT488)</f>
        <v>0</v>
      </c>
      <c r="AV488" s="37"/>
      <c r="AW488" s="186">
        <f t="shared" ref="AW488" si="6672">LEN(AV488)</f>
        <v>0</v>
      </c>
      <c r="AX488" s="37"/>
      <c r="AY488" s="186">
        <f t="shared" ref="AY488" si="6673">LEN(AX488)</f>
        <v>0</v>
      </c>
      <c r="AZ488" s="37"/>
      <c r="BA488" s="186">
        <f t="shared" ref="BA488" si="6674">LEN(AZ488)</f>
        <v>0</v>
      </c>
      <c r="BB488" s="37"/>
      <c r="BC488" s="186">
        <f t="shared" ref="BC488" si="6675">LEN(BB488)</f>
        <v>0</v>
      </c>
      <c r="BD488" s="37"/>
      <c r="BE488" s="186">
        <f t="shared" ref="BE488" si="6676">LEN(BD488)</f>
        <v>0</v>
      </c>
      <c r="BF488" s="37"/>
      <c r="BG488" s="186">
        <f t="shared" ref="BG488" si="6677">LEN(BF488)</f>
        <v>0</v>
      </c>
      <c r="BH488" s="37"/>
      <c r="BI488" s="186">
        <f t="shared" ref="BI488" si="6678">LEN(BH488)</f>
        <v>0</v>
      </c>
      <c r="BJ488" s="37"/>
      <c r="BK488" s="186">
        <f t="shared" ref="BK488" si="6679">LEN(BJ488)</f>
        <v>0</v>
      </c>
      <c r="BL488" s="37"/>
      <c r="BM488" s="186">
        <f t="shared" ref="BM488" si="6680">LEN(BL488)</f>
        <v>0</v>
      </c>
      <c r="BN488" s="37"/>
      <c r="BO488" s="186">
        <f t="shared" ref="BO488" si="6681">LEN(BN488)</f>
        <v>0</v>
      </c>
      <c r="BP488" s="37"/>
      <c r="BQ488" s="186">
        <f t="shared" ref="BQ488" si="6682">LEN(BP488)</f>
        <v>0</v>
      </c>
      <c r="BR488" s="37"/>
      <c r="BS488" s="186">
        <f t="shared" ref="BS488" si="6683">LEN(BR488)</f>
        <v>0</v>
      </c>
    </row>
    <row r="489" spans="1:71" s="35" customFormat="1">
      <c r="A489" s="203">
        <v>674</v>
      </c>
      <c r="B489" s="731" t="s">
        <v>542</v>
      </c>
      <c r="C489" s="733" t="s">
        <v>771</v>
      </c>
      <c r="D489" s="103" t="s">
        <v>1453</v>
      </c>
      <c r="E489" s="96"/>
      <c r="F489" s="36"/>
      <c r="G489" s="36"/>
      <c r="H489" s="36"/>
      <c r="I489" s="36"/>
      <c r="J489" s="24" t="s">
        <v>22</v>
      </c>
      <c r="K489" s="86">
        <f t="shared" si="6191"/>
        <v>1</v>
      </c>
      <c r="L489" s="24" t="s">
        <v>22</v>
      </c>
      <c r="M489" s="86">
        <f t="shared" si="6528"/>
        <v>1</v>
      </c>
      <c r="N489" s="24" t="s">
        <v>22</v>
      </c>
      <c r="O489" s="86">
        <f t="shared" si="6529"/>
        <v>1</v>
      </c>
      <c r="P489" s="24"/>
      <c r="Q489" s="86">
        <f t="shared" si="6530"/>
        <v>0</v>
      </c>
      <c r="R489" s="24"/>
      <c r="S489" s="86">
        <f t="shared" si="6531"/>
        <v>0</v>
      </c>
      <c r="T489" s="24" t="s">
        <v>22</v>
      </c>
      <c r="U489" s="86">
        <f t="shared" si="6532"/>
        <v>1</v>
      </c>
      <c r="V489" s="24"/>
      <c r="W489" s="86">
        <f t="shared" si="6533"/>
        <v>0</v>
      </c>
      <c r="X489" s="24"/>
      <c r="Y489" s="86">
        <f t="shared" si="6534"/>
        <v>0</v>
      </c>
      <c r="Z489" s="24"/>
      <c r="AA489" s="86">
        <f t="shared" si="6535"/>
        <v>0</v>
      </c>
      <c r="AB489" s="24" t="s">
        <v>22</v>
      </c>
      <c r="AC489" s="86">
        <f t="shared" si="6536"/>
        <v>1</v>
      </c>
      <c r="AD489" s="24"/>
      <c r="AE489" s="86">
        <f t="shared" si="6537"/>
        <v>0</v>
      </c>
      <c r="AF489" s="24" t="s">
        <v>22</v>
      </c>
      <c r="AG489" s="86">
        <f t="shared" si="6538"/>
        <v>1</v>
      </c>
      <c r="AH489" s="24"/>
      <c r="AI489" s="86">
        <f t="shared" si="6539"/>
        <v>0</v>
      </c>
      <c r="AJ489" s="24"/>
      <c r="AK489" s="86">
        <f t="shared" si="6540"/>
        <v>0</v>
      </c>
      <c r="AL489" s="24" t="s">
        <v>22</v>
      </c>
      <c r="AM489" s="86">
        <f t="shared" si="6541"/>
        <v>1</v>
      </c>
      <c r="AN489" s="24" t="s">
        <v>22</v>
      </c>
      <c r="AO489" s="86">
        <f t="shared" si="6542"/>
        <v>1</v>
      </c>
      <c r="AP489" s="24"/>
      <c r="AQ489" s="86">
        <f t="shared" si="6543"/>
        <v>0</v>
      </c>
      <c r="AR489" s="24" t="s">
        <v>22</v>
      </c>
      <c r="AS489" s="86">
        <f t="shared" ref="AS489" si="6684">LEN(AR489)</f>
        <v>1</v>
      </c>
      <c r="AT489" s="24"/>
      <c r="AU489" s="86">
        <f t="shared" ref="AU489" si="6685">LEN(AT489)</f>
        <v>0</v>
      </c>
      <c r="AV489" s="24"/>
      <c r="AW489" s="86">
        <f t="shared" ref="AW489" si="6686">LEN(AV489)</f>
        <v>0</v>
      </c>
      <c r="AX489" s="24"/>
      <c r="AY489" s="86">
        <f t="shared" ref="AY489" si="6687">LEN(AX489)</f>
        <v>0</v>
      </c>
      <c r="AZ489" s="24"/>
      <c r="BA489" s="86">
        <f t="shared" ref="BA489" si="6688">LEN(AZ489)</f>
        <v>0</v>
      </c>
      <c r="BB489" s="24"/>
      <c r="BC489" s="86">
        <f t="shared" ref="BC489" si="6689">LEN(BB489)</f>
        <v>0</v>
      </c>
      <c r="BD489" s="24"/>
      <c r="BE489" s="86">
        <f t="shared" ref="BE489" si="6690">LEN(BD489)</f>
        <v>0</v>
      </c>
      <c r="BF489" s="24"/>
      <c r="BG489" s="86">
        <f t="shared" ref="BG489" si="6691">LEN(BF489)</f>
        <v>0</v>
      </c>
      <c r="BH489" s="24"/>
      <c r="BI489" s="86">
        <f t="shared" ref="BI489" si="6692">LEN(BH489)</f>
        <v>0</v>
      </c>
      <c r="BJ489" s="24"/>
      <c r="BK489" s="86">
        <f t="shared" ref="BK489" si="6693">LEN(BJ489)</f>
        <v>0</v>
      </c>
      <c r="BL489" s="24"/>
      <c r="BM489" s="86">
        <f t="shared" ref="BM489" si="6694">LEN(BL489)</f>
        <v>0</v>
      </c>
      <c r="BN489" s="24"/>
      <c r="BO489" s="86">
        <f t="shared" ref="BO489" si="6695">LEN(BN489)</f>
        <v>0</v>
      </c>
      <c r="BP489" s="24"/>
      <c r="BQ489" s="86">
        <f t="shared" ref="BQ489" si="6696">LEN(BP489)</f>
        <v>0</v>
      </c>
      <c r="BR489" s="24"/>
      <c r="BS489" s="86">
        <f t="shared" ref="BS489" si="6697">LEN(BR489)</f>
        <v>0</v>
      </c>
    </row>
    <row r="490" spans="1:71" s="35" customFormat="1" ht="270">
      <c r="A490" s="203">
        <v>675</v>
      </c>
      <c r="B490" s="732"/>
      <c r="C490" s="734"/>
      <c r="D490" s="25"/>
      <c r="E490" s="25" t="s">
        <v>187</v>
      </c>
      <c r="F490" s="30"/>
      <c r="G490" s="30"/>
      <c r="H490" s="30" t="s">
        <v>203</v>
      </c>
      <c r="I490" s="30" t="s">
        <v>455</v>
      </c>
      <c r="J490" s="24"/>
      <c r="K490" s="86">
        <f t="shared" si="6191"/>
        <v>0</v>
      </c>
      <c r="L490" s="24"/>
      <c r="M490" s="86">
        <f t="shared" si="6528"/>
        <v>0</v>
      </c>
      <c r="N490" s="24"/>
      <c r="O490" s="86">
        <f t="shared" si="6529"/>
        <v>0</v>
      </c>
      <c r="P490" s="24" t="s">
        <v>1334</v>
      </c>
      <c r="Q490" s="86">
        <f t="shared" si="6530"/>
        <v>259</v>
      </c>
      <c r="R490" s="24"/>
      <c r="S490" s="86">
        <f t="shared" si="6531"/>
        <v>0</v>
      </c>
      <c r="T490" s="24"/>
      <c r="U490" s="86">
        <f t="shared" si="6532"/>
        <v>0</v>
      </c>
      <c r="V490" s="24" t="s">
        <v>1335</v>
      </c>
      <c r="W490" s="86">
        <f t="shared" si="6533"/>
        <v>466</v>
      </c>
      <c r="X490" s="24"/>
      <c r="Y490" s="86">
        <f t="shared" si="6534"/>
        <v>0</v>
      </c>
      <c r="Z490" s="24"/>
      <c r="AA490" s="86">
        <f t="shared" si="6535"/>
        <v>0</v>
      </c>
      <c r="AB490" s="24"/>
      <c r="AC490" s="86">
        <f t="shared" si="6536"/>
        <v>0</v>
      </c>
      <c r="AD490" s="24" t="s">
        <v>1336</v>
      </c>
      <c r="AE490" s="86">
        <f t="shared" si="6537"/>
        <v>359</v>
      </c>
      <c r="AF490" s="24"/>
      <c r="AG490" s="86">
        <f t="shared" si="6538"/>
        <v>0</v>
      </c>
      <c r="AH490" s="24" t="s">
        <v>1337</v>
      </c>
      <c r="AI490" s="86">
        <f t="shared" si="6539"/>
        <v>228</v>
      </c>
      <c r="AJ490" s="24"/>
      <c r="AK490" s="86">
        <f t="shared" si="6540"/>
        <v>0</v>
      </c>
      <c r="AL490" s="24"/>
      <c r="AM490" s="86">
        <f t="shared" si="6541"/>
        <v>0</v>
      </c>
      <c r="AN490" s="24"/>
      <c r="AO490" s="86">
        <f t="shared" si="6542"/>
        <v>0</v>
      </c>
      <c r="AP490" s="24"/>
      <c r="AQ490" s="86">
        <f t="shared" si="6543"/>
        <v>0</v>
      </c>
      <c r="AR490" s="24"/>
      <c r="AS490" s="86">
        <f t="shared" ref="AS490" si="6698">LEN(AR490)</f>
        <v>0</v>
      </c>
      <c r="AT490" s="24"/>
      <c r="AU490" s="86">
        <f t="shared" ref="AU490" si="6699">LEN(AT490)</f>
        <v>0</v>
      </c>
      <c r="AV490" s="24"/>
      <c r="AW490" s="86">
        <f t="shared" ref="AW490" si="6700">LEN(AV490)</f>
        <v>0</v>
      </c>
      <c r="AX490" s="24"/>
      <c r="AY490" s="86">
        <f t="shared" ref="AY490" si="6701">LEN(AX490)</f>
        <v>0</v>
      </c>
      <c r="AZ490" s="24"/>
      <c r="BA490" s="86">
        <f t="shared" ref="BA490" si="6702">LEN(AZ490)</f>
        <v>0</v>
      </c>
      <c r="BB490" s="24"/>
      <c r="BC490" s="86">
        <f t="shared" ref="BC490" si="6703">LEN(BB490)</f>
        <v>0</v>
      </c>
      <c r="BD490" s="24"/>
      <c r="BE490" s="86">
        <f t="shared" ref="BE490" si="6704">LEN(BD490)</f>
        <v>0</v>
      </c>
      <c r="BF490" s="24"/>
      <c r="BG490" s="86">
        <f t="shared" ref="BG490" si="6705">LEN(BF490)</f>
        <v>0</v>
      </c>
      <c r="BH490" s="24"/>
      <c r="BI490" s="86">
        <f t="shared" ref="BI490" si="6706">LEN(BH490)</f>
        <v>0</v>
      </c>
      <c r="BJ490" s="24"/>
      <c r="BK490" s="86">
        <f t="shared" ref="BK490" si="6707">LEN(BJ490)</f>
        <v>0</v>
      </c>
      <c r="BL490" s="24"/>
      <c r="BM490" s="86">
        <f t="shared" ref="BM490" si="6708">LEN(BL490)</f>
        <v>0</v>
      </c>
      <c r="BN490" s="24"/>
      <c r="BO490" s="86">
        <f t="shared" ref="BO490" si="6709">LEN(BN490)</f>
        <v>0</v>
      </c>
      <c r="BP490" s="24"/>
      <c r="BQ490" s="86">
        <f t="shared" ref="BQ490" si="6710">LEN(BP490)</f>
        <v>0</v>
      </c>
      <c r="BR490" s="24"/>
      <c r="BS490" s="86">
        <f t="shared" ref="BS490" si="6711">LEN(BR490)</f>
        <v>0</v>
      </c>
    </row>
    <row r="491" spans="1:71" s="35" customFormat="1" ht="18.75" customHeight="1">
      <c r="A491" s="203">
        <v>676</v>
      </c>
      <c r="B491" s="731" t="s">
        <v>1176</v>
      </c>
      <c r="C491" s="733" t="s">
        <v>1177</v>
      </c>
      <c r="D491" s="103" t="s">
        <v>1338</v>
      </c>
      <c r="E491" s="96"/>
      <c r="F491" s="36"/>
      <c r="G491" s="36"/>
      <c r="H491" s="36"/>
      <c r="I491" s="36"/>
      <c r="J491" s="24"/>
      <c r="K491" s="86">
        <f t="shared" si="6191"/>
        <v>0</v>
      </c>
      <c r="L491" s="24"/>
      <c r="M491" s="185">
        <f t="shared" si="6528"/>
        <v>0</v>
      </c>
      <c r="N491" s="24"/>
      <c r="O491" s="185">
        <f t="shared" si="6529"/>
        <v>0</v>
      </c>
      <c r="P491" s="24"/>
      <c r="Q491" s="185">
        <f t="shared" si="6530"/>
        <v>0</v>
      </c>
      <c r="R491" s="24"/>
      <c r="S491" s="185">
        <f t="shared" si="6531"/>
        <v>0</v>
      </c>
      <c r="T491" s="24"/>
      <c r="U491" s="185">
        <f t="shared" si="6532"/>
        <v>0</v>
      </c>
      <c r="V491" s="24"/>
      <c r="W491" s="185">
        <f t="shared" si="6533"/>
        <v>0</v>
      </c>
      <c r="X491" s="24"/>
      <c r="Y491" s="185">
        <f t="shared" si="6534"/>
        <v>0</v>
      </c>
      <c r="Z491" s="24"/>
      <c r="AA491" s="185">
        <f t="shared" si="6535"/>
        <v>0</v>
      </c>
      <c r="AB491" s="24"/>
      <c r="AC491" s="185">
        <f t="shared" si="6536"/>
        <v>0</v>
      </c>
      <c r="AD491" s="24"/>
      <c r="AE491" s="185">
        <f t="shared" si="6537"/>
        <v>0</v>
      </c>
      <c r="AF491" s="24"/>
      <c r="AG491" s="185">
        <f t="shared" si="6538"/>
        <v>0</v>
      </c>
      <c r="AH491" s="24"/>
      <c r="AI491" s="185">
        <f t="shared" si="6539"/>
        <v>0</v>
      </c>
      <c r="AJ491" s="24"/>
      <c r="AK491" s="185">
        <f t="shared" si="6540"/>
        <v>0</v>
      </c>
      <c r="AL491" s="24"/>
      <c r="AM491" s="185">
        <f t="shared" si="6541"/>
        <v>0</v>
      </c>
      <c r="AN491" s="24"/>
      <c r="AO491" s="185">
        <f t="shared" si="6542"/>
        <v>0</v>
      </c>
      <c r="AP491" s="24"/>
      <c r="AQ491" s="185">
        <f t="shared" si="6543"/>
        <v>0</v>
      </c>
      <c r="AR491" s="24"/>
      <c r="AS491" s="185">
        <f t="shared" ref="AS491" si="6712">LEN(AR491)</f>
        <v>0</v>
      </c>
      <c r="AT491" s="24"/>
      <c r="AU491" s="185">
        <f t="shared" ref="AU491" si="6713">LEN(AT491)</f>
        <v>0</v>
      </c>
      <c r="AV491" s="24"/>
      <c r="AW491" s="185">
        <f t="shared" ref="AW491" si="6714">LEN(AV491)</f>
        <v>0</v>
      </c>
      <c r="AX491" s="24"/>
      <c r="AY491" s="185">
        <f t="shared" ref="AY491" si="6715">LEN(AX491)</f>
        <v>0</v>
      </c>
      <c r="AZ491" s="24"/>
      <c r="BA491" s="185">
        <f t="shared" ref="BA491" si="6716">LEN(AZ491)</f>
        <v>0</v>
      </c>
      <c r="BB491" s="24"/>
      <c r="BC491" s="185">
        <f t="shared" ref="BC491" si="6717">LEN(BB491)</f>
        <v>0</v>
      </c>
      <c r="BD491" s="24"/>
      <c r="BE491" s="185">
        <f t="shared" ref="BE491" si="6718">LEN(BD491)</f>
        <v>0</v>
      </c>
      <c r="BF491" s="24"/>
      <c r="BG491" s="185">
        <f t="shared" ref="BG491" si="6719">LEN(BF491)</f>
        <v>0</v>
      </c>
      <c r="BH491" s="24"/>
      <c r="BI491" s="185">
        <f t="shared" ref="BI491" si="6720">LEN(BH491)</f>
        <v>0</v>
      </c>
      <c r="BJ491" s="24"/>
      <c r="BK491" s="185">
        <f t="shared" ref="BK491" si="6721">LEN(BJ491)</f>
        <v>0</v>
      </c>
      <c r="BL491" s="24"/>
      <c r="BM491" s="185">
        <f t="shared" ref="BM491" si="6722">LEN(BL491)</f>
        <v>0</v>
      </c>
      <c r="BN491" s="24"/>
      <c r="BO491" s="185">
        <f t="shared" ref="BO491" si="6723">LEN(BN491)</f>
        <v>0</v>
      </c>
      <c r="BP491" s="24"/>
      <c r="BQ491" s="185">
        <f t="shared" ref="BQ491" si="6724">LEN(BP491)</f>
        <v>0</v>
      </c>
      <c r="BR491" s="24"/>
      <c r="BS491" s="185">
        <f t="shared" ref="BS491" si="6725">LEN(BR491)</f>
        <v>0</v>
      </c>
    </row>
    <row r="492" spans="1:71" s="35" customFormat="1" ht="28.5" customHeight="1">
      <c r="A492" s="203">
        <v>677</v>
      </c>
      <c r="B492" s="732"/>
      <c r="C492" s="734"/>
      <c r="D492" s="23" t="s">
        <v>1454</v>
      </c>
      <c r="E492" s="25" t="s">
        <v>779</v>
      </c>
      <c r="F492" s="98"/>
      <c r="G492" s="98"/>
      <c r="H492" s="98" t="s">
        <v>203</v>
      </c>
      <c r="I492" s="41" t="s">
        <v>1180</v>
      </c>
      <c r="J492" s="20" t="s">
        <v>1454</v>
      </c>
      <c r="K492" s="86">
        <f t="shared" si="6191"/>
        <v>8</v>
      </c>
      <c r="L492" s="20" t="s">
        <v>1455</v>
      </c>
      <c r="M492" s="185">
        <f t="shared" si="6528"/>
        <v>8</v>
      </c>
      <c r="N492" s="20" t="s">
        <v>1456</v>
      </c>
      <c r="O492" s="185">
        <f t="shared" si="6529"/>
        <v>8</v>
      </c>
      <c r="P492" s="20" t="s">
        <v>1456</v>
      </c>
      <c r="Q492" s="185">
        <f t="shared" si="6530"/>
        <v>8</v>
      </c>
      <c r="R492" s="20"/>
      <c r="S492" s="185">
        <f t="shared" si="6531"/>
        <v>0</v>
      </c>
      <c r="T492" s="20" t="s">
        <v>1457</v>
      </c>
      <c r="U492" s="185">
        <f t="shared" si="6532"/>
        <v>8</v>
      </c>
      <c r="V492" s="20" t="s">
        <v>1458</v>
      </c>
      <c r="W492" s="185">
        <f t="shared" si="6533"/>
        <v>8</v>
      </c>
      <c r="X492" s="20"/>
      <c r="Y492" s="185">
        <f t="shared" si="6534"/>
        <v>0</v>
      </c>
      <c r="Z492" s="20" t="s">
        <v>1454</v>
      </c>
      <c r="AA492" s="185">
        <f t="shared" si="6535"/>
        <v>8</v>
      </c>
      <c r="AB492" s="20" t="s">
        <v>1459</v>
      </c>
      <c r="AC492" s="185">
        <f t="shared" si="6536"/>
        <v>12</v>
      </c>
      <c r="AD492" s="20" t="s">
        <v>1460</v>
      </c>
      <c r="AE492" s="185">
        <f t="shared" si="6537"/>
        <v>8</v>
      </c>
      <c r="AF492" s="20" t="s">
        <v>1461</v>
      </c>
      <c r="AG492" s="185">
        <f t="shared" si="6538"/>
        <v>8</v>
      </c>
      <c r="AH492" s="20" t="s">
        <v>1456</v>
      </c>
      <c r="AI492" s="185">
        <f t="shared" si="6539"/>
        <v>8</v>
      </c>
      <c r="AJ492" s="20"/>
      <c r="AK492" s="185">
        <f t="shared" si="6540"/>
        <v>0</v>
      </c>
      <c r="AL492" s="20" t="s">
        <v>1454</v>
      </c>
      <c r="AM492" s="185">
        <f t="shared" si="6541"/>
        <v>8</v>
      </c>
      <c r="AN492" s="20" t="s">
        <v>1456</v>
      </c>
      <c r="AO492" s="185">
        <f t="shared" si="6542"/>
        <v>8</v>
      </c>
      <c r="AP492" s="20"/>
      <c r="AQ492" s="185">
        <f t="shared" si="6543"/>
        <v>0</v>
      </c>
      <c r="AR492" s="20" t="s">
        <v>1454</v>
      </c>
      <c r="AS492" s="185">
        <f t="shared" ref="AS492" si="6726">LEN(AR492)</f>
        <v>8</v>
      </c>
      <c r="AT492" s="20"/>
      <c r="AU492" s="185">
        <f t="shared" ref="AU492" si="6727">LEN(AT492)</f>
        <v>0</v>
      </c>
      <c r="AV492" s="20"/>
      <c r="AW492" s="185">
        <f t="shared" ref="AW492" si="6728">LEN(AV492)</f>
        <v>0</v>
      </c>
      <c r="AX492" s="20"/>
      <c r="AY492" s="185">
        <f t="shared" ref="AY492" si="6729">LEN(AX492)</f>
        <v>0</v>
      </c>
      <c r="AZ492" s="20"/>
      <c r="BA492" s="185">
        <f t="shared" ref="BA492" si="6730">LEN(AZ492)</f>
        <v>0</v>
      </c>
      <c r="BB492" s="20"/>
      <c r="BC492" s="185">
        <f t="shared" ref="BC492" si="6731">LEN(BB492)</f>
        <v>0</v>
      </c>
      <c r="BD492" s="20"/>
      <c r="BE492" s="185">
        <f t="shared" ref="BE492" si="6732">LEN(BD492)</f>
        <v>0</v>
      </c>
      <c r="BF492" s="20"/>
      <c r="BG492" s="185">
        <f t="shared" ref="BG492" si="6733">LEN(BF492)</f>
        <v>0</v>
      </c>
      <c r="BH492" s="20"/>
      <c r="BI492" s="185">
        <f t="shared" ref="BI492" si="6734">LEN(BH492)</f>
        <v>0</v>
      </c>
      <c r="BJ492" s="20"/>
      <c r="BK492" s="185">
        <f t="shared" ref="BK492" si="6735">LEN(BJ492)</f>
        <v>0</v>
      </c>
      <c r="BL492" s="20"/>
      <c r="BM492" s="185">
        <f t="shared" ref="BM492" si="6736">LEN(BL492)</f>
        <v>0</v>
      </c>
      <c r="BN492" s="20"/>
      <c r="BO492" s="185">
        <f t="shared" ref="BO492" si="6737">LEN(BN492)</f>
        <v>0</v>
      </c>
      <c r="BP492" s="20"/>
      <c r="BQ492" s="185">
        <f t="shared" ref="BQ492" si="6738">LEN(BP492)</f>
        <v>0</v>
      </c>
      <c r="BR492" s="20"/>
      <c r="BS492" s="185">
        <f t="shared" ref="BS492" si="6739">LEN(BR492)</f>
        <v>0</v>
      </c>
    </row>
    <row r="493" spans="1:71" s="35" customFormat="1">
      <c r="A493" s="203">
        <v>678</v>
      </c>
      <c r="B493" s="90" t="s">
        <v>938</v>
      </c>
      <c r="C493" s="24" t="s">
        <v>1182</v>
      </c>
      <c r="D493" s="19" t="s">
        <v>824</v>
      </c>
      <c r="E493" s="25" t="s">
        <v>187</v>
      </c>
      <c r="F493" s="25"/>
      <c r="G493" s="25"/>
      <c r="H493" s="25" t="s">
        <v>203</v>
      </c>
      <c r="I493" s="25" t="s">
        <v>215</v>
      </c>
      <c r="J493" s="20" t="s">
        <v>826</v>
      </c>
      <c r="K493" s="86">
        <f t="shared" si="6191"/>
        <v>12</v>
      </c>
      <c r="L493" s="20" t="s">
        <v>1184</v>
      </c>
      <c r="M493" s="185">
        <f t="shared" si="6528"/>
        <v>18</v>
      </c>
      <c r="N493" s="20" t="s">
        <v>1185</v>
      </c>
      <c r="O493" s="185">
        <f t="shared" si="6529"/>
        <v>11</v>
      </c>
      <c r="P493" s="20" t="s">
        <v>1186</v>
      </c>
      <c r="Q493" s="185">
        <f t="shared" si="6530"/>
        <v>12</v>
      </c>
      <c r="R493" s="20"/>
      <c r="S493" s="185">
        <f t="shared" si="6531"/>
        <v>0</v>
      </c>
      <c r="T493" s="20" t="s">
        <v>1187</v>
      </c>
      <c r="U493" s="185">
        <f t="shared" si="6532"/>
        <v>11</v>
      </c>
      <c r="V493" s="20" t="s">
        <v>1188</v>
      </c>
      <c r="W493" s="185">
        <f t="shared" si="6533"/>
        <v>12</v>
      </c>
      <c r="X493" s="20"/>
      <c r="Y493" s="185">
        <f t="shared" si="6534"/>
        <v>0</v>
      </c>
      <c r="Z493" s="20" t="s">
        <v>833</v>
      </c>
      <c r="AA493" s="185">
        <f t="shared" si="6535"/>
        <v>10</v>
      </c>
      <c r="AB493" s="20" t="s">
        <v>1189</v>
      </c>
      <c r="AC493" s="185">
        <f t="shared" si="6536"/>
        <v>14</v>
      </c>
      <c r="AD493" s="20" t="s">
        <v>835</v>
      </c>
      <c r="AE493" s="185">
        <f t="shared" si="6537"/>
        <v>12</v>
      </c>
      <c r="AF493" s="20" t="s">
        <v>1190</v>
      </c>
      <c r="AG493" s="185">
        <f t="shared" si="6538"/>
        <v>14</v>
      </c>
      <c r="AH493" s="20" t="s">
        <v>837</v>
      </c>
      <c r="AI493" s="185">
        <f t="shared" si="6539"/>
        <v>12</v>
      </c>
      <c r="AJ493" s="20"/>
      <c r="AK493" s="185">
        <f t="shared" si="6540"/>
        <v>0</v>
      </c>
      <c r="AL493" s="26" t="s">
        <v>839</v>
      </c>
      <c r="AM493" s="185">
        <f t="shared" si="6541"/>
        <v>13</v>
      </c>
      <c r="AN493" s="26"/>
      <c r="AO493" s="185">
        <f t="shared" si="6542"/>
        <v>0</v>
      </c>
      <c r="AP493" s="26"/>
      <c r="AQ493" s="185">
        <f t="shared" si="6543"/>
        <v>0</v>
      </c>
      <c r="AR493" s="20" t="s">
        <v>233</v>
      </c>
      <c r="AS493" s="185">
        <f t="shared" ref="AS493" si="6740">LEN(AR493)</f>
        <v>23</v>
      </c>
      <c r="AT493" s="20"/>
      <c r="AU493" s="185">
        <f t="shared" ref="AU493" si="6741">LEN(AT493)</f>
        <v>0</v>
      </c>
      <c r="AV493" s="20"/>
      <c r="AW493" s="185">
        <f t="shared" ref="AW493" si="6742">LEN(AV493)</f>
        <v>0</v>
      </c>
      <c r="AX493" s="20"/>
      <c r="AY493" s="185">
        <f t="shared" ref="AY493" si="6743">LEN(AX493)</f>
        <v>0</v>
      </c>
      <c r="AZ493" s="20"/>
      <c r="BA493" s="185">
        <f t="shared" ref="BA493" si="6744">LEN(AZ493)</f>
        <v>0</v>
      </c>
      <c r="BB493" s="20"/>
      <c r="BC493" s="185">
        <f t="shared" ref="BC493" si="6745">LEN(BB493)</f>
        <v>0</v>
      </c>
      <c r="BD493" s="20"/>
      <c r="BE493" s="185">
        <f t="shared" ref="BE493" si="6746">LEN(BD493)</f>
        <v>0</v>
      </c>
      <c r="BF493" s="20"/>
      <c r="BG493" s="185">
        <f t="shared" ref="BG493" si="6747">LEN(BF493)</f>
        <v>0</v>
      </c>
      <c r="BH493" s="20"/>
      <c r="BI493" s="185">
        <f t="shared" ref="BI493" si="6748">LEN(BH493)</f>
        <v>0</v>
      </c>
      <c r="BJ493" s="20"/>
      <c r="BK493" s="185">
        <f t="shared" ref="BK493" si="6749">LEN(BJ493)</f>
        <v>0</v>
      </c>
      <c r="BL493" s="20"/>
      <c r="BM493" s="185">
        <f t="shared" ref="BM493" si="6750">LEN(BL493)</f>
        <v>0</v>
      </c>
      <c r="BN493" s="20"/>
      <c r="BO493" s="185">
        <f t="shared" ref="BO493" si="6751">LEN(BN493)</f>
        <v>0</v>
      </c>
      <c r="BP493" s="20"/>
      <c r="BQ493" s="185">
        <f t="shared" ref="BQ493" si="6752">LEN(BP493)</f>
        <v>0</v>
      </c>
      <c r="BR493" s="20"/>
      <c r="BS493" s="185">
        <f t="shared" ref="BS493" si="6753">LEN(BR493)</f>
        <v>0</v>
      </c>
    </row>
    <row r="494" spans="1:71" s="35" customFormat="1" ht="243">
      <c r="A494" s="203">
        <v>679</v>
      </c>
      <c r="B494" s="92" t="s">
        <v>550</v>
      </c>
      <c r="C494" s="24" t="s">
        <v>1462</v>
      </c>
      <c r="D494" s="49" t="s">
        <v>1463</v>
      </c>
      <c r="E494" s="25" t="s">
        <v>187</v>
      </c>
      <c r="F494" s="30"/>
      <c r="G494" s="30"/>
      <c r="H494" s="30" t="s">
        <v>203</v>
      </c>
      <c r="I494" s="30" t="s">
        <v>235</v>
      </c>
      <c r="J494" s="24" t="s">
        <v>1464</v>
      </c>
      <c r="K494" s="86">
        <f t="shared" si="6191"/>
        <v>284</v>
      </c>
      <c r="L494" s="24" t="s">
        <v>1372</v>
      </c>
      <c r="M494" s="86">
        <f t="shared" si="6528"/>
        <v>274</v>
      </c>
      <c r="N494" s="24" t="s">
        <v>1465</v>
      </c>
      <c r="O494" s="86">
        <f t="shared" si="6529"/>
        <v>261</v>
      </c>
      <c r="P494" s="24" t="s">
        <v>1466</v>
      </c>
      <c r="Q494" s="86">
        <f t="shared" si="6530"/>
        <v>403</v>
      </c>
      <c r="R494" s="24"/>
      <c r="S494" s="86">
        <f t="shared" si="6531"/>
        <v>0</v>
      </c>
      <c r="T494" s="24" t="s">
        <v>1467</v>
      </c>
      <c r="U494" s="86">
        <f t="shared" si="6532"/>
        <v>259</v>
      </c>
      <c r="V494" s="24" t="s">
        <v>1468</v>
      </c>
      <c r="W494" s="86">
        <f t="shared" si="6533"/>
        <v>208</v>
      </c>
      <c r="X494" s="24"/>
      <c r="Y494" s="86">
        <f t="shared" si="6534"/>
        <v>0</v>
      </c>
      <c r="Z494" s="24" t="s">
        <v>1464</v>
      </c>
      <c r="AA494" s="86">
        <f t="shared" si="6535"/>
        <v>284</v>
      </c>
      <c r="AB494" s="24" t="s">
        <v>1469</v>
      </c>
      <c r="AC494" s="86">
        <f t="shared" si="6536"/>
        <v>256</v>
      </c>
      <c r="AD494" s="24" t="s">
        <v>1379</v>
      </c>
      <c r="AE494" s="86">
        <f t="shared" si="6537"/>
        <v>368</v>
      </c>
      <c r="AF494" s="24" t="s">
        <v>1380</v>
      </c>
      <c r="AG494" s="86">
        <f t="shared" si="6538"/>
        <v>285</v>
      </c>
      <c r="AH494" s="24" t="s">
        <v>1470</v>
      </c>
      <c r="AI494" s="86">
        <f t="shared" si="6539"/>
        <v>61</v>
      </c>
      <c r="AJ494" s="24"/>
      <c r="AK494" s="86">
        <f t="shared" si="6540"/>
        <v>0</v>
      </c>
      <c r="AL494" s="24" t="s">
        <v>1471</v>
      </c>
      <c r="AM494" s="86">
        <f t="shared" si="6541"/>
        <v>284</v>
      </c>
      <c r="AN494" s="24" t="s">
        <v>1472</v>
      </c>
      <c r="AO494" s="86">
        <f t="shared" si="6542"/>
        <v>275</v>
      </c>
      <c r="AP494" s="24"/>
      <c r="AQ494" s="86">
        <f t="shared" si="6543"/>
        <v>0</v>
      </c>
      <c r="AR494" s="24" t="s">
        <v>1464</v>
      </c>
      <c r="AS494" s="86">
        <f t="shared" ref="AS494" si="6754">LEN(AR494)</f>
        <v>284</v>
      </c>
      <c r="AT494" s="24"/>
      <c r="AU494" s="86">
        <f t="shared" ref="AU494" si="6755">LEN(AT494)</f>
        <v>0</v>
      </c>
      <c r="AV494" s="24"/>
      <c r="AW494" s="86">
        <f t="shared" ref="AW494" si="6756">LEN(AV494)</f>
        <v>0</v>
      </c>
      <c r="AX494" s="24"/>
      <c r="AY494" s="86">
        <f t="shared" ref="AY494" si="6757">LEN(AX494)</f>
        <v>0</v>
      </c>
      <c r="AZ494" s="24"/>
      <c r="BA494" s="86">
        <f t="shared" ref="BA494" si="6758">LEN(AZ494)</f>
        <v>0</v>
      </c>
      <c r="BB494" s="24"/>
      <c r="BC494" s="86">
        <f t="shared" ref="BC494" si="6759">LEN(BB494)</f>
        <v>0</v>
      </c>
      <c r="BD494" s="24"/>
      <c r="BE494" s="86">
        <f t="shared" ref="BE494" si="6760">LEN(BD494)</f>
        <v>0</v>
      </c>
      <c r="BF494" s="24"/>
      <c r="BG494" s="86">
        <f t="shared" ref="BG494" si="6761">LEN(BF494)</f>
        <v>0</v>
      </c>
      <c r="BH494" s="24"/>
      <c r="BI494" s="86">
        <f t="shared" ref="BI494" si="6762">LEN(BH494)</f>
        <v>0</v>
      </c>
      <c r="BJ494" s="24"/>
      <c r="BK494" s="86">
        <f t="shared" ref="BK494" si="6763">LEN(BJ494)</f>
        <v>0</v>
      </c>
      <c r="BL494" s="24"/>
      <c r="BM494" s="86">
        <f t="shared" ref="BM494" si="6764">LEN(BL494)</f>
        <v>0</v>
      </c>
      <c r="BN494" s="24"/>
      <c r="BO494" s="86">
        <f t="shared" ref="BO494" si="6765">LEN(BN494)</f>
        <v>0</v>
      </c>
      <c r="BP494" s="24"/>
      <c r="BQ494" s="86">
        <f t="shared" ref="BQ494" si="6766">LEN(BP494)</f>
        <v>0</v>
      </c>
      <c r="BR494" s="24"/>
      <c r="BS494" s="86">
        <f t="shared" ref="BS494" si="6767">LEN(BR494)</f>
        <v>0</v>
      </c>
    </row>
    <row r="495" spans="1:71" s="35" customFormat="1">
      <c r="A495" s="203">
        <v>680</v>
      </c>
      <c r="B495" s="90" t="s">
        <v>856</v>
      </c>
      <c r="C495" s="37" t="s">
        <v>1473</v>
      </c>
      <c r="D495" s="19" t="s">
        <v>858</v>
      </c>
      <c r="E495" s="23" t="s">
        <v>779</v>
      </c>
      <c r="F495" s="25"/>
      <c r="G495" s="25"/>
      <c r="H495" s="25" t="s">
        <v>188</v>
      </c>
      <c r="I495" s="25"/>
      <c r="J495" s="26" t="s">
        <v>859</v>
      </c>
      <c r="K495" s="86">
        <f t="shared" si="6191"/>
        <v>1</v>
      </c>
      <c r="L495" s="26" t="s">
        <v>1210</v>
      </c>
      <c r="M495" s="86">
        <f t="shared" si="6528"/>
        <v>1</v>
      </c>
      <c r="N495" s="26" t="s">
        <v>863</v>
      </c>
      <c r="O495" s="86">
        <f t="shared" si="6529"/>
        <v>1</v>
      </c>
      <c r="P495" s="26" t="s">
        <v>863</v>
      </c>
      <c r="Q495" s="86">
        <f t="shared" si="6530"/>
        <v>1</v>
      </c>
      <c r="R495" s="26"/>
      <c r="S495" s="86">
        <f t="shared" si="6531"/>
        <v>0</v>
      </c>
      <c r="T495" s="26" t="s">
        <v>867</v>
      </c>
      <c r="U495" s="86">
        <f t="shared" si="6532"/>
        <v>1</v>
      </c>
      <c r="V495" s="26" t="s">
        <v>864</v>
      </c>
      <c r="W495" s="86">
        <f t="shared" si="6533"/>
        <v>1</v>
      </c>
      <c r="X495" s="26"/>
      <c r="Y495" s="86">
        <f t="shared" si="6534"/>
        <v>0</v>
      </c>
      <c r="Z495" s="26" t="s">
        <v>859</v>
      </c>
      <c r="AA495" s="86">
        <f t="shared" si="6535"/>
        <v>1</v>
      </c>
      <c r="AB495" s="26" t="s">
        <v>863</v>
      </c>
      <c r="AC495" s="86">
        <f t="shared" si="6536"/>
        <v>1</v>
      </c>
      <c r="AD495" s="26" t="s">
        <v>866</v>
      </c>
      <c r="AE495" s="86">
        <f t="shared" si="6537"/>
        <v>1</v>
      </c>
      <c r="AF495" s="26" t="s">
        <v>1212</v>
      </c>
      <c r="AG495" s="86">
        <f t="shared" si="6538"/>
        <v>1</v>
      </c>
      <c r="AH495" s="26" t="s">
        <v>863</v>
      </c>
      <c r="AI495" s="86">
        <f t="shared" si="6539"/>
        <v>1</v>
      </c>
      <c r="AJ495" s="26"/>
      <c r="AK495" s="86">
        <f t="shared" si="6540"/>
        <v>0</v>
      </c>
      <c r="AL495" s="26" t="s">
        <v>859</v>
      </c>
      <c r="AM495" s="86">
        <f t="shared" si="6541"/>
        <v>1</v>
      </c>
      <c r="AN495" s="26" t="s">
        <v>863</v>
      </c>
      <c r="AO495" s="86">
        <f t="shared" si="6542"/>
        <v>1</v>
      </c>
      <c r="AP495" s="26"/>
      <c r="AQ495" s="86">
        <f t="shared" si="6543"/>
        <v>0</v>
      </c>
      <c r="AR495" s="26" t="s">
        <v>859</v>
      </c>
      <c r="AS495" s="86">
        <f t="shared" ref="AS495" si="6768">LEN(AR495)</f>
        <v>1</v>
      </c>
      <c r="AT495" s="26"/>
      <c r="AU495" s="86">
        <f t="shared" ref="AU495" si="6769">LEN(AT495)</f>
        <v>0</v>
      </c>
      <c r="AV495" s="26"/>
      <c r="AW495" s="86">
        <f t="shared" ref="AW495" si="6770">LEN(AV495)</f>
        <v>0</v>
      </c>
      <c r="AX495" s="26"/>
      <c r="AY495" s="86">
        <f t="shared" ref="AY495" si="6771">LEN(AX495)</f>
        <v>0</v>
      </c>
      <c r="AZ495" s="26"/>
      <c r="BA495" s="86">
        <f t="shared" ref="BA495" si="6772">LEN(AZ495)</f>
        <v>0</v>
      </c>
      <c r="BB495" s="26"/>
      <c r="BC495" s="86">
        <f t="shared" ref="BC495" si="6773">LEN(BB495)</f>
        <v>0</v>
      </c>
      <c r="BD495" s="26"/>
      <c r="BE495" s="86">
        <f t="shared" ref="BE495" si="6774">LEN(BD495)</f>
        <v>0</v>
      </c>
      <c r="BF495" s="26"/>
      <c r="BG495" s="86">
        <f t="shared" ref="BG495" si="6775">LEN(BF495)</f>
        <v>0</v>
      </c>
      <c r="BH495" s="26"/>
      <c r="BI495" s="86">
        <f t="shared" ref="BI495" si="6776">LEN(BH495)</f>
        <v>0</v>
      </c>
      <c r="BJ495" s="26"/>
      <c r="BK495" s="86">
        <f t="shared" ref="BK495" si="6777">LEN(BJ495)</f>
        <v>0</v>
      </c>
      <c r="BL495" s="26"/>
      <c r="BM495" s="86">
        <f t="shared" ref="BM495" si="6778">LEN(BL495)</f>
        <v>0</v>
      </c>
      <c r="BN495" s="26"/>
      <c r="BO495" s="86">
        <f t="shared" ref="BO495" si="6779">LEN(BN495)</f>
        <v>0</v>
      </c>
      <c r="BP495" s="26"/>
      <c r="BQ495" s="86">
        <f t="shared" ref="BQ495" si="6780">LEN(BP495)</f>
        <v>0</v>
      </c>
      <c r="BR495" s="26"/>
      <c r="BS495" s="86">
        <f t="shared" ref="BS495" si="6781">LEN(BR495)</f>
        <v>0</v>
      </c>
    </row>
    <row r="496" spans="1:71" s="35" customFormat="1">
      <c r="A496" s="203">
        <v>681</v>
      </c>
      <c r="B496" s="90" t="s">
        <v>868</v>
      </c>
      <c r="C496" s="37" t="s">
        <v>1474</v>
      </c>
      <c r="D496" s="19" t="s">
        <v>858</v>
      </c>
      <c r="E496" s="23" t="s">
        <v>779</v>
      </c>
      <c r="F496" s="25"/>
      <c r="G496" s="25"/>
      <c r="H496" s="25" t="s">
        <v>188</v>
      </c>
      <c r="I496" s="25"/>
      <c r="J496" s="26" t="s">
        <v>859</v>
      </c>
      <c r="K496" s="86">
        <f t="shared" si="6191"/>
        <v>1</v>
      </c>
      <c r="L496" s="26" t="s">
        <v>1210</v>
      </c>
      <c r="M496" s="86">
        <f t="shared" si="6528"/>
        <v>1</v>
      </c>
      <c r="N496" s="26" t="s">
        <v>863</v>
      </c>
      <c r="O496" s="86">
        <f t="shared" si="6529"/>
        <v>1</v>
      </c>
      <c r="P496" s="26" t="s">
        <v>863</v>
      </c>
      <c r="Q496" s="86">
        <f t="shared" si="6530"/>
        <v>1</v>
      </c>
      <c r="R496" s="26"/>
      <c r="S496" s="86">
        <f t="shared" si="6531"/>
        <v>0</v>
      </c>
      <c r="T496" s="26" t="s">
        <v>867</v>
      </c>
      <c r="U496" s="86">
        <f t="shared" si="6532"/>
        <v>1</v>
      </c>
      <c r="V496" s="26" t="s">
        <v>864</v>
      </c>
      <c r="W496" s="86">
        <f t="shared" si="6533"/>
        <v>1</v>
      </c>
      <c r="X496" s="26"/>
      <c r="Y496" s="86">
        <f t="shared" si="6534"/>
        <v>0</v>
      </c>
      <c r="Z496" s="26" t="s">
        <v>859</v>
      </c>
      <c r="AA496" s="86">
        <f t="shared" si="6535"/>
        <v>1</v>
      </c>
      <c r="AB496" s="26" t="s">
        <v>863</v>
      </c>
      <c r="AC496" s="86">
        <f t="shared" si="6536"/>
        <v>1</v>
      </c>
      <c r="AD496" s="26" t="s">
        <v>866</v>
      </c>
      <c r="AE496" s="86">
        <f t="shared" si="6537"/>
        <v>1</v>
      </c>
      <c r="AF496" s="26" t="s">
        <v>1212</v>
      </c>
      <c r="AG496" s="86">
        <f t="shared" si="6538"/>
        <v>1</v>
      </c>
      <c r="AH496" s="26" t="s">
        <v>863</v>
      </c>
      <c r="AI496" s="86">
        <f t="shared" si="6539"/>
        <v>1</v>
      </c>
      <c r="AJ496" s="26"/>
      <c r="AK496" s="86">
        <f t="shared" si="6540"/>
        <v>0</v>
      </c>
      <c r="AL496" s="26" t="s">
        <v>859</v>
      </c>
      <c r="AM496" s="86">
        <f t="shared" si="6541"/>
        <v>1</v>
      </c>
      <c r="AN496" s="26" t="s">
        <v>863</v>
      </c>
      <c r="AO496" s="86">
        <f t="shared" si="6542"/>
        <v>1</v>
      </c>
      <c r="AP496" s="26"/>
      <c r="AQ496" s="86">
        <f t="shared" si="6543"/>
        <v>0</v>
      </c>
      <c r="AR496" s="26" t="s">
        <v>859</v>
      </c>
      <c r="AS496" s="86">
        <f t="shared" ref="AS496" si="6782">LEN(AR496)</f>
        <v>1</v>
      </c>
      <c r="AT496" s="26"/>
      <c r="AU496" s="86">
        <f t="shared" ref="AU496" si="6783">LEN(AT496)</f>
        <v>0</v>
      </c>
      <c r="AV496" s="26"/>
      <c r="AW496" s="86">
        <f t="shared" ref="AW496" si="6784">LEN(AV496)</f>
        <v>0</v>
      </c>
      <c r="AX496" s="26"/>
      <c r="AY496" s="86">
        <f t="shared" ref="AY496" si="6785">LEN(AX496)</f>
        <v>0</v>
      </c>
      <c r="AZ496" s="26"/>
      <c r="BA496" s="86">
        <f t="shared" ref="BA496" si="6786">LEN(AZ496)</f>
        <v>0</v>
      </c>
      <c r="BB496" s="26"/>
      <c r="BC496" s="86">
        <f t="shared" ref="BC496" si="6787">LEN(BB496)</f>
        <v>0</v>
      </c>
      <c r="BD496" s="26"/>
      <c r="BE496" s="86">
        <f t="shared" ref="BE496" si="6788">LEN(BD496)</f>
        <v>0</v>
      </c>
      <c r="BF496" s="26"/>
      <c r="BG496" s="86">
        <f t="shared" ref="BG496" si="6789">LEN(BF496)</f>
        <v>0</v>
      </c>
      <c r="BH496" s="26"/>
      <c r="BI496" s="86">
        <f t="shared" ref="BI496" si="6790">LEN(BH496)</f>
        <v>0</v>
      </c>
      <c r="BJ496" s="26"/>
      <c r="BK496" s="86">
        <f t="shared" ref="BK496" si="6791">LEN(BJ496)</f>
        <v>0</v>
      </c>
      <c r="BL496" s="26"/>
      <c r="BM496" s="86">
        <f t="shared" ref="BM496" si="6792">LEN(BL496)</f>
        <v>0</v>
      </c>
      <c r="BN496" s="26"/>
      <c r="BO496" s="86">
        <f t="shared" ref="BO496" si="6793">LEN(BN496)</f>
        <v>0</v>
      </c>
      <c r="BP496" s="26"/>
      <c r="BQ496" s="86">
        <f t="shared" ref="BQ496" si="6794">LEN(BP496)</f>
        <v>0</v>
      </c>
      <c r="BR496" s="26"/>
      <c r="BS496" s="86">
        <f t="shared" ref="BS496" si="6795">LEN(BR496)</f>
        <v>0</v>
      </c>
    </row>
    <row r="497" spans="1:71" s="35" customFormat="1" ht="27">
      <c r="A497" s="203">
        <v>682</v>
      </c>
      <c r="B497" s="90" t="s">
        <v>870</v>
      </c>
      <c r="C497" s="37" t="s">
        <v>1360</v>
      </c>
      <c r="D497" s="19" t="s">
        <v>858</v>
      </c>
      <c r="E497" s="23" t="s">
        <v>779</v>
      </c>
      <c r="F497" s="25"/>
      <c r="G497" s="25"/>
      <c r="H497" s="25" t="s">
        <v>203</v>
      </c>
      <c r="I497" s="25" t="s">
        <v>1362</v>
      </c>
      <c r="J497" s="26" t="s">
        <v>859</v>
      </c>
      <c r="K497" s="86">
        <f t="shared" si="6191"/>
        <v>1</v>
      </c>
      <c r="L497" s="26"/>
      <c r="M497" s="86">
        <f t="shared" si="6528"/>
        <v>0</v>
      </c>
      <c r="N497" s="26"/>
      <c r="O497" s="86">
        <f t="shared" si="6529"/>
        <v>0</v>
      </c>
      <c r="P497" s="26" t="s">
        <v>863</v>
      </c>
      <c r="Q497" s="86">
        <f t="shared" si="6530"/>
        <v>1</v>
      </c>
      <c r="R497" s="26"/>
      <c r="S497" s="86">
        <f t="shared" si="6531"/>
        <v>0</v>
      </c>
      <c r="T497" s="26"/>
      <c r="U497" s="86">
        <f t="shared" si="6532"/>
        <v>0</v>
      </c>
      <c r="V497" s="26" t="s">
        <v>864</v>
      </c>
      <c r="W497" s="86">
        <f t="shared" si="6533"/>
        <v>1</v>
      </c>
      <c r="X497" s="26"/>
      <c r="Y497" s="86">
        <f t="shared" si="6534"/>
        <v>0</v>
      </c>
      <c r="Z497" s="26" t="s">
        <v>859</v>
      </c>
      <c r="AA497" s="86">
        <f t="shared" si="6535"/>
        <v>1</v>
      </c>
      <c r="AB497" s="26"/>
      <c r="AC497" s="86">
        <f t="shared" si="6536"/>
        <v>0</v>
      </c>
      <c r="AD497" s="26"/>
      <c r="AE497" s="86">
        <f t="shared" si="6537"/>
        <v>0</v>
      </c>
      <c r="AF497" s="26"/>
      <c r="AG497" s="86">
        <f t="shared" si="6538"/>
        <v>0</v>
      </c>
      <c r="AH497" s="26" t="s">
        <v>863</v>
      </c>
      <c r="AI497" s="86">
        <f t="shared" si="6539"/>
        <v>1</v>
      </c>
      <c r="AJ497" s="26"/>
      <c r="AK497" s="86">
        <f t="shared" si="6540"/>
        <v>0</v>
      </c>
      <c r="AL497" s="26" t="s">
        <v>859</v>
      </c>
      <c r="AM497" s="86">
        <f t="shared" si="6541"/>
        <v>1</v>
      </c>
      <c r="AN497" s="26" t="s">
        <v>863</v>
      </c>
      <c r="AO497" s="86">
        <f t="shared" si="6542"/>
        <v>1</v>
      </c>
      <c r="AP497" s="26"/>
      <c r="AQ497" s="86">
        <f t="shared" si="6543"/>
        <v>0</v>
      </c>
      <c r="AR497" s="26" t="s">
        <v>859</v>
      </c>
      <c r="AS497" s="86">
        <f t="shared" ref="AS497" si="6796">LEN(AR497)</f>
        <v>1</v>
      </c>
      <c r="AT497" s="26"/>
      <c r="AU497" s="86">
        <f t="shared" ref="AU497" si="6797">LEN(AT497)</f>
        <v>0</v>
      </c>
      <c r="AV497" s="26"/>
      <c r="AW497" s="86">
        <f t="shared" ref="AW497" si="6798">LEN(AV497)</f>
        <v>0</v>
      </c>
      <c r="AX497" s="26"/>
      <c r="AY497" s="86">
        <f t="shared" ref="AY497" si="6799">LEN(AX497)</f>
        <v>0</v>
      </c>
      <c r="AZ497" s="26"/>
      <c r="BA497" s="86">
        <f t="shared" ref="BA497" si="6800">LEN(AZ497)</f>
        <v>0</v>
      </c>
      <c r="BB497" s="26"/>
      <c r="BC497" s="86">
        <f t="shared" ref="BC497" si="6801">LEN(BB497)</f>
        <v>0</v>
      </c>
      <c r="BD497" s="26"/>
      <c r="BE497" s="86">
        <f t="shared" ref="BE497" si="6802">LEN(BD497)</f>
        <v>0</v>
      </c>
      <c r="BF497" s="26"/>
      <c r="BG497" s="86">
        <f t="shared" ref="BG497" si="6803">LEN(BF497)</f>
        <v>0</v>
      </c>
      <c r="BH497" s="26"/>
      <c r="BI497" s="86">
        <f t="shared" ref="BI497" si="6804">LEN(BH497)</f>
        <v>0</v>
      </c>
      <c r="BJ497" s="26"/>
      <c r="BK497" s="86">
        <f t="shared" ref="BK497" si="6805">LEN(BJ497)</f>
        <v>0</v>
      </c>
      <c r="BL497" s="26"/>
      <c r="BM497" s="86">
        <f t="shared" ref="BM497" si="6806">LEN(BL497)</f>
        <v>0</v>
      </c>
      <c r="BN497" s="26"/>
      <c r="BO497" s="86">
        <f t="shared" ref="BO497" si="6807">LEN(BN497)</f>
        <v>0</v>
      </c>
      <c r="BP497" s="26"/>
      <c r="BQ497" s="86">
        <f t="shared" ref="BQ497" si="6808">LEN(BP497)</f>
        <v>0</v>
      </c>
      <c r="BR497" s="26"/>
      <c r="BS497" s="86">
        <f t="shared" ref="BS497" si="6809">LEN(BR497)</f>
        <v>0</v>
      </c>
    </row>
    <row r="498" spans="1:71" s="35" customFormat="1">
      <c r="A498" s="203">
        <v>683</v>
      </c>
      <c r="B498" s="90" t="s">
        <v>872</v>
      </c>
      <c r="C498" s="31" t="s">
        <v>1475</v>
      </c>
      <c r="D498" s="19" t="s">
        <v>858</v>
      </c>
      <c r="E498" s="23" t="s">
        <v>779</v>
      </c>
      <c r="F498" s="25"/>
      <c r="G498" s="25"/>
      <c r="H498" s="25" t="s">
        <v>203</v>
      </c>
      <c r="I498" s="25" t="s">
        <v>1362</v>
      </c>
      <c r="J498" s="26" t="s">
        <v>859</v>
      </c>
      <c r="K498" s="86">
        <f t="shared" si="6191"/>
        <v>1</v>
      </c>
      <c r="L498" s="26" t="s">
        <v>1210</v>
      </c>
      <c r="M498" s="86">
        <f t="shared" si="6528"/>
        <v>1</v>
      </c>
      <c r="N498" s="26"/>
      <c r="O498" s="86">
        <f t="shared" si="6529"/>
        <v>0</v>
      </c>
      <c r="P498" s="26"/>
      <c r="Q498" s="86">
        <f t="shared" si="6530"/>
        <v>0</v>
      </c>
      <c r="R498" s="26"/>
      <c r="S498" s="86">
        <f t="shared" si="6531"/>
        <v>0</v>
      </c>
      <c r="T498" s="26" t="s">
        <v>867</v>
      </c>
      <c r="U498" s="86">
        <f t="shared" si="6532"/>
        <v>1</v>
      </c>
      <c r="V498" s="26" t="s">
        <v>864</v>
      </c>
      <c r="W498" s="86">
        <f t="shared" si="6533"/>
        <v>1</v>
      </c>
      <c r="X498" s="26"/>
      <c r="Y498" s="86">
        <f t="shared" si="6534"/>
        <v>0</v>
      </c>
      <c r="Z498" s="26" t="s">
        <v>859</v>
      </c>
      <c r="AA498" s="86">
        <f t="shared" si="6535"/>
        <v>1</v>
      </c>
      <c r="AB498" s="26" t="s">
        <v>863</v>
      </c>
      <c r="AC498" s="86">
        <f t="shared" si="6536"/>
        <v>1</v>
      </c>
      <c r="AD498" s="26" t="s">
        <v>866</v>
      </c>
      <c r="AE498" s="86">
        <f t="shared" si="6537"/>
        <v>1</v>
      </c>
      <c r="AF498" s="26" t="s">
        <v>1212</v>
      </c>
      <c r="AG498" s="86">
        <f t="shared" si="6538"/>
        <v>1</v>
      </c>
      <c r="AH498" s="26" t="s">
        <v>863</v>
      </c>
      <c r="AI498" s="86">
        <f t="shared" si="6539"/>
        <v>1</v>
      </c>
      <c r="AJ498" s="26"/>
      <c r="AK498" s="86">
        <f t="shared" si="6540"/>
        <v>0</v>
      </c>
      <c r="AL498" s="26" t="s">
        <v>859</v>
      </c>
      <c r="AM498" s="86">
        <f t="shared" si="6541"/>
        <v>1</v>
      </c>
      <c r="AN498" s="26" t="s">
        <v>863</v>
      </c>
      <c r="AO498" s="86">
        <f t="shared" si="6542"/>
        <v>1</v>
      </c>
      <c r="AP498" s="26"/>
      <c r="AQ498" s="86">
        <f t="shared" si="6543"/>
        <v>0</v>
      </c>
      <c r="AR498" s="26" t="s">
        <v>859</v>
      </c>
      <c r="AS498" s="86">
        <f t="shared" ref="AS498" si="6810">LEN(AR498)</f>
        <v>1</v>
      </c>
      <c r="AT498" s="26"/>
      <c r="AU498" s="86">
        <f t="shared" ref="AU498" si="6811">LEN(AT498)</f>
        <v>0</v>
      </c>
      <c r="AV498" s="26"/>
      <c r="AW498" s="86">
        <f t="shared" ref="AW498" si="6812">LEN(AV498)</f>
        <v>0</v>
      </c>
      <c r="AX498" s="26"/>
      <c r="AY498" s="86">
        <f t="shared" ref="AY498" si="6813">LEN(AX498)</f>
        <v>0</v>
      </c>
      <c r="AZ498" s="26"/>
      <c r="BA498" s="86">
        <f t="shared" ref="BA498" si="6814">LEN(AZ498)</f>
        <v>0</v>
      </c>
      <c r="BB498" s="26"/>
      <c r="BC498" s="86">
        <f t="shared" ref="BC498" si="6815">LEN(BB498)</f>
        <v>0</v>
      </c>
      <c r="BD498" s="26"/>
      <c r="BE498" s="86">
        <f t="shared" ref="BE498" si="6816">LEN(BD498)</f>
        <v>0</v>
      </c>
      <c r="BF498" s="26"/>
      <c r="BG498" s="86">
        <f t="shared" ref="BG498" si="6817">LEN(BF498)</f>
        <v>0</v>
      </c>
      <c r="BH498" s="26"/>
      <c r="BI498" s="86">
        <f t="shared" ref="BI498" si="6818">LEN(BH498)</f>
        <v>0</v>
      </c>
      <c r="BJ498" s="26"/>
      <c r="BK498" s="86">
        <f t="shared" ref="BK498" si="6819">LEN(BJ498)</f>
        <v>0</v>
      </c>
      <c r="BL498" s="26"/>
      <c r="BM498" s="86">
        <f t="shared" ref="BM498" si="6820">LEN(BL498)</f>
        <v>0</v>
      </c>
      <c r="BN498" s="26"/>
      <c r="BO498" s="86">
        <f t="shared" ref="BO498" si="6821">LEN(BN498)</f>
        <v>0</v>
      </c>
      <c r="BP498" s="26"/>
      <c r="BQ498" s="86">
        <f t="shared" ref="BQ498" si="6822">LEN(BP498)</f>
        <v>0</v>
      </c>
      <c r="BR498" s="26"/>
      <c r="BS498" s="86">
        <f t="shared" ref="BS498" si="6823">LEN(BR498)</f>
        <v>0</v>
      </c>
    </row>
    <row r="499" spans="1:71" s="35" customFormat="1">
      <c r="A499" s="203">
        <v>684</v>
      </c>
      <c r="B499" s="92" t="s">
        <v>1476</v>
      </c>
      <c r="C499" s="43" t="s">
        <v>882</v>
      </c>
      <c r="D499" s="38" t="s">
        <v>883</v>
      </c>
      <c r="E499" s="96" t="s">
        <v>779</v>
      </c>
      <c r="F499" s="36"/>
      <c r="G499" s="36"/>
      <c r="H499" s="36" t="s">
        <v>203</v>
      </c>
      <c r="I499" s="36"/>
      <c r="J499" s="37" t="s">
        <v>883</v>
      </c>
      <c r="K499" s="86">
        <f t="shared" si="6191"/>
        <v>6</v>
      </c>
      <c r="L499" s="37" t="s">
        <v>1364</v>
      </c>
      <c r="M499" s="186">
        <f t="shared" si="6528"/>
        <v>6</v>
      </c>
      <c r="N499" s="37" t="s">
        <v>887</v>
      </c>
      <c r="O499" s="186">
        <f t="shared" si="6529"/>
        <v>6</v>
      </c>
      <c r="P499" s="37" t="s">
        <v>887</v>
      </c>
      <c r="Q499" s="186">
        <f t="shared" si="6530"/>
        <v>6</v>
      </c>
      <c r="R499" s="37"/>
      <c r="S499" s="186">
        <f t="shared" si="6531"/>
        <v>0</v>
      </c>
      <c r="T499" s="37" t="s">
        <v>890</v>
      </c>
      <c r="U499" s="186">
        <f t="shared" si="6532"/>
        <v>6</v>
      </c>
      <c r="V499" s="37"/>
      <c r="W499" s="186">
        <f t="shared" si="6533"/>
        <v>0</v>
      </c>
      <c r="X499" s="37"/>
      <c r="Y499" s="186">
        <f t="shared" si="6534"/>
        <v>0</v>
      </c>
      <c r="Z499" s="37" t="s">
        <v>883</v>
      </c>
      <c r="AA499" s="186">
        <f t="shared" si="6535"/>
        <v>6</v>
      </c>
      <c r="AB499" s="37" t="s">
        <v>889</v>
      </c>
      <c r="AC499" s="186">
        <f t="shared" si="6536"/>
        <v>5</v>
      </c>
      <c r="AD499" s="37"/>
      <c r="AE499" s="186">
        <f t="shared" si="6537"/>
        <v>0</v>
      </c>
      <c r="AF499" s="37" t="s">
        <v>1365</v>
      </c>
      <c r="AG499" s="186">
        <f t="shared" si="6538"/>
        <v>6</v>
      </c>
      <c r="AH499" s="37" t="s">
        <v>887</v>
      </c>
      <c r="AI499" s="186">
        <f t="shared" si="6539"/>
        <v>6</v>
      </c>
      <c r="AJ499" s="37"/>
      <c r="AK499" s="186">
        <f t="shared" si="6540"/>
        <v>0</v>
      </c>
      <c r="AL499" s="37" t="s">
        <v>883</v>
      </c>
      <c r="AM499" s="186">
        <f t="shared" si="6541"/>
        <v>6</v>
      </c>
      <c r="AN499" s="37" t="s">
        <v>887</v>
      </c>
      <c r="AO499" s="186">
        <f t="shared" si="6542"/>
        <v>6</v>
      </c>
      <c r="AP499" s="37"/>
      <c r="AQ499" s="186">
        <f t="shared" si="6543"/>
        <v>0</v>
      </c>
      <c r="AR499" s="37" t="s">
        <v>883</v>
      </c>
      <c r="AS499" s="186">
        <f t="shared" ref="AS499" si="6824">LEN(AR499)</f>
        <v>6</v>
      </c>
      <c r="AT499" s="37"/>
      <c r="AU499" s="186">
        <f t="shared" ref="AU499" si="6825">LEN(AT499)</f>
        <v>0</v>
      </c>
      <c r="AV499" s="37"/>
      <c r="AW499" s="186">
        <f t="shared" ref="AW499" si="6826">LEN(AV499)</f>
        <v>0</v>
      </c>
      <c r="AX499" s="37"/>
      <c r="AY499" s="186">
        <f t="shared" ref="AY499" si="6827">LEN(AX499)</f>
        <v>0</v>
      </c>
      <c r="AZ499" s="37"/>
      <c r="BA499" s="186">
        <f t="shared" ref="BA499" si="6828">LEN(AZ499)</f>
        <v>0</v>
      </c>
      <c r="BB499" s="37"/>
      <c r="BC499" s="186">
        <f t="shared" ref="BC499" si="6829">LEN(BB499)</f>
        <v>0</v>
      </c>
      <c r="BD499" s="37"/>
      <c r="BE499" s="186">
        <f t="shared" ref="BE499" si="6830">LEN(BD499)</f>
        <v>0</v>
      </c>
      <c r="BF499" s="37"/>
      <c r="BG499" s="186">
        <f t="shared" ref="BG499" si="6831">LEN(BF499)</f>
        <v>0</v>
      </c>
      <c r="BH499" s="37"/>
      <c r="BI499" s="186">
        <f t="shared" ref="BI499" si="6832">LEN(BH499)</f>
        <v>0</v>
      </c>
      <c r="BJ499" s="37"/>
      <c r="BK499" s="186">
        <f t="shared" ref="BK499" si="6833">LEN(BJ499)</f>
        <v>0</v>
      </c>
      <c r="BL499" s="37"/>
      <c r="BM499" s="186">
        <f t="shared" ref="BM499" si="6834">LEN(BL499)</f>
        <v>0</v>
      </c>
      <c r="BN499" s="37"/>
      <c r="BO499" s="186">
        <f t="shared" ref="BO499" si="6835">LEN(BN499)</f>
        <v>0</v>
      </c>
      <c r="BP499" s="37"/>
      <c r="BQ499" s="186">
        <f t="shared" ref="BQ499" si="6836">LEN(BP499)</f>
        <v>0</v>
      </c>
      <c r="BR499" s="37"/>
      <c r="BS499" s="186">
        <f t="shared" ref="BS499" si="6837">LEN(BR499)</f>
        <v>0</v>
      </c>
    </row>
    <row r="500" spans="1:71" s="35" customFormat="1">
      <c r="A500" s="203"/>
      <c r="B500" s="135" t="s">
        <v>1477</v>
      </c>
      <c r="C500" s="50"/>
      <c r="D500" s="50"/>
      <c r="E500" s="50"/>
      <c r="F500" s="50"/>
      <c r="G500" s="50"/>
      <c r="H500" s="50"/>
      <c r="I500" s="50"/>
      <c r="J500" s="51"/>
      <c r="K500" s="183"/>
      <c r="L500" s="51"/>
      <c r="M500" s="183"/>
      <c r="N500" s="51"/>
      <c r="O500" s="183"/>
      <c r="P500" s="51"/>
      <c r="Q500" s="183"/>
      <c r="R500" s="51"/>
      <c r="S500" s="183"/>
      <c r="T500" s="51"/>
      <c r="U500" s="183"/>
      <c r="V500" s="51"/>
      <c r="W500" s="183"/>
      <c r="X500" s="51"/>
      <c r="Y500" s="183"/>
      <c r="Z500" s="51"/>
      <c r="AA500" s="183"/>
      <c r="AB500" s="51"/>
      <c r="AC500" s="183"/>
      <c r="AD500" s="51"/>
      <c r="AE500" s="183"/>
      <c r="AF500" s="51"/>
      <c r="AG500" s="183"/>
      <c r="AH500" s="51"/>
      <c r="AI500" s="183"/>
      <c r="AJ500" s="51"/>
      <c r="AK500" s="183"/>
      <c r="AL500" s="51"/>
      <c r="AM500" s="183"/>
      <c r="AN500" s="51"/>
      <c r="AO500" s="183"/>
      <c r="AP500" s="51"/>
      <c r="AQ500" s="183"/>
      <c r="AR500" s="51"/>
      <c r="AS500" s="183"/>
      <c r="AT500" s="51"/>
      <c r="AU500" s="183"/>
      <c r="AV500" s="51"/>
      <c r="AW500" s="183"/>
      <c r="AX500" s="51"/>
      <c r="AY500" s="183"/>
      <c r="AZ500" s="51"/>
      <c r="BA500" s="183"/>
      <c r="BB500" s="51"/>
      <c r="BC500" s="183"/>
      <c r="BD500" s="51"/>
      <c r="BE500" s="183"/>
      <c r="BF500" s="51"/>
      <c r="BG500" s="183"/>
      <c r="BH500" s="51"/>
      <c r="BI500" s="183"/>
      <c r="BJ500" s="51"/>
      <c r="BK500" s="183"/>
      <c r="BL500" s="51"/>
      <c r="BM500" s="183"/>
      <c r="BN500" s="51"/>
      <c r="BO500" s="183"/>
      <c r="BP500" s="51"/>
      <c r="BQ500" s="183"/>
      <c r="BR500" s="51"/>
      <c r="BS500" s="183"/>
    </row>
    <row r="501" spans="1:71" s="35" customFormat="1">
      <c r="A501" s="203">
        <v>700</v>
      </c>
      <c r="B501" s="134"/>
      <c r="C501" s="81"/>
      <c r="D501" s="103" t="s">
        <v>184</v>
      </c>
      <c r="E501" s="96"/>
      <c r="F501" s="36"/>
      <c r="G501" s="36"/>
      <c r="H501" s="36"/>
      <c r="I501" s="36"/>
      <c r="J501" s="24"/>
      <c r="K501" s="86">
        <f t="shared" si="6191"/>
        <v>0</v>
      </c>
      <c r="L501" s="24"/>
      <c r="M501" s="86">
        <f t="shared" ref="M501:M552" si="6838">LEN(L501)</f>
        <v>0</v>
      </c>
      <c r="N501" s="24"/>
      <c r="O501" s="86">
        <f t="shared" ref="O501:O552" si="6839">LEN(N501)</f>
        <v>0</v>
      </c>
      <c r="P501" s="24" t="s">
        <v>22</v>
      </c>
      <c r="Q501" s="86">
        <f t="shared" ref="Q501:Q552" si="6840">LEN(P501)</f>
        <v>1</v>
      </c>
      <c r="R501" s="24" t="s">
        <v>22</v>
      </c>
      <c r="S501" s="86">
        <f t="shared" ref="S501:S552" si="6841">LEN(R501)</f>
        <v>1</v>
      </c>
      <c r="T501" s="24"/>
      <c r="U501" s="86">
        <f t="shared" ref="U501:U552" si="6842">LEN(T501)</f>
        <v>0</v>
      </c>
      <c r="V501" s="24"/>
      <c r="W501" s="86">
        <f t="shared" ref="W501:W552" si="6843">LEN(V501)</f>
        <v>0</v>
      </c>
      <c r="X501" s="24" t="s">
        <v>22</v>
      </c>
      <c r="Y501" s="86">
        <f t="shared" ref="Y501:Y552" si="6844">LEN(X501)</f>
        <v>1</v>
      </c>
      <c r="Z501" s="24"/>
      <c r="AA501" s="86">
        <f t="shared" ref="AA501:AA552" si="6845">LEN(Z501)</f>
        <v>0</v>
      </c>
      <c r="AB501" s="24"/>
      <c r="AC501" s="86">
        <f t="shared" ref="AC501:AC552" si="6846">LEN(AB501)</f>
        <v>0</v>
      </c>
      <c r="AD501" s="24"/>
      <c r="AE501" s="86">
        <f t="shared" ref="AE501:AE552" si="6847">LEN(AD501)</f>
        <v>0</v>
      </c>
      <c r="AF501" s="24"/>
      <c r="AG501" s="86">
        <f t="shared" ref="AG501:AG552" si="6848">LEN(AF501)</f>
        <v>0</v>
      </c>
      <c r="AH501" s="24"/>
      <c r="AI501" s="86">
        <f t="shared" ref="AI501:AI552" si="6849">LEN(AH501)</f>
        <v>0</v>
      </c>
      <c r="AJ501" s="24" t="s">
        <v>22</v>
      </c>
      <c r="AK501" s="86">
        <f t="shared" ref="AK501:AK552" si="6850">LEN(AJ501)</f>
        <v>1</v>
      </c>
      <c r="AL501" s="24"/>
      <c r="AM501" s="86">
        <f t="shared" ref="AM501:AM552" si="6851">LEN(AL501)</f>
        <v>0</v>
      </c>
      <c r="AN501" s="24"/>
      <c r="AO501" s="86">
        <f t="shared" ref="AO501:AO552" si="6852">LEN(AN501)</f>
        <v>0</v>
      </c>
      <c r="AP501" s="24"/>
      <c r="AQ501" s="86">
        <f t="shared" ref="AQ501:AQ552" si="6853">LEN(AP501)</f>
        <v>0</v>
      </c>
      <c r="AR501" s="24"/>
      <c r="AS501" s="86">
        <f t="shared" ref="AS501" si="6854">LEN(AR501)</f>
        <v>0</v>
      </c>
      <c r="AT501" s="24"/>
      <c r="AU501" s="86">
        <f t="shared" ref="AU501" si="6855">LEN(AT501)</f>
        <v>0</v>
      </c>
      <c r="AV501" s="24"/>
      <c r="AW501" s="86">
        <f t="shared" ref="AW501" si="6856">LEN(AV501)</f>
        <v>0</v>
      </c>
      <c r="AX501" s="24"/>
      <c r="AY501" s="86">
        <f t="shared" ref="AY501" si="6857">LEN(AX501)</f>
        <v>0</v>
      </c>
      <c r="AZ501" s="24"/>
      <c r="BA501" s="86">
        <f t="shared" ref="BA501" si="6858">LEN(AZ501)</f>
        <v>0</v>
      </c>
      <c r="BB501" s="24"/>
      <c r="BC501" s="86">
        <f t="shared" ref="BC501" si="6859">LEN(BB501)</f>
        <v>0</v>
      </c>
      <c r="BD501" s="24"/>
      <c r="BE501" s="86">
        <f t="shared" ref="BE501" si="6860">LEN(BD501)</f>
        <v>0</v>
      </c>
      <c r="BF501" s="24"/>
      <c r="BG501" s="86">
        <f t="shared" ref="BG501" si="6861">LEN(BF501)</f>
        <v>0</v>
      </c>
      <c r="BH501" s="24"/>
      <c r="BI501" s="86">
        <f t="shared" ref="BI501" si="6862">LEN(BH501)</f>
        <v>0</v>
      </c>
      <c r="BJ501" s="24"/>
      <c r="BK501" s="86">
        <f t="shared" ref="BK501" si="6863">LEN(BJ501)</f>
        <v>0</v>
      </c>
      <c r="BL501" s="24"/>
      <c r="BM501" s="86">
        <f t="shared" ref="BM501" si="6864">LEN(BL501)</f>
        <v>0</v>
      </c>
      <c r="BN501" s="24"/>
      <c r="BO501" s="86">
        <f t="shared" ref="BO501" si="6865">LEN(BN501)</f>
        <v>0</v>
      </c>
      <c r="BP501" s="24"/>
      <c r="BQ501" s="86">
        <f t="shared" ref="BQ501" si="6866">LEN(BP501)</f>
        <v>0</v>
      </c>
      <c r="BR501" s="24"/>
      <c r="BS501" s="86">
        <f t="shared" ref="BS501" si="6867">LEN(BR501)</f>
        <v>0</v>
      </c>
    </row>
    <row r="502" spans="1:71" s="35" customFormat="1" ht="27">
      <c r="A502" s="203">
        <v>701</v>
      </c>
      <c r="B502" s="731" t="s">
        <v>185</v>
      </c>
      <c r="C502" s="17" t="s">
        <v>1478</v>
      </c>
      <c r="D502" s="19" t="s">
        <v>201</v>
      </c>
      <c r="E502" s="23" t="s">
        <v>43</v>
      </c>
      <c r="F502" s="25" t="s">
        <v>323</v>
      </c>
      <c r="G502" s="25" t="s">
        <v>324</v>
      </c>
      <c r="H502" s="30" t="s">
        <v>203</v>
      </c>
      <c r="I502" s="30" t="s">
        <v>1108</v>
      </c>
      <c r="J502" s="24" t="s">
        <v>204</v>
      </c>
      <c r="K502" s="86">
        <f t="shared" si="6191"/>
        <v>2</v>
      </c>
      <c r="L502" s="24" t="s">
        <v>204</v>
      </c>
      <c r="M502" s="86">
        <f t="shared" si="6838"/>
        <v>2</v>
      </c>
      <c r="N502" s="24" t="s">
        <v>205</v>
      </c>
      <c r="O502" s="86">
        <f t="shared" si="6839"/>
        <v>2</v>
      </c>
      <c r="P502" s="24"/>
      <c r="Q502" s="86">
        <f t="shared" si="6840"/>
        <v>0</v>
      </c>
      <c r="R502" s="24"/>
      <c r="S502" s="86">
        <f t="shared" si="6841"/>
        <v>0</v>
      </c>
      <c r="T502" s="24" t="s">
        <v>205</v>
      </c>
      <c r="U502" s="86">
        <f t="shared" si="6842"/>
        <v>2</v>
      </c>
      <c r="V502" s="24" t="s">
        <v>204</v>
      </c>
      <c r="W502" s="86">
        <f t="shared" si="6843"/>
        <v>2</v>
      </c>
      <c r="X502" s="24"/>
      <c r="Y502" s="86">
        <f t="shared" si="6844"/>
        <v>0</v>
      </c>
      <c r="Z502" s="24" t="s">
        <v>204</v>
      </c>
      <c r="AA502" s="86">
        <f t="shared" si="6845"/>
        <v>2</v>
      </c>
      <c r="AB502" s="24" t="s">
        <v>204</v>
      </c>
      <c r="AC502" s="86">
        <f t="shared" si="6846"/>
        <v>2</v>
      </c>
      <c r="AD502" s="24" t="s">
        <v>205</v>
      </c>
      <c r="AE502" s="86">
        <f t="shared" si="6847"/>
        <v>2</v>
      </c>
      <c r="AF502" s="24" t="s">
        <v>204</v>
      </c>
      <c r="AG502" s="86">
        <f t="shared" si="6848"/>
        <v>2</v>
      </c>
      <c r="AH502" s="24" t="s">
        <v>205</v>
      </c>
      <c r="AI502" s="86">
        <f t="shared" si="6849"/>
        <v>2</v>
      </c>
      <c r="AJ502" s="24"/>
      <c r="AK502" s="86">
        <f t="shared" si="6850"/>
        <v>0</v>
      </c>
      <c r="AL502" s="24" t="s">
        <v>205</v>
      </c>
      <c r="AM502" s="86">
        <f t="shared" si="6851"/>
        <v>2</v>
      </c>
      <c r="AN502" s="24" t="s">
        <v>205</v>
      </c>
      <c r="AO502" s="86">
        <f t="shared" si="6852"/>
        <v>2</v>
      </c>
      <c r="AP502" s="24" t="s">
        <v>205</v>
      </c>
      <c r="AQ502" s="86">
        <f t="shared" si="6853"/>
        <v>2</v>
      </c>
      <c r="AR502" s="24" t="s">
        <v>205</v>
      </c>
      <c r="AS502" s="86">
        <f t="shared" ref="AS502:AS503" si="6868">LEN(AR502)</f>
        <v>2</v>
      </c>
      <c r="AT502" s="24"/>
      <c r="AU502" s="86">
        <f t="shared" ref="AU502:AU503" si="6869">LEN(AT502)</f>
        <v>0</v>
      </c>
      <c r="AV502" s="24"/>
      <c r="AW502" s="86">
        <f t="shared" ref="AW502:AW503" si="6870">LEN(AV502)</f>
        <v>0</v>
      </c>
      <c r="AX502" s="24"/>
      <c r="AY502" s="86">
        <f t="shared" ref="AY502:AY503" si="6871">LEN(AX502)</f>
        <v>0</v>
      </c>
      <c r="AZ502" s="24"/>
      <c r="BA502" s="86">
        <f t="shared" ref="BA502:BA503" si="6872">LEN(AZ502)</f>
        <v>0</v>
      </c>
      <c r="BB502" s="24"/>
      <c r="BC502" s="86">
        <f t="shared" ref="BC502:BC503" si="6873">LEN(BB502)</f>
        <v>0</v>
      </c>
      <c r="BD502" s="24"/>
      <c r="BE502" s="86">
        <f t="shared" ref="BE502:BE503" si="6874">LEN(BD502)</f>
        <v>0</v>
      </c>
      <c r="BF502" s="24"/>
      <c r="BG502" s="86">
        <f t="shared" ref="BG502:BG503" si="6875">LEN(BF502)</f>
        <v>0</v>
      </c>
      <c r="BH502" s="24"/>
      <c r="BI502" s="86">
        <f t="shared" ref="BI502:BI503" si="6876">LEN(BH502)</f>
        <v>0</v>
      </c>
      <c r="BJ502" s="24"/>
      <c r="BK502" s="86">
        <f t="shared" ref="BK502:BK503" si="6877">LEN(BJ502)</f>
        <v>0</v>
      </c>
      <c r="BL502" s="24"/>
      <c r="BM502" s="86">
        <f t="shared" ref="BM502:BM503" si="6878">LEN(BL502)</f>
        <v>0</v>
      </c>
      <c r="BN502" s="24"/>
      <c r="BO502" s="86">
        <f t="shared" ref="BO502:BO503" si="6879">LEN(BN502)</f>
        <v>0</v>
      </c>
      <c r="BP502" s="24"/>
      <c r="BQ502" s="86">
        <f t="shared" ref="BQ502:BQ503" si="6880">LEN(BP502)</f>
        <v>0</v>
      </c>
      <c r="BR502" s="24"/>
      <c r="BS502" s="86">
        <f t="shared" ref="BS502:BS503" si="6881">LEN(BR502)</f>
        <v>0</v>
      </c>
    </row>
    <row r="503" spans="1:71" s="35" customFormat="1">
      <c r="A503" s="203">
        <v>751</v>
      </c>
      <c r="B503" s="739"/>
      <c r="C503" s="224"/>
      <c r="D503" s="19" t="s">
        <v>892</v>
      </c>
      <c r="E503" s="23"/>
      <c r="F503" s="25"/>
      <c r="G503" s="25"/>
      <c r="H503" s="30"/>
      <c r="I503" s="30"/>
      <c r="J503" s="29" t="s">
        <v>1067</v>
      </c>
      <c r="K503" s="86">
        <f t="shared" si="6191"/>
        <v>4</v>
      </c>
      <c r="L503" s="29" t="s">
        <v>1068</v>
      </c>
      <c r="M503" s="86">
        <f t="shared" si="6838"/>
        <v>4</v>
      </c>
      <c r="N503" s="29" t="s">
        <v>1069</v>
      </c>
      <c r="O503" s="86">
        <f t="shared" si="6839"/>
        <v>4</v>
      </c>
      <c r="P503" s="29"/>
      <c r="Q503" s="86">
        <f t="shared" si="6840"/>
        <v>0</v>
      </c>
      <c r="R503" s="29"/>
      <c r="S503" s="86">
        <f t="shared" si="6841"/>
        <v>0</v>
      </c>
      <c r="T503" s="29" t="s">
        <v>1071</v>
      </c>
      <c r="U503" s="86">
        <f t="shared" si="6842"/>
        <v>4</v>
      </c>
      <c r="V503" s="29" t="s">
        <v>1479</v>
      </c>
      <c r="W503" s="86">
        <f t="shared" si="6843"/>
        <v>4</v>
      </c>
      <c r="X503" s="29"/>
      <c r="Y503" s="86">
        <f t="shared" si="6844"/>
        <v>0</v>
      </c>
      <c r="Z503" s="29" t="s">
        <v>1073</v>
      </c>
      <c r="AA503" s="86">
        <f t="shared" si="6845"/>
        <v>4</v>
      </c>
      <c r="AB503" s="29" t="s">
        <v>1480</v>
      </c>
      <c r="AC503" s="86">
        <f t="shared" si="6846"/>
        <v>4</v>
      </c>
      <c r="AD503" s="29" t="s">
        <v>1074</v>
      </c>
      <c r="AE503" s="86">
        <f t="shared" si="6847"/>
        <v>4</v>
      </c>
      <c r="AF503" s="29" t="s">
        <v>1075</v>
      </c>
      <c r="AG503" s="86">
        <f t="shared" si="6848"/>
        <v>4</v>
      </c>
      <c r="AH503" s="29" t="s">
        <v>1069</v>
      </c>
      <c r="AI503" s="86">
        <f t="shared" si="6849"/>
        <v>4</v>
      </c>
      <c r="AJ503" s="29"/>
      <c r="AK503" s="86">
        <f t="shared" si="6850"/>
        <v>0</v>
      </c>
      <c r="AL503" s="29" t="s">
        <v>1067</v>
      </c>
      <c r="AM503" s="86">
        <f t="shared" si="6851"/>
        <v>4</v>
      </c>
      <c r="AN503" s="29" t="s">
        <v>1069</v>
      </c>
      <c r="AO503" s="86">
        <f t="shared" si="6852"/>
        <v>4</v>
      </c>
      <c r="AP503" s="29" t="s">
        <v>1067</v>
      </c>
      <c r="AQ503" s="86">
        <f t="shared" si="6853"/>
        <v>4</v>
      </c>
      <c r="AR503" s="29" t="s">
        <v>1067</v>
      </c>
      <c r="AS503" s="86">
        <f t="shared" si="6868"/>
        <v>4</v>
      </c>
      <c r="AT503" s="29"/>
      <c r="AU503" s="86">
        <f t="shared" si="6869"/>
        <v>0</v>
      </c>
      <c r="AV503" s="29"/>
      <c r="AW503" s="86">
        <f t="shared" si="6870"/>
        <v>0</v>
      </c>
      <c r="AX503" s="29"/>
      <c r="AY503" s="86">
        <f t="shared" si="6871"/>
        <v>0</v>
      </c>
      <c r="AZ503" s="29"/>
      <c r="BA503" s="86">
        <f t="shared" si="6872"/>
        <v>0</v>
      </c>
      <c r="BB503" s="29"/>
      <c r="BC503" s="86">
        <f t="shared" si="6873"/>
        <v>0</v>
      </c>
      <c r="BD503" s="29"/>
      <c r="BE503" s="86">
        <f t="shared" si="6874"/>
        <v>0</v>
      </c>
      <c r="BF503" s="29"/>
      <c r="BG503" s="86">
        <f t="shared" si="6875"/>
        <v>0</v>
      </c>
      <c r="BH503" s="29"/>
      <c r="BI503" s="86">
        <f t="shared" si="6876"/>
        <v>0</v>
      </c>
      <c r="BJ503" s="29"/>
      <c r="BK503" s="86">
        <f t="shared" si="6877"/>
        <v>0</v>
      </c>
      <c r="BL503" s="29"/>
      <c r="BM503" s="86">
        <f t="shared" si="6878"/>
        <v>0</v>
      </c>
      <c r="BN503" s="29"/>
      <c r="BO503" s="86">
        <f t="shared" si="6879"/>
        <v>0</v>
      </c>
      <c r="BP503" s="29"/>
      <c r="BQ503" s="86">
        <f t="shared" si="6880"/>
        <v>0</v>
      </c>
      <c r="BR503" s="29"/>
      <c r="BS503" s="86">
        <f t="shared" si="6881"/>
        <v>0</v>
      </c>
    </row>
    <row r="504" spans="1:71" s="35" customFormat="1">
      <c r="A504" s="203">
        <v>702</v>
      </c>
      <c r="B504" s="739"/>
      <c r="C504" s="17" t="s">
        <v>206</v>
      </c>
      <c r="D504" s="19" t="s">
        <v>113</v>
      </c>
      <c r="E504" s="25" t="s">
        <v>187</v>
      </c>
      <c r="F504" s="25"/>
      <c r="G504" s="25"/>
      <c r="H504" s="23" t="s">
        <v>188</v>
      </c>
      <c r="I504" s="23"/>
      <c r="J504" s="29" t="s">
        <v>114</v>
      </c>
      <c r="K504" s="86">
        <f t="shared" si="6191"/>
        <v>12</v>
      </c>
      <c r="L504" s="29" t="s">
        <v>114</v>
      </c>
      <c r="M504" s="185">
        <f t="shared" si="6838"/>
        <v>12</v>
      </c>
      <c r="N504" s="29" t="s">
        <v>114</v>
      </c>
      <c r="O504" s="185">
        <f t="shared" si="6839"/>
        <v>12</v>
      </c>
      <c r="P504" s="29"/>
      <c r="Q504" s="185">
        <f t="shared" si="6840"/>
        <v>0</v>
      </c>
      <c r="R504" s="29"/>
      <c r="S504" s="185">
        <f t="shared" si="6841"/>
        <v>0</v>
      </c>
      <c r="T504" s="29" t="s">
        <v>114</v>
      </c>
      <c r="U504" s="185">
        <f t="shared" si="6842"/>
        <v>12</v>
      </c>
      <c r="V504" s="29" t="s">
        <v>114</v>
      </c>
      <c r="W504" s="185">
        <f t="shared" si="6843"/>
        <v>12</v>
      </c>
      <c r="X504" s="29"/>
      <c r="Y504" s="185">
        <f t="shared" si="6844"/>
        <v>0</v>
      </c>
      <c r="Z504" s="29" t="s">
        <v>114</v>
      </c>
      <c r="AA504" s="185">
        <f t="shared" si="6845"/>
        <v>12</v>
      </c>
      <c r="AB504" s="29" t="s">
        <v>114</v>
      </c>
      <c r="AC504" s="185">
        <f t="shared" si="6846"/>
        <v>12</v>
      </c>
      <c r="AD504" s="29" t="s">
        <v>114</v>
      </c>
      <c r="AE504" s="185">
        <f t="shared" si="6847"/>
        <v>12</v>
      </c>
      <c r="AF504" s="29" t="s">
        <v>114</v>
      </c>
      <c r="AG504" s="185">
        <f t="shared" si="6848"/>
        <v>12</v>
      </c>
      <c r="AH504" s="29" t="s">
        <v>114</v>
      </c>
      <c r="AI504" s="185">
        <f t="shared" si="6849"/>
        <v>12</v>
      </c>
      <c r="AJ504" s="29"/>
      <c r="AK504" s="185">
        <f t="shared" si="6850"/>
        <v>0</v>
      </c>
      <c r="AL504" s="29" t="s">
        <v>114</v>
      </c>
      <c r="AM504" s="185">
        <f t="shared" si="6851"/>
        <v>12</v>
      </c>
      <c r="AN504" s="29" t="s">
        <v>114</v>
      </c>
      <c r="AO504" s="185">
        <f t="shared" si="6852"/>
        <v>12</v>
      </c>
      <c r="AP504" s="29" t="s">
        <v>114</v>
      </c>
      <c r="AQ504" s="185">
        <f t="shared" si="6853"/>
        <v>12</v>
      </c>
      <c r="AR504" s="29" t="s">
        <v>114</v>
      </c>
      <c r="AS504" s="185">
        <f t="shared" ref="AS504" si="6882">LEN(AR504)</f>
        <v>12</v>
      </c>
      <c r="AT504" s="29"/>
      <c r="AU504" s="185">
        <f t="shared" ref="AU504" si="6883">LEN(AT504)</f>
        <v>0</v>
      </c>
      <c r="AV504" s="29"/>
      <c r="AW504" s="185">
        <f t="shared" ref="AW504" si="6884">LEN(AV504)</f>
        <v>0</v>
      </c>
      <c r="AX504" s="29"/>
      <c r="AY504" s="185">
        <f t="shared" ref="AY504" si="6885">LEN(AX504)</f>
        <v>0</v>
      </c>
      <c r="AZ504" s="29"/>
      <c r="BA504" s="185">
        <f t="shared" ref="BA504" si="6886">LEN(AZ504)</f>
        <v>0</v>
      </c>
      <c r="BB504" s="29"/>
      <c r="BC504" s="185">
        <f t="shared" ref="BC504" si="6887">LEN(BB504)</f>
        <v>0</v>
      </c>
      <c r="BD504" s="29"/>
      <c r="BE504" s="185">
        <f t="shared" ref="BE504" si="6888">LEN(BD504)</f>
        <v>0</v>
      </c>
      <c r="BF504" s="29"/>
      <c r="BG504" s="185">
        <f t="shared" ref="BG504" si="6889">LEN(BF504)</f>
        <v>0</v>
      </c>
      <c r="BH504" s="29"/>
      <c r="BI504" s="185">
        <f t="shared" ref="BI504" si="6890">LEN(BH504)</f>
        <v>0</v>
      </c>
      <c r="BJ504" s="29"/>
      <c r="BK504" s="185">
        <f t="shared" ref="BK504" si="6891">LEN(BJ504)</f>
        <v>0</v>
      </c>
      <c r="BL504" s="29"/>
      <c r="BM504" s="185">
        <f t="shared" ref="BM504" si="6892">LEN(BL504)</f>
        <v>0</v>
      </c>
      <c r="BN504" s="29"/>
      <c r="BO504" s="185">
        <f t="shared" ref="BO504" si="6893">LEN(BN504)</f>
        <v>0</v>
      </c>
      <c r="BP504" s="29"/>
      <c r="BQ504" s="185">
        <f t="shared" ref="BQ504" si="6894">LEN(BP504)</f>
        <v>0</v>
      </c>
      <c r="BR504" s="29"/>
      <c r="BS504" s="185">
        <f t="shared" ref="BS504" si="6895">LEN(BR504)</f>
        <v>0</v>
      </c>
    </row>
    <row r="505" spans="1:71" s="35" customFormat="1" ht="27">
      <c r="A505" s="203">
        <v>703</v>
      </c>
      <c r="B505" s="739"/>
      <c r="C505" s="24" t="s">
        <v>213</v>
      </c>
      <c r="D505" s="19" t="s">
        <v>214</v>
      </c>
      <c r="E505" s="25" t="s">
        <v>187</v>
      </c>
      <c r="F505" s="25"/>
      <c r="G505" s="25"/>
      <c r="H505" s="25" t="s">
        <v>203</v>
      </c>
      <c r="I505" s="25" t="s">
        <v>215</v>
      </c>
      <c r="J505" s="20" t="s">
        <v>216</v>
      </c>
      <c r="K505" s="86">
        <f t="shared" si="6191"/>
        <v>14</v>
      </c>
      <c r="L505" s="20" t="s">
        <v>896</v>
      </c>
      <c r="M505" s="185">
        <f t="shared" si="6838"/>
        <v>20</v>
      </c>
      <c r="N505" s="20" t="s">
        <v>954</v>
      </c>
      <c r="O505" s="185">
        <f t="shared" si="6839"/>
        <v>13</v>
      </c>
      <c r="P505" s="20"/>
      <c r="Q505" s="185">
        <f t="shared" si="6840"/>
        <v>0</v>
      </c>
      <c r="R505" s="20"/>
      <c r="S505" s="185">
        <f t="shared" si="6841"/>
        <v>0</v>
      </c>
      <c r="T505" s="20" t="s">
        <v>955</v>
      </c>
      <c r="U505" s="185">
        <f t="shared" si="6842"/>
        <v>13</v>
      </c>
      <c r="V505" s="20" t="s">
        <v>899</v>
      </c>
      <c r="W505" s="185">
        <f t="shared" si="6843"/>
        <v>14</v>
      </c>
      <c r="X505" s="20"/>
      <c r="Y505" s="185">
        <f t="shared" si="6844"/>
        <v>0</v>
      </c>
      <c r="Z505" s="26" t="s">
        <v>901</v>
      </c>
      <c r="AA505" s="185">
        <f t="shared" si="6845"/>
        <v>12</v>
      </c>
      <c r="AB505" s="20" t="s">
        <v>1481</v>
      </c>
      <c r="AC505" s="185">
        <f t="shared" si="6846"/>
        <v>16</v>
      </c>
      <c r="AD505" s="20" t="s">
        <v>226</v>
      </c>
      <c r="AE505" s="185">
        <f t="shared" si="6847"/>
        <v>14</v>
      </c>
      <c r="AF505" s="20" t="s">
        <v>956</v>
      </c>
      <c r="AG505" s="185">
        <f t="shared" si="6848"/>
        <v>16</v>
      </c>
      <c r="AH505" s="20" t="s">
        <v>1085</v>
      </c>
      <c r="AI505" s="185">
        <f t="shared" si="6849"/>
        <v>14</v>
      </c>
      <c r="AJ505" s="20"/>
      <c r="AK505" s="185">
        <f t="shared" si="6850"/>
        <v>0</v>
      </c>
      <c r="AL505" s="26" t="s">
        <v>906</v>
      </c>
      <c r="AM505" s="185">
        <f t="shared" si="6851"/>
        <v>15</v>
      </c>
      <c r="AN505" s="26" t="s">
        <v>231</v>
      </c>
      <c r="AO505" s="185">
        <f t="shared" si="6852"/>
        <v>14</v>
      </c>
      <c r="AP505" s="26" t="s">
        <v>908</v>
      </c>
      <c r="AQ505" s="185">
        <f t="shared" si="6853"/>
        <v>33</v>
      </c>
      <c r="AR505" s="20" t="s">
        <v>233</v>
      </c>
      <c r="AS505" s="185">
        <f t="shared" ref="AS505" si="6896">LEN(AR505)</f>
        <v>23</v>
      </c>
      <c r="AT505" s="20"/>
      <c r="AU505" s="185">
        <f t="shared" ref="AU505" si="6897">LEN(AT505)</f>
        <v>0</v>
      </c>
      <c r="AV505" s="20"/>
      <c r="AW505" s="185">
        <f t="shared" ref="AW505" si="6898">LEN(AV505)</f>
        <v>0</v>
      </c>
      <c r="AX505" s="20"/>
      <c r="AY505" s="185">
        <f t="shared" ref="AY505" si="6899">LEN(AX505)</f>
        <v>0</v>
      </c>
      <c r="AZ505" s="20"/>
      <c r="BA505" s="185">
        <f t="shared" ref="BA505" si="6900">LEN(AZ505)</f>
        <v>0</v>
      </c>
      <c r="BB505" s="20"/>
      <c r="BC505" s="185">
        <f t="shared" ref="BC505" si="6901">LEN(BB505)</f>
        <v>0</v>
      </c>
      <c r="BD505" s="20"/>
      <c r="BE505" s="185">
        <f t="shared" ref="BE505" si="6902">LEN(BD505)</f>
        <v>0</v>
      </c>
      <c r="BF505" s="20"/>
      <c r="BG505" s="185">
        <f t="shared" ref="BG505" si="6903">LEN(BF505)</f>
        <v>0</v>
      </c>
      <c r="BH505" s="20"/>
      <c r="BI505" s="185">
        <f t="shared" ref="BI505" si="6904">LEN(BH505)</f>
        <v>0</v>
      </c>
      <c r="BJ505" s="20"/>
      <c r="BK505" s="185">
        <f t="shared" ref="BK505" si="6905">LEN(BJ505)</f>
        <v>0</v>
      </c>
      <c r="BL505" s="20"/>
      <c r="BM505" s="185">
        <f t="shared" ref="BM505" si="6906">LEN(BL505)</f>
        <v>0</v>
      </c>
      <c r="BN505" s="20"/>
      <c r="BO505" s="185">
        <f t="shared" ref="BO505" si="6907">LEN(BN505)</f>
        <v>0</v>
      </c>
      <c r="BP505" s="20"/>
      <c r="BQ505" s="185">
        <f t="shared" ref="BQ505" si="6908">LEN(BP505)</f>
        <v>0</v>
      </c>
      <c r="BR505" s="20"/>
      <c r="BS505" s="185">
        <f t="shared" ref="BS505" si="6909">LEN(BR505)</f>
        <v>0</v>
      </c>
    </row>
    <row r="506" spans="1:71" s="35" customFormat="1">
      <c r="A506" s="203">
        <v>704</v>
      </c>
      <c r="B506" s="739"/>
      <c r="C506" s="735" t="s">
        <v>255</v>
      </c>
      <c r="D506" s="19" t="s">
        <v>255</v>
      </c>
      <c r="E506" s="25" t="s">
        <v>187</v>
      </c>
      <c r="F506" s="30"/>
      <c r="G506" s="30"/>
      <c r="H506" s="30" t="s">
        <v>188</v>
      </c>
      <c r="I506" s="30"/>
      <c r="J506" s="24" t="s">
        <v>255</v>
      </c>
      <c r="K506" s="86">
        <f t="shared" si="6191"/>
        <v>4</v>
      </c>
      <c r="L506" s="24" t="s">
        <v>924</v>
      </c>
      <c r="M506" s="86">
        <f t="shared" si="6838"/>
        <v>4</v>
      </c>
      <c r="N506" s="24" t="s">
        <v>261</v>
      </c>
      <c r="O506" s="86">
        <f t="shared" si="6839"/>
        <v>4</v>
      </c>
      <c r="P506" s="24"/>
      <c r="Q506" s="86">
        <f t="shared" si="6840"/>
        <v>0</v>
      </c>
      <c r="R506" s="24"/>
      <c r="S506" s="86">
        <f t="shared" si="6841"/>
        <v>0</v>
      </c>
      <c r="T506" s="24" t="s">
        <v>257</v>
      </c>
      <c r="U506" s="86">
        <f t="shared" si="6842"/>
        <v>4</v>
      </c>
      <c r="V506" s="24" t="s">
        <v>259</v>
      </c>
      <c r="W506" s="86">
        <f t="shared" si="6843"/>
        <v>4</v>
      </c>
      <c r="X506" s="24"/>
      <c r="Y506" s="86">
        <f t="shared" si="6844"/>
        <v>0</v>
      </c>
      <c r="Z506" s="24" t="s">
        <v>256</v>
      </c>
      <c r="AA506" s="86">
        <f t="shared" si="6845"/>
        <v>4</v>
      </c>
      <c r="AB506" s="24" t="s">
        <v>261</v>
      </c>
      <c r="AC506" s="86">
        <f t="shared" si="6846"/>
        <v>4</v>
      </c>
      <c r="AD506" s="24" t="s">
        <v>262</v>
      </c>
      <c r="AE506" s="86">
        <f t="shared" si="6847"/>
        <v>4</v>
      </c>
      <c r="AF506" s="24" t="s">
        <v>925</v>
      </c>
      <c r="AG506" s="86">
        <f t="shared" si="6848"/>
        <v>4</v>
      </c>
      <c r="AH506" s="24" t="s">
        <v>261</v>
      </c>
      <c r="AI506" s="86">
        <f t="shared" si="6849"/>
        <v>4</v>
      </c>
      <c r="AJ506" s="24"/>
      <c r="AK506" s="86">
        <f t="shared" si="6850"/>
        <v>0</v>
      </c>
      <c r="AL506" s="24" t="s">
        <v>255</v>
      </c>
      <c r="AM506" s="86">
        <f t="shared" si="6851"/>
        <v>4</v>
      </c>
      <c r="AN506" s="24" t="s">
        <v>261</v>
      </c>
      <c r="AO506" s="86">
        <f t="shared" si="6852"/>
        <v>4</v>
      </c>
      <c r="AP506" s="24" t="s">
        <v>255</v>
      </c>
      <c r="AQ506" s="86">
        <f t="shared" si="6853"/>
        <v>4</v>
      </c>
      <c r="AR506" s="24" t="s">
        <v>255</v>
      </c>
      <c r="AS506" s="86">
        <f t="shared" ref="AS506" si="6910">LEN(AR506)</f>
        <v>4</v>
      </c>
      <c r="AT506" s="24"/>
      <c r="AU506" s="86">
        <f t="shared" ref="AU506" si="6911">LEN(AT506)</f>
        <v>0</v>
      </c>
      <c r="AV506" s="24"/>
      <c r="AW506" s="86">
        <f t="shared" ref="AW506" si="6912">LEN(AV506)</f>
        <v>0</v>
      </c>
      <c r="AX506" s="24"/>
      <c r="AY506" s="86">
        <f t="shared" ref="AY506" si="6913">LEN(AX506)</f>
        <v>0</v>
      </c>
      <c r="AZ506" s="24"/>
      <c r="BA506" s="86">
        <f t="shared" ref="BA506" si="6914">LEN(AZ506)</f>
        <v>0</v>
      </c>
      <c r="BB506" s="24"/>
      <c r="BC506" s="86">
        <f t="shared" ref="BC506" si="6915">LEN(BB506)</f>
        <v>0</v>
      </c>
      <c r="BD506" s="24"/>
      <c r="BE506" s="86">
        <f t="shared" ref="BE506" si="6916">LEN(BD506)</f>
        <v>0</v>
      </c>
      <c r="BF506" s="24"/>
      <c r="BG506" s="86">
        <f t="shared" ref="BG506" si="6917">LEN(BF506)</f>
        <v>0</v>
      </c>
      <c r="BH506" s="24"/>
      <c r="BI506" s="86">
        <f t="shared" ref="BI506" si="6918">LEN(BH506)</f>
        <v>0</v>
      </c>
      <c r="BJ506" s="24"/>
      <c r="BK506" s="86">
        <f t="shared" ref="BK506" si="6919">LEN(BJ506)</f>
        <v>0</v>
      </c>
      <c r="BL506" s="24"/>
      <c r="BM506" s="86">
        <f t="shared" ref="BM506" si="6920">LEN(BL506)</f>
        <v>0</v>
      </c>
      <c r="BN506" s="24"/>
      <c r="BO506" s="86">
        <f t="shared" ref="BO506" si="6921">LEN(BN506)</f>
        <v>0</v>
      </c>
      <c r="BP506" s="24"/>
      <c r="BQ506" s="86">
        <f t="shared" ref="BQ506" si="6922">LEN(BP506)</f>
        <v>0</v>
      </c>
      <c r="BR506" s="24"/>
      <c r="BS506" s="86">
        <f t="shared" ref="BS506" si="6923">LEN(BR506)</f>
        <v>0</v>
      </c>
    </row>
    <row r="507" spans="1:71" s="35" customFormat="1">
      <c r="A507" s="203">
        <v>705</v>
      </c>
      <c r="B507" s="739"/>
      <c r="C507" s="740"/>
      <c r="D507" s="19" t="s">
        <v>265</v>
      </c>
      <c r="E507" s="25" t="s">
        <v>266</v>
      </c>
      <c r="F507" s="30" t="s">
        <v>267</v>
      </c>
      <c r="G507" s="30" t="s">
        <v>268</v>
      </c>
      <c r="H507" s="30" t="s">
        <v>188</v>
      </c>
      <c r="I507" s="30"/>
      <c r="J507" s="24" t="s">
        <v>265</v>
      </c>
      <c r="K507" s="86">
        <f t="shared" si="6191"/>
        <v>3</v>
      </c>
      <c r="L507" s="24" t="s">
        <v>289</v>
      </c>
      <c r="M507" s="86">
        <f t="shared" si="6838"/>
        <v>3</v>
      </c>
      <c r="N507" s="24" t="s">
        <v>290</v>
      </c>
      <c r="O507" s="86">
        <f t="shared" si="6839"/>
        <v>3</v>
      </c>
      <c r="P507" s="24"/>
      <c r="Q507" s="86">
        <f t="shared" si="6840"/>
        <v>0</v>
      </c>
      <c r="R507" s="24"/>
      <c r="S507" s="86">
        <f t="shared" si="6841"/>
        <v>0</v>
      </c>
      <c r="T507" s="24" t="s">
        <v>471</v>
      </c>
      <c r="U507" s="86">
        <f t="shared" si="6842"/>
        <v>3</v>
      </c>
      <c r="V507" s="24" t="s">
        <v>291</v>
      </c>
      <c r="W507" s="86">
        <f t="shared" si="6843"/>
        <v>3</v>
      </c>
      <c r="X507" s="24"/>
      <c r="Y507" s="86">
        <f t="shared" si="6844"/>
        <v>0</v>
      </c>
      <c r="Z507" s="24" t="s">
        <v>292</v>
      </c>
      <c r="AA507" s="86">
        <f t="shared" si="6845"/>
        <v>3</v>
      </c>
      <c r="AB507" s="24" t="s">
        <v>290</v>
      </c>
      <c r="AC507" s="86">
        <f t="shared" si="6846"/>
        <v>3</v>
      </c>
      <c r="AD507" s="24" t="s">
        <v>293</v>
      </c>
      <c r="AE507" s="86">
        <f t="shared" si="6847"/>
        <v>3</v>
      </c>
      <c r="AF507" s="24" t="s">
        <v>294</v>
      </c>
      <c r="AG507" s="86">
        <f t="shared" si="6848"/>
        <v>3</v>
      </c>
      <c r="AH507" s="24" t="s">
        <v>290</v>
      </c>
      <c r="AI507" s="86">
        <f t="shared" si="6849"/>
        <v>3</v>
      </c>
      <c r="AJ507" s="24"/>
      <c r="AK507" s="86">
        <f t="shared" si="6850"/>
        <v>0</v>
      </c>
      <c r="AL507" s="24" t="s">
        <v>265</v>
      </c>
      <c r="AM507" s="86">
        <f t="shared" si="6851"/>
        <v>3</v>
      </c>
      <c r="AN507" s="24" t="s">
        <v>290</v>
      </c>
      <c r="AO507" s="86">
        <f t="shared" si="6852"/>
        <v>3</v>
      </c>
      <c r="AP507" s="24" t="s">
        <v>265</v>
      </c>
      <c r="AQ507" s="86">
        <f t="shared" si="6853"/>
        <v>3</v>
      </c>
      <c r="AR507" s="24" t="s">
        <v>265</v>
      </c>
      <c r="AS507" s="86">
        <f t="shared" ref="AS507" si="6924">LEN(AR507)</f>
        <v>3</v>
      </c>
      <c r="AT507" s="24"/>
      <c r="AU507" s="86">
        <f t="shared" ref="AU507" si="6925">LEN(AT507)</f>
        <v>0</v>
      </c>
      <c r="AV507" s="24"/>
      <c r="AW507" s="86">
        <f t="shared" ref="AW507" si="6926">LEN(AV507)</f>
        <v>0</v>
      </c>
      <c r="AX507" s="24"/>
      <c r="AY507" s="86">
        <f t="shared" ref="AY507" si="6927">LEN(AX507)</f>
        <v>0</v>
      </c>
      <c r="AZ507" s="24"/>
      <c r="BA507" s="86">
        <f t="shared" ref="BA507" si="6928">LEN(AZ507)</f>
        <v>0</v>
      </c>
      <c r="BB507" s="24"/>
      <c r="BC507" s="86">
        <f t="shared" ref="BC507" si="6929">LEN(BB507)</f>
        <v>0</v>
      </c>
      <c r="BD507" s="24"/>
      <c r="BE507" s="86">
        <f t="shared" ref="BE507" si="6930">LEN(BD507)</f>
        <v>0</v>
      </c>
      <c r="BF507" s="24"/>
      <c r="BG507" s="86">
        <f t="shared" ref="BG507" si="6931">LEN(BF507)</f>
        <v>0</v>
      </c>
      <c r="BH507" s="24"/>
      <c r="BI507" s="86">
        <f t="shared" ref="BI507" si="6932">LEN(BH507)</f>
        <v>0</v>
      </c>
      <c r="BJ507" s="24"/>
      <c r="BK507" s="86">
        <f t="shared" ref="BK507" si="6933">LEN(BJ507)</f>
        <v>0</v>
      </c>
      <c r="BL507" s="24"/>
      <c r="BM507" s="86">
        <f t="shared" ref="BM507" si="6934">LEN(BL507)</f>
        <v>0</v>
      </c>
      <c r="BN507" s="24"/>
      <c r="BO507" s="86">
        <f t="shared" ref="BO507" si="6935">LEN(BN507)</f>
        <v>0</v>
      </c>
      <c r="BP507" s="24"/>
      <c r="BQ507" s="86">
        <f t="shared" ref="BQ507" si="6936">LEN(BP507)</f>
        <v>0</v>
      </c>
      <c r="BR507" s="24"/>
      <c r="BS507" s="86">
        <f t="shared" ref="BS507" si="6937">LEN(BR507)</f>
        <v>0</v>
      </c>
    </row>
    <row r="508" spans="1:71" s="35" customFormat="1">
      <c r="A508" s="203">
        <v>706</v>
      </c>
      <c r="B508" s="739"/>
      <c r="C508" s="735" t="s">
        <v>1482</v>
      </c>
      <c r="D508" s="19" t="s">
        <v>310</v>
      </c>
      <c r="E508" s="25" t="s">
        <v>187</v>
      </c>
      <c r="F508" s="30"/>
      <c r="G508" s="30"/>
      <c r="H508" s="30" t="s">
        <v>188</v>
      </c>
      <c r="I508" s="30"/>
      <c r="J508" s="24" t="s">
        <v>1483</v>
      </c>
      <c r="K508" s="86">
        <f t="shared" si="6191"/>
        <v>4</v>
      </c>
      <c r="L508" s="24" t="s">
        <v>1484</v>
      </c>
      <c r="M508" s="86">
        <f t="shared" si="6838"/>
        <v>4</v>
      </c>
      <c r="N508" s="24" t="s">
        <v>1485</v>
      </c>
      <c r="O508" s="86">
        <f t="shared" si="6839"/>
        <v>4</v>
      </c>
      <c r="P508" s="24"/>
      <c r="Q508" s="86">
        <f t="shared" si="6840"/>
        <v>0</v>
      </c>
      <c r="R508" s="24"/>
      <c r="S508" s="86">
        <f t="shared" si="6841"/>
        <v>0</v>
      </c>
      <c r="T508" s="24" t="s">
        <v>1486</v>
      </c>
      <c r="U508" s="86">
        <f t="shared" si="6842"/>
        <v>4</v>
      </c>
      <c r="V508" s="24" t="s">
        <v>1487</v>
      </c>
      <c r="W508" s="86">
        <f t="shared" si="6843"/>
        <v>4</v>
      </c>
      <c r="X508" s="24"/>
      <c r="Y508" s="86">
        <f t="shared" si="6844"/>
        <v>0</v>
      </c>
      <c r="Z508" s="24" t="s">
        <v>1488</v>
      </c>
      <c r="AA508" s="86">
        <f t="shared" si="6845"/>
        <v>4</v>
      </c>
      <c r="AB508" s="24" t="s">
        <v>1485</v>
      </c>
      <c r="AC508" s="86">
        <f t="shared" si="6846"/>
        <v>4</v>
      </c>
      <c r="AD508" s="24" t="s">
        <v>317</v>
      </c>
      <c r="AE508" s="86">
        <f t="shared" si="6847"/>
        <v>4</v>
      </c>
      <c r="AF508" s="24" t="s">
        <v>1489</v>
      </c>
      <c r="AG508" s="86">
        <f t="shared" si="6848"/>
        <v>4</v>
      </c>
      <c r="AH508" s="24" t="s">
        <v>1485</v>
      </c>
      <c r="AI508" s="86">
        <f t="shared" si="6849"/>
        <v>4</v>
      </c>
      <c r="AJ508" s="24"/>
      <c r="AK508" s="86">
        <f t="shared" si="6850"/>
        <v>0</v>
      </c>
      <c r="AL508" s="24" t="s">
        <v>1483</v>
      </c>
      <c r="AM508" s="86">
        <f t="shared" si="6851"/>
        <v>4</v>
      </c>
      <c r="AN508" s="24" t="s">
        <v>1485</v>
      </c>
      <c r="AO508" s="86">
        <f t="shared" si="6852"/>
        <v>4</v>
      </c>
      <c r="AP508" s="24" t="s">
        <v>1483</v>
      </c>
      <c r="AQ508" s="86">
        <f t="shared" si="6853"/>
        <v>4</v>
      </c>
      <c r="AR508" s="24" t="s">
        <v>1483</v>
      </c>
      <c r="AS508" s="86">
        <f t="shared" ref="AS508" si="6938">LEN(AR508)</f>
        <v>4</v>
      </c>
      <c r="AT508" s="24"/>
      <c r="AU508" s="86">
        <f t="shared" ref="AU508" si="6939">LEN(AT508)</f>
        <v>0</v>
      </c>
      <c r="AV508" s="24"/>
      <c r="AW508" s="86">
        <f t="shared" ref="AW508" si="6940">LEN(AV508)</f>
        <v>0</v>
      </c>
      <c r="AX508" s="24"/>
      <c r="AY508" s="86">
        <f t="shared" ref="AY508" si="6941">LEN(AX508)</f>
        <v>0</v>
      </c>
      <c r="AZ508" s="24"/>
      <c r="BA508" s="86">
        <f t="shared" ref="BA508" si="6942">LEN(AZ508)</f>
        <v>0</v>
      </c>
      <c r="BB508" s="24"/>
      <c r="BC508" s="86">
        <f t="shared" ref="BC508" si="6943">LEN(BB508)</f>
        <v>0</v>
      </c>
      <c r="BD508" s="24"/>
      <c r="BE508" s="86">
        <f t="shared" ref="BE508" si="6944">LEN(BD508)</f>
        <v>0</v>
      </c>
      <c r="BF508" s="24"/>
      <c r="BG508" s="86">
        <f t="shared" ref="BG508" si="6945">LEN(BF508)</f>
        <v>0</v>
      </c>
      <c r="BH508" s="24"/>
      <c r="BI508" s="86">
        <f t="shared" ref="BI508" si="6946">LEN(BH508)</f>
        <v>0</v>
      </c>
      <c r="BJ508" s="24"/>
      <c r="BK508" s="86">
        <f t="shared" ref="BK508" si="6947">LEN(BJ508)</f>
        <v>0</v>
      </c>
      <c r="BL508" s="24"/>
      <c r="BM508" s="86">
        <f t="shared" ref="BM508" si="6948">LEN(BL508)</f>
        <v>0</v>
      </c>
      <c r="BN508" s="24"/>
      <c r="BO508" s="86">
        <f t="shared" ref="BO508" si="6949">LEN(BN508)</f>
        <v>0</v>
      </c>
      <c r="BP508" s="24"/>
      <c r="BQ508" s="86">
        <f t="shared" ref="BQ508" si="6950">LEN(BP508)</f>
        <v>0</v>
      </c>
      <c r="BR508" s="24"/>
      <c r="BS508" s="86">
        <f t="shared" ref="BS508" si="6951">LEN(BR508)</f>
        <v>0</v>
      </c>
    </row>
    <row r="509" spans="1:71" s="35" customFormat="1" ht="27">
      <c r="A509" s="203">
        <v>707</v>
      </c>
      <c r="B509" s="739"/>
      <c r="C509" s="738"/>
      <c r="D509" s="19" t="s">
        <v>1490</v>
      </c>
      <c r="E509" s="25" t="s">
        <v>187</v>
      </c>
      <c r="F509" s="30"/>
      <c r="G509" s="30"/>
      <c r="H509" s="30" t="s">
        <v>203</v>
      </c>
      <c r="I509" s="30" t="s">
        <v>235</v>
      </c>
      <c r="J509" s="24" t="s">
        <v>1491</v>
      </c>
      <c r="K509" s="86">
        <f t="shared" si="6191"/>
        <v>23</v>
      </c>
      <c r="L509" s="24" t="s">
        <v>1491</v>
      </c>
      <c r="M509" s="86">
        <f t="shared" si="6838"/>
        <v>23</v>
      </c>
      <c r="N509" s="24" t="s">
        <v>1492</v>
      </c>
      <c r="O509" s="86">
        <f t="shared" si="6839"/>
        <v>10</v>
      </c>
      <c r="P509" s="24"/>
      <c r="Q509" s="86">
        <f t="shared" si="6840"/>
        <v>0</v>
      </c>
      <c r="R509" s="24"/>
      <c r="S509" s="86">
        <f t="shared" si="6841"/>
        <v>0</v>
      </c>
      <c r="T509" s="24" t="s">
        <v>1491</v>
      </c>
      <c r="U509" s="86">
        <f t="shared" si="6842"/>
        <v>23</v>
      </c>
      <c r="V509" s="24" t="s">
        <v>1491</v>
      </c>
      <c r="W509" s="86">
        <f t="shared" si="6843"/>
        <v>23</v>
      </c>
      <c r="X509" s="24"/>
      <c r="Y509" s="86">
        <f t="shared" si="6844"/>
        <v>0</v>
      </c>
      <c r="Z509" s="24" t="s">
        <v>1491</v>
      </c>
      <c r="AA509" s="86">
        <f t="shared" si="6845"/>
        <v>23</v>
      </c>
      <c r="AB509" s="24" t="s">
        <v>1491</v>
      </c>
      <c r="AC509" s="86">
        <f t="shared" si="6846"/>
        <v>23</v>
      </c>
      <c r="AD509" s="24" t="s">
        <v>981</v>
      </c>
      <c r="AE509" s="86">
        <f t="shared" si="6847"/>
        <v>24</v>
      </c>
      <c r="AF509" s="24" t="s">
        <v>1491</v>
      </c>
      <c r="AG509" s="86">
        <f t="shared" si="6848"/>
        <v>23</v>
      </c>
      <c r="AH509" s="24" t="s">
        <v>1123</v>
      </c>
      <c r="AI509" s="86">
        <f t="shared" si="6849"/>
        <v>18</v>
      </c>
      <c r="AJ509" s="24"/>
      <c r="AK509" s="86">
        <f t="shared" si="6850"/>
        <v>0</v>
      </c>
      <c r="AL509" s="24" t="s">
        <v>1491</v>
      </c>
      <c r="AM509" s="86">
        <f t="shared" si="6851"/>
        <v>23</v>
      </c>
      <c r="AN509" s="24" t="s">
        <v>1491</v>
      </c>
      <c r="AO509" s="86">
        <f t="shared" si="6852"/>
        <v>23</v>
      </c>
      <c r="AP509" s="24" t="s">
        <v>1491</v>
      </c>
      <c r="AQ509" s="86">
        <f t="shared" si="6853"/>
        <v>23</v>
      </c>
      <c r="AR509" s="24" t="s">
        <v>1491</v>
      </c>
      <c r="AS509" s="86">
        <f t="shared" ref="AS509" si="6952">LEN(AR509)</f>
        <v>23</v>
      </c>
      <c r="AT509" s="24"/>
      <c r="AU509" s="86">
        <f t="shared" ref="AU509" si="6953">LEN(AT509)</f>
        <v>0</v>
      </c>
      <c r="AV509" s="24"/>
      <c r="AW509" s="86">
        <f t="shared" ref="AW509" si="6954">LEN(AV509)</f>
        <v>0</v>
      </c>
      <c r="AX509" s="24"/>
      <c r="AY509" s="86">
        <f t="shared" ref="AY509" si="6955">LEN(AX509)</f>
        <v>0</v>
      </c>
      <c r="AZ509" s="24"/>
      <c r="BA509" s="86">
        <f t="shared" ref="BA509" si="6956">LEN(AZ509)</f>
        <v>0</v>
      </c>
      <c r="BB509" s="24"/>
      <c r="BC509" s="86">
        <f t="shared" ref="BC509" si="6957">LEN(BB509)</f>
        <v>0</v>
      </c>
      <c r="BD509" s="24"/>
      <c r="BE509" s="86">
        <f t="shared" ref="BE509" si="6958">LEN(BD509)</f>
        <v>0</v>
      </c>
      <c r="BF509" s="24"/>
      <c r="BG509" s="86">
        <f t="shared" ref="BG509" si="6959">LEN(BF509)</f>
        <v>0</v>
      </c>
      <c r="BH509" s="24"/>
      <c r="BI509" s="86">
        <f t="shared" ref="BI509" si="6960">LEN(BH509)</f>
        <v>0</v>
      </c>
      <c r="BJ509" s="24"/>
      <c r="BK509" s="86">
        <f t="shared" ref="BK509" si="6961">LEN(BJ509)</f>
        <v>0</v>
      </c>
      <c r="BL509" s="24"/>
      <c r="BM509" s="86">
        <f t="shared" ref="BM509" si="6962">LEN(BL509)</f>
        <v>0</v>
      </c>
      <c r="BN509" s="24"/>
      <c r="BO509" s="86">
        <f t="shared" ref="BO509" si="6963">LEN(BN509)</f>
        <v>0</v>
      </c>
      <c r="BP509" s="24"/>
      <c r="BQ509" s="86">
        <f t="shared" ref="BQ509" si="6964">LEN(BP509)</f>
        <v>0</v>
      </c>
      <c r="BR509" s="24"/>
      <c r="BS509" s="86">
        <f t="shared" ref="BS509" si="6965">LEN(BR509)</f>
        <v>0</v>
      </c>
    </row>
    <row r="510" spans="1:71" s="35" customFormat="1" ht="54">
      <c r="A510" s="203">
        <v>708</v>
      </c>
      <c r="B510" s="739"/>
      <c r="C510" s="741" t="s">
        <v>1493</v>
      </c>
      <c r="D510" s="742"/>
      <c r="E510" s="25" t="s">
        <v>187</v>
      </c>
      <c r="F510" s="30"/>
      <c r="G510" s="30"/>
      <c r="H510" s="30" t="s">
        <v>203</v>
      </c>
      <c r="I510" s="30" t="s">
        <v>235</v>
      </c>
      <c r="J510" s="24" t="s">
        <v>1494</v>
      </c>
      <c r="K510" s="86">
        <f t="shared" si="6191"/>
        <v>89</v>
      </c>
      <c r="L510" s="24" t="s">
        <v>1495</v>
      </c>
      <c r="M510" s="86">
        <f t="shared" si="6838"/>
        <v>81</v>
      </c>
      <c r="N510" s="24" t="s">
        <v>1496</v>
      </c>
      <c r="O510" s="86">
        <f t="shared" si="6839"/>
        <v>89</v>
      </c>
      <c r="P510" s="24"/>
      <c r="Q510" s="86">
        <f t="shared" si="6840"/>
        <v>0</v>
      </c>
      <c r="R510" s="24"/>
      <c r="S510" s="86">
        <f t="shared" si="6841"/>
        <v>0</v>
      </c>
      <c r="T510" s="24" t="s">
        <v>1497</v>
      </c>
      <c r="U510" s="86">
        <f t="shared" si="6842"/>
        <v>89</v>
      </c>
      <c r="V510" s="24" t="s">
        <v>1498</v>
      </c>
      <c r="W510" s="86">
        <f t="shared" si="6843"/>
        <v>89</v>
      </c>
      <c r="X510" s="24"/>
      <c r="Y510" s="86">
        <f t="shared" si="6844"/>
        <v>0</v>
      </c>
      <c r="Z510" s="24" t="s">
        <v>1499</v>
      </c>
      <c r="AA510" s="86">
        <f t="shared" si="6845"/>
        <v>89</v>
      </c>
      <c r="AB510" s="24" t="s">
        <v>1500</v>
      </c>
      <c r="AC510" s="86">
        <f t="shared" si="6846"/>
        <v>90</v>
      </c>
      <c r="AD510" s="24" t="s">
        <v>1501</v>
      </c>
      <c r="AE510" s="86">
        <f t="shared" si="6847"/>
        <v>89</v>
      </c>
      <c r="AF510" s="24" t="s">
        <v>1502</v>
      </c>
      <c r="AG510" s="86">
        <f t="shared" si="6848"/>
        <v>91</v>
      </c>
      <c r="AH510" s="24" t="s">
        <v>1503</v>
      </c>
      <c r="AI510" s="86">
        <f t="shared" si="6849"/>
        <v>89</v>
      </c>
      <c r="AJ510" s="24"/>
      <c r="AK510" s="86">
        <f t="shared" si="6850"/>
        <v>0</v>
      </c>
      <c r="AL510" s="24" t="s">
        <v>1504</v>
      </c>
      <c r="AM510" s="86">
        <f t="shared" si="6851"/>
        <v>89</v>
      </c>
      <c r="AN510" s="24" t="s">
        <v>1505</v>
      </c>
      <c r="AO510" s="86">
        <f t="shared" si="6852"/>
        <v>52</v>
      </c>
      <c r="AP510" s="24" t="s">
        <v>1494</v>
      </c>
      <c r="AQ510" s="86">
        <f t="shared" si="6853"/>
        <v>89</v>
      </c>
      <c r="AR510" s="24" t="s">
        <v>1494</v>
      </c>
      <c r="AS510" s="86">
        <f t="shared" ref="AS510" si="6966">LEN(AR510)</f>
        <v>89</v>
      </c>
      <c r="AT510" s="24"/>
      <c r="AU510" s="86">
        <f t="shared" ref="AU510" si="6967">LEN(AT510)</f>
        <v>0</v>
      </c>
      <c r="AV510" s="24"/>
      <c r="AW510" s="86">
        <f t="shared" ref="AW510" si="6968">LEN(AV510)</f>
        <v>0</v>
      </c>
      <c r="AX510" s="24"/>
      <c r="AY510" s="86">
        <f t="shared" ref="AY510" si="6969">LEN(AX510)</f>
        <v>0</v>
      </c>
      <c r="AZ510" s="24"/>
      <c r="BA510" s="86">
        <f t="shared" ref="BA510" si="6970">LEN(AZ510)</f>
        <v>0</v>
      </c>
      <c r="BB510" s="24"/>
      <c r="BC510" s="86">
        <f t="shared" ref="BC510" si="6971">LEN(BB510)</f>
        <v>0</v>
      </c>
      <c r="BD510" s="24"/>
      <c r="BE510" s="86">
        <f t="shared" ref="BE510" si="6972">LEN(BD510)</f>
        <v>0</v>
      </c>
      <c r="BF510" s="24"/>
      <c r="BG510" s="86">
        <f t="shared" ref="BG510" si="6973">LEN(BF510)</f>
        <v>0</v>
      </c>
      <c r="BH510" s="24"/>
      <c r="BI510" s="86">
        <f t="shared" ref="BI510" si="6974">LEN(BH510)</f>
        <v>0</v>
      </c>
      <c r="BJ510" s="24"/>
      <c r="BK510" s="86">
        <f t="shared" ref="BK510" si="6975">LEN(BJ510)</f>
        <v>0</v>
      </c>
      <c r="BL510" s="24"/>
      <c r="BM510" s="86">
        <f t="shared" ref="BM510" si="6976">LEN(BL510)</f>
        <v>0</v>
      </c>
      <c r="BN510" s="24"/>
      <c r="BO510" s="86">
        <f t="shared" ref="BO510" si="6977">LEN(BN510)</f>
        <v>0</v>
      </c>
      <c r="BP510" s="24"/>
      <c r="BQ510" s="86">
        <f t="shared" ref="BQ510" si="6978">LEN(BP510)</f>
        <v>0</v>
      </c>
      <c r="BR510" s="24"/>
      <c r="BS510" s="86">
        <f t="shared" ref="BS510" si="6979">LEN(BR510)</f>
        <v>0</v>
      </c>
    </row>
    <row r="511" spans="1:71" s="35" customFormat="1">
      <c r="A511" s="203">
        <v>709</v>
      </c>
      <c r="B511" s="731" t="s">
        <v>253</v>
      </c>
      <c r="C511" s="735" t="s">
        <v>1506</v>
      </c>
      <c r="D511" s="103" t="s">
        <v>1303</v>
      </c>
      <c r="E511" s="96"/>
      <c r="F511" s="36"/>
      <c r="G511" s="36"/>
      <c r="H511" s="36"/>
      <c r="I511" s="36"/>
      <c r="J511" s="24"/>
      <c r="K511" s="86">
        <f t="shared" si="6191"/>
        <v>0</v>
      </c>
      <c r="L511" s="24"/>
      <c r="M511" s="86">
        <f t="shared" si="6838"/>
        <v>0</v>
      </c>
      <c r="N511" s="24"/>
      <c r="O511" s="86">
        <f t="shared" si="6839"/>
        <v>0</v>
      </c>
      <c r="P511" s="24"/>
      <c r="Q511" s="86">
        <f t="shared" si="6840"/>
        <v>0</v>
      </c>
      <c r="R511" s="24"/>
      <c r="S511" s="86">
        <f t="shared" si="6841"/>
        <v>0</v>
      </c>
      <c r="T511" s="24"/>
      <c r="U511" s="86">
        <f t="shared" si="6842"/>
        <v>0</v>
      </c>
      <c r="V511" s="24"/>
      <c r="W511" s="86">
        <f t="shared" si="6843"/>
        <v>0</v>
      </c>
      <c r="X511" s="24"/>
      <c r="Y511" s="86">
        <f t="shared" si="6844"/>
        <v>0</v>
      </c>
      <c r="Z511" s="24"/>
      <c r="AA511" s="86">
        <f t="shared" si="6845"/>
        <v>0</v>
      </c>
      <c r="AB511" s="24"/>
      <c r="AC511" s="86">
        <f t="shared" si="6846"/>
        <v>0</v>
      </c>
      <c r="AD511" s="24"/>
      <c r="AE511" s="86">
        <f t="shared" si="6847"/>
        <v>0</v>
      </c>
      <c r="AF511" s="24"/>
      <c r="AG511" s="86">
        <f t="shared" si="6848"/>
        <v>0</v>
      </c>
      <c r="AH511" s="24"/>
      <c r="AI511" s="86">
        <f t="shared" si="6849"/>
        <v>0</v>
      </c>
      <c r="AJ511" s="24"/>
      <c r="AK511" s="86">
        <f t="shared" si="6850"/>
        <v>0</v>
      </c>
      <c r="AL511" s="24"/>
      <c r="AM511" s="86">
        <f t="shared" si="6851"/>
        <v>0</v>
      </c>
      <c r="AN511" s="24"/>
      <c r="AO511" s="86">
        <f t="shared" si="6852"/>
        <v>0</v>
      </c>
      <c r="AP511" s="24"/>
      <c r="AQ511" s="86">
        <f t="shared" si="6853"/>
        <v>0</v>
      </c>
      <c r="AR511" s="24"/>
      <c r="AS511" s="86">
        <f t="shared" ref="AS511" si="6980">LEN(AR511)</f>
        <v>0</v>
      </c>
      <c r="AT511" s="24"/>
      <c r="AU511" s="86">
        <f t="shared" ref="AU511" si="6981">LEN(AT511)</f>
        <v>0</v>
      </c>
      <c r="AV511" s="24"/>
      <c r="AW511" s="86">
        <f t="shared" ref="AW511" si="6982">LEN(AV511)</f>
        <v>0</v>
      </c>
      <c r="AX511" s="24"/>
      <c r="AY511" s="86">
        <f t="shared" ref="AY511" si="6983">LEN(AX511)</f>
        <v>0</v>
      </c>
      <c r="AZ511" s="24"/>
      <c r="BA511" s="86">
        <f t="shared" ref="BA511" si="6984">LEN(AZ511)</f>
        <v>0</v>
      </c>
      <c r="BB511" s="24"/>
      <c r="BC511" s="86">
        <f t="shared" ref="BC511" si="6985">LEN(BB511)</f>
        <v>0</v>
      </c>
      <c r="BD511" s="24"/>
      <c r="BE511" s="86">
        <f t="shared" ref="BE511" si="6986">LEN(BD511)</f>
        <v>0</v>
      </c>
      <c r="BF511" s="24"/>
      <c r="BG511" s="86">
        <f t="shared" ref="BG511" si="6987">LEN(BF511)</f>
        <v>0</v>
      </c>
      <c r="BH511" s="24"/>
      <c r="BI511" s="86">
        <f t="shared" ref="BI511" si="6988">LEN(BH511)</f>
        <v>0</v>
      </c>
      <c r="BJ511" s="24"/>
      <c r="BK511" s="86">
        <f t="shared" ref="BK511" si="6989">LEN(BJ511)</f>
        <v>0</v>
      </c>
      <c r="BL511" s="24"/>
      <c r="BM511" s="86">
        <f t="shared" ref="BM511" si="6990">LEN(BL511)</f>
        <v>0</v>
      </c>
      <c r="BN511" s="24"/>
      <c r="BO511" s="86">
        <f t="shared" ref="BO511" si="6991">LEN(BN511)</f>
        <v>0</v>
      </c>
      <c r="BP511" s="24"/>
      <c r="BQ511" s="86">
        <f t="shared" ref="BQ511" si="6992">LEN(BP511)</f>
        <v>0</v>
      </c>
      <c r="BR511" s="24"/>
      <c r="BS511" s="86">
        <f t="shared" ref="BS511" si="6993">LEN(BR511)</f>
        <v>0</v>
      </c>
    </row>
    <row r="512" spans="1:71" s="35" customFormat="1">
      <c r="A512" s="203">
        <v>710</v>
      </c>
      <c r="B512" s="739"/>
      <c r="C512" s="736"/>
      <c r="D512" s="19" t="s">
        <v>1507</v>
      </c>
      <c r="E512" s="25" t="s">
        <v>187</v>
      </c>
      <c r="F512" s="30"/>
      <c r="G512" s="30"/>
      <c r="H512" s="30" t="s">
        <v>1508</v>
      </c>
      <c r="I512" s="30"/>
      <c r="J512" s="24" t="s">
        <v>1507</v>
      </c>
      <c r="K512" s="86">
        <f t="shared" si="6191"/>
        <v>5</v>
      </c>
      <c r="L512" s="24" t="s">
        <v>1509</v>
      </c>
      <c r="M512" s="86">
        <f t="shared" si="6838"/>
        <v>5</v>
      </c>
      <c r="N512" s="24" t="s">
        <v>1510</v>
      </c>
      <c r="O512" s="86">
        <f t="shared" si="6839"/>
        <v>5</v>
      </c>
      <c r="P512" s="24"/>
      <c r="Q512" s="86">
        <f t="shared" si="6840"/>
        <v>0</v>
      </c>
      <c r="R512" s="24"/>
      <c r="S512" s="86">
        <f t="shared" si="6841"/>
        <v>0</v>
      </c>
      <c r="T512" s="24" t="s">
        <v>1511</v>
      </c>
      <c r="U512" s="86">
        <f t="shared" si="6842"/>
        <v>5</v>
      </c>
      <c r="V512" s="24" t="s">
        <v>1512</v>
      </c>
      <c r="W512" s="86">
        <f t="shared" si="6843"/>
        <v>5</v>
      </c>
      <c r="X512" s="24"/>
      <c r="Y512" s="86">
        <f t="shared" si="6844"/>
        <v>0</v>
      </c>
      <c r="Z512" s="24" t="s">
        <v>1513</v>
      </c>
      <c r="AA512" s="86">
        <f t="shared" si="6845"/>
        <v>5</v>
      </c>
      <c r="AB512" s="24" t="s">
        <v>1510</v>
      </c>
      <c r="AC512" s="86">
        <f t="shared" si="6846"/>
        <v>5</v>
      </c>
      <c r="AD512" s="24" t="s">
        <v>1514</v>
      </c>
      <c r="AE512" s="86">
        <f t="shared" si="6847"/>
        <v>5</v>
      </c>
      <c r="AF512" s="24" t="s">
        <v>1515</v>
      </c>
      <c r="AG512" s="86">
        <f t="shared" si="6848"/>
        <v>5</v>
      </c>
      <c r="AH512" s="24" t="s">
        <v>1510</v>
      </c>
      <c r="AI512" s="86">
        <f t="shared" si="6849"/>
        <v>5</v>
      </c>
      <c r="AJ512" s="24"/>
      <c r="AK512" s="86">
        <f t="shared" si="6850"/>
        <v>0</v>
      </c>
      <c r="AL512" s="24" t="s">
        <v>1507</v>
      </c>
      <c r="AM512" s="86">
        <f t="shared" si="6851"/>
        <v>5</v>
      </c>
      <c r="AN512" s="24" t="s">
        <v>1510</v>
      </c>
      <c r="AO512" s="86">
        <f t="shared" si="6852"/>
        <v>5</v>
      </c>
      <c r="AP512" s="24" t="s">
        <v>1507</v>
      </c>
      <c r="AQ512" s="86">
        <f t="shared" si="6853"/>
        <v>5</v>
      </c>
      <c r="AR512" s="24" t="s">
        <v>1507</v>
      </c>
      <c r="AS512" s="86">
        <f t="shared" ref="AS512" si="6994">LEN(AR512)</f>
        <v>5</v>
      </c>
      <c r="AT512" s="24"/>
      <c r="AU512" s="86">
        <f t="shared" ref="AU512" si="6995">LEN(AT512)</f>
        <v>0</v>
      </c>
      <c r="AV512" s="24"/>
      <c r="AW512" s="86">
        <f t="shared" ref="AW512" si="6996">LEN(AV512)</f>
        <v>0</v>
      </c>
      <c r="AX512" s="24"/>
      <c r="AY512" s="86">
        <f t="shared" ref="AY512" si="6997">LEN(AX512)</f>
        <v>0</v>
      </c>
      <c r="AZ512" s="24"/>
      <c r="BA512" s="86">
        <f t="shared" ref="BA512" si="6998">LEN(AZ512)</f>
        <v>0</v>
      </c>
      <c r="BB512" s="24"/>
      <c r="BC512" s="86">
        <f t="shared" ref="BC512" si="6999">LEN(BB512)</f>
        <v>0</v>
      </c>
      <c r="BD512" s="24"/>
      <c r="BE512" s="86">
        <f t="shared" ref="BE512" si="7000">LEN(BD512)</f>
        <v>0</v>
      </c>
      <c r="BF512" s="24"/>
      <c r="BG512" s="86">
        <f t="shared" ref="BG512" si="7001">LEN(BF512)</f>
        <v>0</v>
      </c>
      <c r="BH512" s="24"/>
      <c r="BI512" s="86">
        <f t="shared" ref="BI512" si="7002">LEN(BH512)</f>
        <v>0</v>
      </c>
      <c r="BJ512" s="24"/>
      <c r="BK512" s="86">
        <f t="shared" ref="BK512" si="7003">LEN(BJ512)</f>
        <v>0</v>
      </c>
      <c r="BL512" s="24"/>
      <c r="BM512" s="86">
        <f t="shared" ref="BM512" si="7004">LEN(BL512)</f>
        <v>0</v>
      </c>
      <c r="BN512" s="24"/>
      <c r="BO512" s="86">
        <f t="shared" ref="BO512" si="7005">LEN(BN512)</f>
        <v>0</v>
      </c>
      <c r="BP512" s="24"/>
      <c r="BQ512" s="86">
        <f t="shared" ref="BQ512" si="7006">LEN(BP512)</f>
        <v>0</v>
      </c>
      <c r="BR512" s="24"/>
      <c r="BS512" s="86">
        <f t="shared" ref="BS512" si="7007">LEN(BR512)</f>
        <v>0</v>
      </c>
    </row>
    <row r="513" spans="1:71" s="35" customFormat="1">
      <c r="A513" s="203">
        <v>711</v>
      </c>
      <c r="B513" s="739"/>
      <c r="C513" s="737"/>
      <c r="D513" s="19" t="s">
        <v>1516</v>
      </c>
      <c r="E513" s="25" t="s">
        <v>187</v>
      </c>
      <c r="F513" s="30"/>
      <c r="G513" s="30"/>
      <c r="H513" s="30" t="s">
        <v>188</v>
      </c>
      <c r="I513" s="30"/>
      <c r="J513" s="24" t="s">
        <v>1516</v>
      </c>
      <c r="K513" s="86">
        <f t="shared" si="6191"/>
        <v>4</v>
      </c>
      <c r="L513" s="24" t="s">
        <v>1517</v>
      </c>
      <c r="M513" s="86">
        <f t="shared" si="6838"/>
        <v>4</v>
      </c>
      <c r="N513" s="24" t="s">
        <v>1518</v>
      </c>
      <c r="O513" s="86">
        <f t="shared" si="6839"/>
        <v>4</v>
      </c>
      <c r="P513" s="24"/>
      <c r="Q513" s="86">
        <f t="shared" si="6840"/>
        <v>0</v>
      </c>
      <c r="R513" s="24"/>
      <c r="S513" s="86">
        <f t="shared" si="6841"/>
        <v>0</v>
      </c>
      <c r="T513" s="24" t="s">
        <v>1519</v>
      </c>
      <c r="U513" s="86">
        <f t="shared" si="6842"/>
        <v>4</v>
      </c>
      <c r="V513" s="24" t="s">
        <v>1520</v>
      </c>
      <c r="W513" s="86">
        <f t="shared" si="6843"/>
        <v>4</v>
      </c>
      <c r="X513" s="24"/>
      <c r="Y513" s="86">
        <f t="shared" si="6844"/>
        <v>0</v>
      </c>
      <c r="Z513" s="24" t="s">
        <v>1521</v>
      </c>
      <c r="AA513" s="86">
        <f t="shared" si="6845"/>
        <v>4</v>
      </c>
      <c r="AB513" s="24" t="s">
        <v>1518</v>
      </c>
      <c r="AC513" s="86">
        <f t="shared" si="6846"/>
        <v>4</v>
      </c>
      <c r="AD513" s="24" t="s">
        <v>1522</v>
      </c>
      <c r="AE513" s="86">
        <f t="shared" si="6847"/>
        <v>4</v>
      </c>
      <c r="AF513" s="24" t="s">
        <v>1523</v>
      </c>
      <c r="AG513" s="86">
        <f t="shared" si="6848"/>
        <v>4</v>
      </c>
      <c r="AH513" s="24" t="s">
        <v>1518</v>
      </c>
      <c r="AI513" s="86">
        <f t="shared" si="6849"/>
        <v>4</v>
      </c>
      <c r="AJ513" s="24"/>
      <c r="AK513" s="86">
        <f t="shared" si="6850"/>
        <v>0</v>
      </c>
      <c r="AL513" s="24" t="s">
        <v>1516</v>
      </c>
      <c r="AM513" s="86">
        <f t="shared" si="6851"/>
        <v>4</v>
      </c>
      <c r="AN513" s="24" t="s">
        <v>1518</v>
      </c>
      <c r="AO513" s="86">
        <f t="shared" si="6852"/>
        <v>4</v>
      </c>
      <c r="AP513" s="24" t="s">
        <v>1516</v>
      </c>
      <c r="AQ513" s="86">
        <f t="shared" si="6853"/>
        <v>4</v>
      </c>
      <c r="AR513" s="24" t="s">
        <v>1516</v>
      </c>
      <c r="AS513" s="86">
        <f t="shared" ref="AS513" si="7008">LEN(AR513)</f>
        <v>4</v>
      </c>
      <c r="AT513" s="24"/>
      <c r="AU513" s="86">
        <f t="shared" ref="AU513" si="7009">LEN(AT513)</f>
        <v>0</v>
      </c>
      <c r="AV513" s="24"/>
      <c r="AW513" s="86">
        <f t="shared" ref="AW513" si="7010">LEN(AV513)</f>
        <v>0</v>
      </c>
      <c r="AX513" s="24"/>
      <c r="AY513" s="86">
        <f t="shared" ref="AY513" si="7011">LEN(AX513)</f>
        <v>0</v>
      </c>
      <c r="AZ513" s="24"/>
      <c r="BA513" s="86">
        <f t="shared" ref="BA513" si="7012">LEN(AZ513)</f>
        <v>0</v>
      </c>
      <c r="BB513" s="24"/>
      <c r="BC513" s="86">
        <f t="shared" ref="BC513" si="7013">LEN(BB513)</f>
        <v>0</v>
      </c>
      <c r="BD513" s="24"/>
      <c r="BE513" s="86">
        <f t="shared" ref="BE513" si="7014">LEN(BD513)</f>
        <v>0</v>
      </c>
      <c r="BF513" s="24"/>
      <c r="BG513" s="86">
        <f t="shared" ref="BG513" si="7015">LEN(BF513)</f>
        <v>0</v>
      </c>
      <c r="BH513" s="24"/>
      <c r="BI513" s="86">
        <f t="shared" ref="BI513" si="7016">LEN(BH513)</f>
        <v>0</v>
      </c>
      <c r="BJ513" s="24"/>
      <c r="BK513" s="86">
        <f t="shared" ref="BK513" si="7017">LEN(BJ513)</f>
        <v>0</v>
      </c>
      <c r="BL513" s="24"/>
      <c r="BM513" s="86">
        <f t="shared" ref="BM513" si="7018">LEN(BL513)</f>
        <v>0</v>
      </c>
      <c r="BN513" s="24"/>
      <c r="BO513" s="86">
        <f t="shared" ref="BO513" si="7019">LEN(BN513)</f>
        <v>0</v>
      </c>
      <c r="BP513" s="24"/>
      <c r="BQ513" s="86">
        <f t="shared" ref="BQ513" si="7020">LEN(BP513)</f>
        <v>0</v>
      </c>
      <c r="BR513" s="24"/>
      <c r="BS513" s="86">
        <f t="shared" ref="BS513" si="7021">LEN(BR513)</f>
        <v>0</v>
      </c>
    </row>
    <row r="514" spans="1:71" s="35" customFormat="1">
      <c r="A514" s="203">
        <v>712</v>
      </c>
      <c r="B514" s="739"/>
      <c r="C514" s="737"/>
      <c r="D514" s="19" t="s">
        <v>1524</v>
      </c>
      <c r="E514" s="25" t="s">
        <v>266</v>
      </c>
      <c r="F514" s="30" t="s">
        <v>288</v>
      </c>
      <c r="G514" s="30" t="s">
        <v>288</v>
      </c>
      <c r="H514" s="30" t="s">
        <v>188</v>
      </c>
      <c r="I514" s="30"/>
      <c r="J514" s="24" t="s">
        <v>1524</v>
      </c>
      <c r="K514" s="86">
        <f t="shared" si="6191"/>
        <v>7</v>
      </c>
      <c r="L514" s="24" t="s">
        <v>1525</v>
      </c>
      <c r="M514" s="86">
        <f t="shared" si="6838"/>
        <v>7</v>
      </c>
      <c r="N514" s="24" t="s">
        <v>1526</v>
      </c>
      <c r="O514" s="86">
        <f t="shared" si="6839"/>
        <v>7</v>
      </c>
      <c r="P514" s="24"/>
      <c r="Q514" s="86">
        <f t="shared" si="6840"/>
        <v>0</v>
      </c>
      <c r="R514" s="24"/>
      <c r="S514" s="86">
        <f t="shared" si="6841"/>
        <v>0</v>
      </c>
      <c r="T514" s="24" t="s">
        <v>1527</v>
      </c>
      <c r="U514" s="86">
        <f t="shared" si="6842"/>
        <v>7</v>
      </c>
      <c r="V514" s="24" t="s">
        <v>1528</v>
      </c>
      <c r="W514" s="86">
        <f t="shared" si="6843"/>
        <v>7</v>
      </c>
      <c r="X514" s="24"/>
      <c r="Y514" s="86">
        <f t="shared" si="6844"/>
        <v>0</v>
      </c>
      <c r="Z514" s="24" t="s">
        <v>1529</v>
      </c>
      <c r="AA514" s="86">
        <f t="shared" si="6845"/>
        <v>7</v>
      </c>
      <c r="AB514" s="24" t="s">
        <v>1526</v>
      </c>
      <c r="AC514" s="86">
        <f t="shared" si="6846"/>
        <v>7</v>
      </c>
      <c r="AD514" s="24" t="s">
        <v>1530</v>
      </c>
      <c r="AE514" s="86">
        <f t="shared" si="6847"/>
        <v>7</v>
      </c>
      <c r="AF514" s="24" t="s">
        <v>1531</v>
      </c>
      <c r="AG514" s="86">
        <f t="shared" si="6848"/>
        <v>7</v>
      </c>
      <c r="AH514" s="24" t="s">
        <v>1526</v>
      </c>
      <c r="AI514" s="86">
        <f t="shared" si="6849"/>
        <v>7</v>
      </c>
      <c r="AJ514" s="24"/>
      <c r="AK514" s="86">
        <f t="shared" si="6850"/>
        <v>0</v>
      </c>
      <c r="AL514" s="24" t="s">
        <v>1524</v>
      </c>
      <c r="AM514" s="86">
        <f t="shared" si="6851"/>
        <v>7</v>
      </c>
      <c r="AN514" s="24" t="s">
        <v>1526</v>
      </c>
      <c r="AO514" s="86">
        <f t="shared" si="6852"/>
        <v>7</v>
      </c>
      <c r="AP514" s="24" t="s">
        <v>1524</v>
      </c>
      <c r="AQ514" s="86">
        <f t="shared" si="6853"/>
        <v>7</v>
      </c>
      <c r="AR514" s="24" t="s">
        <v>1524</v>
      </c>
      <c r="AS514" s="86">
        <f t="shared" ref="AS514" si="7022">LEN(AR514)</f>
        <v>7</v>
      </c>
      <c r="AT514" s="24"/>
      <c r="AU514" s="86">
        <f t="shared" ref="AU514" si="7023">LEN(AT514)</f>
        <v>0</v>
      </c>
      <c r="AV514" s="24"/>
      <c r="AW514" s="86">
        <f t="shared" ref="AW514" si="7024">LEN(AV514)</f>
        <v>0</v>
      </c>
      <c r="AX514" s="24"/>
      <c r="AY514" s="86">
        <f t="shared" ref="AY514" si="7025">LEN(AX514)</f>
        <v>0</v>
      </c>
      <c r="AZ514" s="24"/>
      <c r="BA514" s="86">
        <f t="shared" ref="BA514" si="7026">LEN(AZ514)</f>
        <v>0</v>
      </c>
      <c r="BB514" s="24"/>
      <c r="BC514" s="86">
        <f t="shared" ref="BC514" si="7027">LEN(BB514)</f>
        <v>0</v>
      </c>
      <c r="BD514" s="24"/>
      <c r="BE514" s="86">
        <f t="shared" ref="BE514" si="7028">LEN(BD514)</f>
        <v>0</v>
      </c>
      <c r="BF514" s="24"/>
      <c r="BG514" s="86">
        <f t="shared" ref="BG514" si="7029">LEN(BF514)</f>
        <v>0</v>
      </c>
      <c r="BH514" s="24"/>
      <c r="BI514" s="86">
        <f t="shared" ref="BI514" si="7030">LEN(BH514)</f>
        <v>0</v>
      </c>
      <c r="BJ514" s="24"/>
      <c r="BK514" s="86">
        <f t="shared" ref="BK514" si="7031">LEN(BJ514)</f>
        <v>0</v>
      </c>
      <c r="BL514" s="24"/>
      <c r="BM514" s="86">
        <f t="shared" ref="BM514" si="7032">LEN(BL514)</f>
        <v>0</v>
      </c>
      <c r="BN514" s="24"/>
      <c r="BO514" s="86">
        <f t="shared" ref="BO514" si="7033">LEN(BN514)</f>
        <v>0</v>
      </c>
      <c r="BP514" s="24"/>
      <c r="BQ514" s="86">
        <f t="shared" ref="BQ514" si="7034">LEN(BP514)</f>
        <v>0</v>
      </c>
      <c r="BR514" s="24"/>
      <c r="BS514" s="86">
        <f t="shared" ref="BS514" si="7035">LEN(BR514)</f>
        <v>0</v>
      </c>
    </row>
    <row r="515" spans="1:71" s="35" customFormat="1">
      <c r="A515" s="203">
        <v>713</v>
      </c>
      <c r="B515" s="739"/>
      <c r="C515" s="737"/>
      <c r="D515" s="19" t="s">
        <v>1532</v>
      </c>
      <c r="E515" s="25" t="s">
        <v>187</v>
      </c>
      <c r="F515" s="30"/>
      <c r="G515" s="30"/>
      <c r="H515" s="30" t="s">
        <v>188</v>
      </c>
      <c r="I515" s="30"/>
      <c r="J515" s="24" t="s">
        <v>1532</v>
      </c>
      <c r="K515" s="86">
        <f t="shared" si="6191"/>
        <v>4</v>
      </c>
      <c r="L515" s="24" t="s">
        <v>1533</v>
      </c>
      <c r="M515" s="86">
        <f t="shared" si="6838"/>
        <v>4</v>
      </c>
      <c r="N515" s="24" t="s">
        <v>1534</v>
      </c>
      <c r="O515" s="86">
        <f t="shared" si="6839"/>
        <v>4</v>
      </c>
      <c r="P515" s="24"/>
      <c r="Q515" s="86">
        <f t="shared" si="6840"/>
        <v>0</v>
      </c>
      <c r="R515" s="24"/>
      <c r="S515" s="86">
        <f t="shared" si="6841"/>
        <v>0</v>
      </c>
      <c r="T515" s="24" t="s">
        <v>1535</v>
      </c>
      <c r="U515" s="86">
        <f t="shared" si="6842"/>
        <v>4</v>
      </c>
      <c r="V515" s="24" t="s">
        <v>1536</v>
      </c>
      <c r="W515" s="86">
        <f t="shared" si="6843"/>
        <v>4</v>
      </c>
      <c r="X515" s="24"/>
      <c r="Y515" s="86">
        <f t="shared" si="6844"/>
        <v>0</v>
      </c>
      <c r="Z515" s="24" t="s">
        <v>1537</v>
      </c>
      <c r="AA515" s="86">
        <f t="shared" si="6845"/>
        <v>4</v>
      </c>
      <c r="AB515" s="24" t="s">
        <v>1534</v>
      </c>
      <c r="AC515" s="86">
        <f t="shared" si="6846"/>
        <v>4</v>
      </c>
      <c r="AD515" s="24" t="s">
        <v>1538</v>
      </c>
      <c r="AE515" s="86">
        <f t="shared" si="6847"/>
        <v>4</v>
      </c>
      <c r="AF515" s="24" t="s">
        <v>1539</v>
      </c>
      <c r="AG515" s="86">
        <f t="shared" si="6848"/>
        <v>4</v>
      </c>
      <c r="AH515" s="24" t="s">
        <v>1534</v>
      </c>
      <c r="AI515" s="86">
        <f t="shared" si="6849"/>
        <v>4</v>
      </c>
      <c r="AJ515" s="24"/>
      <c r="AK515" s="86">
        <f t="shared" si="6850"/>
        <v>0</v>
      </c>
      <c r="AL515" s="24" t="s">
        <v>1532</v>
      </c>
      <c r="AM515" s="86">
        <f t="shared" si="6851"/>
        <v>4</v>
      </c>
      <c r="AN515" s="24" t="s">
        <v>1534</v>
      </c>
      <c r="AO515" s="86">
        <f t="shared" si="6852"/>
        <v>4</v>
      </c>
      <c r="AP515" s="24" t="s">
        <v>1532</v>
      </c>
      <c r="AQ515" s="86">
        <f t="shared" si="6853"/>
        <v>4</v>
      </c>
      <c r="AR515" s="24" t="s">
        <v>1532</v>
      </c>
      <c r="AS515" s="86">
        <f t="shared" ref="AS515" si="7036">LEN(AR515)</f>
        <v>4</v>
      </c>
      <c r="AT515" s="24"/>
      <c r="AU515" s="86">
        <f t="shared" ref="AU515" si="7037">LEN(AT515)</f>
        <v>0</v>
      </c>
      <c r="AV515" s="24"/>
      <c r="AW515" s="86">
        <f t="shared" ref="AW515" si="7038">LEN(AV515)</f>
        <v>0</v>
      </c>
      <c r="AX515" s="24"/>
      <c r="AY515" s="86">
        <f t="shared" ref="AY515" si="7039">LEN(AX515)</f>
        <v>0</v>
      </c>
      <c r="AZ515" s="24"/>
      <c r="BA515" s="86">
        <f t="shared" ref="BA515" si="7040">LEN(AZ515)</f>
        <v>0</v>
      </c>
      <c r="BB515" s="24"/>
      <c r="BC515" s="86">
        <f t="shared" ref="BC515" si="7041">LEN(BB515)</f>
        <v>0</v>
      </c>
      <c r="BD515" s="24"/>
      <c r="BE515" s="86">
        <f t="shared" ref="BE515" si="7042">LEN(BD515)</f>
        <v>0</v>
      </c>
      <c r="BF515" s="24"/>
      <c r="BG515" s="86">
        <f t="shared" ref="BG515" si="7043">LEN(BF515)</f>
        <v>0</v>
      </c>
      <c r="BH515" s="24"/>
      <c r="BI515" s="86">
        <f t="shared" ref="BI515" si="7044">LEN(BH515)</f>
        <v>0</v>
      </c>
      <c r="BJ515" s="24"/>
      <c r="BK515" s="86">
        <f t="shared" ref="BK515" si="7045">LEN(BJ515)</f>
        <v>0</v>
      </c>
      <c r="BL515" s="24"/>
      <c r="BM515" s="86">
        <f t="shared" ref="BM515" si="7046">LEN(BL515)</f>
        <v>0</v>
      </c>
      <c r="BN515" s="24"/>
      <c r="BO515" s="86">
        <f t="shared" ref="BO515" si="7047">LEN(BN515)</f>
        <v>0</v>
      </c>
      <c r="BP515" s="24"/>
      <c r="BQ515" s="86">
        <f t="shared" ref="BQ515" si="7048">LEN(BP515)</f>
        <v>0</v>
      </c>
      <c r="BR515" s="24"/>
      <c r="BS515" s="86">
        <f t="shared" ref="BS515" si="7049">LEN(BR515)</f>
        <v>0</v>
      </c>
    </row>
    <row r="516" spans="1:71" s="35" customFormat="1">
      <c r="A516" s="203">
        <v>714</v>
      </c>
      <c r="B516" s="732"/>
      <c r="C516" s="738"/>
      <c r="D516" s="19" t="s">
        <v>1540</v>
      </c>
      <c r="E516" s="25" t="s">
        <v>266</v>
      </c>
      <c r="F516" s="30" t="s">
        <v>288</v>
      </c>
      <c r="G516" s="30" t="s">
        <v>288</v>
      </c>
      <c r="H516" s="30" t="s">
        <v>188</v>
      </c>
      <c r="I516" s="30"/>
      <c r="J516" s="24" t="s">
        <v>1540</v>
      </c>
      <c r="K516" s="86">
        <f t="shared" si="6191"/>
        <v>7</v>
      </c>
      <c r="L516" s="24" t="s">
        <v>1541</v>
      </c>
      <c r="M516" s="86">
        <f t="shared" si="6838"/>
        <v>7</v>
      </c>
      <c r="N516" s="24" t="s">
        <v>1542</v>
      </c>
      <c r="O516" s="86">
        <f t="shared" si="6839"/>
        <v>7</v>
      </c>
      <c r="P516" s="24"/>
      <c r="Q516" s="86">
        <f t="shared" si="6840"/>
        <v>0</v>
      </c>
      <c r="R516" s="24"/>
      <c r="S516" s="86">
        <f t="shared" si="6841"/>
        <v>0</v>
      </c>
      <c r="T516" s="24" t="s">
        <v>1543</v>
      </c>
      <c r="U516" s="86">
        <f t="shared" si="6842"/>
        <v>7</v>
      </c>
      <c r="V516" s="24" t="s">
        <v>1544</v>
      </c>
      <c r="W516" s="86">
        <f t="shared" si="6843"/>
        <v>7</v>
      </c>
      <c r="X516" s="24"/>
      <c r="Y516" s="86">
        <f t="shared" si="6844"/>
        <v>0</v>
      </c>
      <c r="Z516" s="24" t="s">
        <v>1545</v>
      </c>
      <c r="AA516" s="86">
        <f t="shared" si="6845"/>
        <v>7</v>
      </c>
      <c r="AB516" s="24" t="s">
        <v>1542</v>
      </c>
      <c r="AC516" s="86">
        <f t="shared" si="6846"/>
        <v>7</v>
      </c>
      <c r="AD516" s="24" t="s">
        <v>1546</v>
      </c>
      <c r="AE516" s="86">
        <f t="shared" si="6847"/>
        <v>7</v>
      </c>
      <c r="AF516" s="24" t="s">
        <v>1547</v>
      </c>
      <c r="AG516" s="86">
        <f t="shared" si="6848"/>
        <v>7</v>
      </c>
      <c r="AH516" s="24" t="s">
        <v>1542</v>
      </c>
      <c r="AI516" s="86">
        <f t="shared" si="6849"/>
        <v>7</v>
      </c>
      <c r="AJ516" s="24"/>
      <c r="AK516" s="86">
        <f t="shared" si="6850"/>
        <v>0</v>
      </c>
      <c r="AL516" s="24" t="s">
        <v>1540</v>
      </c>
      <c r="AM516" s="86">
        <f t="shared" si="6851"/>
        <v>7</v>
      </c>
      <c r="AN516" s="24" t="s">
        <v>1542</v>
      </c>
      <c r="AO516" s="86">
        <f t="shared" si="6852"/>
        <v>7</v>
      </c>
      <c r="AP516" s="24" t="s">
        <v>1540</v>
      </c>
      <c r="AQ516" s="86">
        <f t="shared" si="6853"/>
        <v>7</v>
      </c>
      <c r="AR516" s="24" t="s">
        <v>1540</v>
      </c>
      <c r="AS516" s="86">
        <f t="shared" ref="AS516" si="7050">LEN(AR516)</f>
        <v>7</v>
      </c>
      <c r="AT516" s="24"/>
      <c r="AU516" s="86">
        <f t="shared" ref="AU516" si="7051">LEN(AT516)</f>
        <v>0</v>
      </c>
      <c r="AV516" s="24"/>
      <c r="AW516" s="86">
        <f t="shared" ref="AW516" si="7052">LEN(AV516)</f>
        <v>0</v>
      </c>
      <c r="AX516" s="24"/>
      <c r="AY516" s="86">
        <f t="shared" ref="AY516" si="7053">LEN(AX516)</f>
        <v>0</v>
      </c>
      <c r="AZ516" s="24"/>
      <c r="BA516" s="86">
        <f t="shared" ref="BA516" si="7054">LEN(AZ516)</f>
        <v>0</v>
      </c>
      <c r="BB516" s="24"/>
      <c r="BC516" s="86">
        <f t="shared" ref="BC516" si="7055">LEN(BB516)</f>
        <v>0</v>
      </c>
      <c r="BD516" s="24"/>
      <c r="BE516" s="86">
        <f t="shared" ref="BE516" si="7056">LEN(BD516)</f>
        <v>0</v>
      </c>
      <c r="BF516" s="24"/>
      <c r="BG516" s="86">
        <f t="shared" ref="BG516" si="7057">LEN(BF516)</f>
        <v>0</v>
      </c>
      <c r="BH516" s="24"/>
      <c r="BI516" s="86">
        <f t="shared" ref="BI516" si="7058">LEN(BH516)</f>
        <v>0</v>
      </c>
      <c r="BJ516" s="24"/>
      <c r="BK516" s="86">
        <f t="shared" ref="BK516" si="7059">LEN(BJ516)</f>
        <v>0</v>
      </c>
      <c r="BL516" s="24"/>
      <c r="BM516" s="86">
        <f t="shared" ref="BM516" si="7060">LEN(BL516)</f>
        <v>0</v>
      </c>
      <c r="BN516" s="24"/>
      <c r="BO516" s="86">
        <f t="shared" ref="BO516" si="7061">LEN(BN516)</f>
        <v>0</v>
      </c>
      <c r="BP516" s="24"/>
      <c r="BQ516" s="86">
        <f t="shared" ref="BQ516" si="7062">LEN(BP516)</f>
        <v>0</v>
      </c>
      <c r="BR516" s="24"/>
      <c r="BS516" s="86">
        <f t="shared" ref="BS516" si="7063">LEN(BR516)</f>
        <v>0</v>
      </c>
    </row>
    <row r="517" spans="1:71" s="35" customFormat="1">
      <c r="A517" s="203">
        <v>715</v>
      </c>
      <c r="B517" s="731" t="s">
        <v>923</v>
      </c>
      <c r="C517" s="735" t="s">
        <v>1548</v>
      </c>
      <c r="D517" s="103" t="s">
        <v>1303</v>
      </c>
      <c r="E517" s="96"/>
      <c r="F517" s="36"/>
      <c r="G517" s="36"/>
      <c r="H517" s="36"/>
      <c r="I517" s="36"/>
      <c r="J517" s="24"/>
      <c r="K517" s="86">
        <f t="shared" si="6191"/>
        <v>0</v>
      </c>
      <c r="L517" s="24"/>
      <c r="M517" s="86">
        <f t="shared" si="6838"/>
        <v>0</v>
      </c>
      <c r="N517" s="24" t="s">
        <v>22</v>
      </c>
      <c r="O517" s="86">
        <f t="shared" si="6839"/>
        <v>1</v>
      </c>
      <c r="P517" s="24"/>
      <c r="Q517" s="86">
        <f t="shared" si="6840"/>
        <v>0</v>
      </c>
      <c r="R517" s="24"/>
      <c r="S517" s="86">
        <f t="shared" si="6841"/>
        <v>0</v>
      </c>
      <c r="T517" s="24"/>
      <c r="U517" s="86">
        <f t="shared" si="6842"/>
        <v>0</v>
      </c>
      <c r="V517" s="24"/>
      <c r="W517" s="86">
        <f t="shared" si="6843"/>
        <v>0</v>
      </c>
      <c r="X517" s="24"/>
      <c r="Y517" s="86">
        <f t="shared" si="6844"/>
        <v>0</v>
      </c>
      <c r="Z517" s="24"/>
      <c r="AA517" s="86">
        <f t="shared" si="6845"/>
        <v>0</v>
      </c>
      <c r="AB517" s="24"/>
      <c r="AC517" s="86">
        <f t="shared" si="6846"/>
        <v>0</v>
      </c>
      <c r="AD517" s="24" t="s">
        <v>22</v>
      </c>
      <c r="AE517" s="86">
        <f t="shared" si="6847"/>
        <v>1</v>
      </c>
      <c r="AF517" s="24"/>
      <c r="AG517" s="86">
        <f t="shared" si="6848"/>
        <v>0</v>
      </c>
      <c r="AH517" s="24"/>
      <c r="AI517" s="86">
        <f t="shared" si="6849"/>
        <v>0</v>
      </c>
      <c r="AJ517" s="24"/>
      <c r="AK517" s="86">
        <f t="shared" si="6850"/>
        <v>0</v>
      </c>
      <c r="AL517" s="24"/>
      <c r="AM517" s="86">
        <f t="shared" si="6851"/>
        <v>0</v>
      </c>
      <c r="AN517" s="24"/>
      <c r="AO517" s="86">
        <f t="shared" si="6852"/>
        <v>0</v>
      </c>
      <c r="AP517" s="24"/>
      <c r="AQ517" s="86">
        <f t="shared" si="6853"/>
        <v>0</v>
      </c>
      <c r="AR517" s="24"/>
      <c r="AS517" s="86">
        <f t="shared" ref="AS517" si="7064">LEN(AR517)</f>
        <v>0</v>
      </c>
      <c r="AT517" s="24"/>
      <c r="AU517" s="86">
        <f t="shared" ref="AU517" si="7065">LEN(AT517)</f>
        <v>0</v>
      </c>
      <c r="AV517" s="24"/>
      <c r="AW517" s="86">
        <f t="shared" ref="AW517" si="7066">LEN(AV517)</f>
        <v>0</v>
      </c>
      <c r="AX517" s="24"/>
      <c r="AY517" s="86">
        <f t="shared" ref="AY517" si="7067">LEN(AX517)</f>
        <v>0</v>
      </c>
      <c r="AZ517" s="24"/>
      <c r="BA517" s="86">
        <f t="shared" ref="BA517" si="7068">LEN(AZ517)</f>
        <v>0</v>
      </c>
      <c r="BB517" s="24"/>
      <c r="BC517" s="86">
        <f t="shared" ref="BC517" si="7069">LEN(BB517)</f>
        <v>0</v>
      </c>
      <c r="BD517" s="24"/>
      <c r="BE517" s="86">
        <f t="shared" ref="BE517" si="7070">LEN(BD517)</f>
        <v>0</v>
      </c>
      <c r="BF517" s="24"/>
      <c r="BG517" s="86">
        <f t="shared" ref="BG517" si="7071">LEN(BF517)</f>
        <v>0</v>
      </c>
      <c r="BH517" s="24"/>
      <c r="BI517" s="86">
        <f t="shared" ref="BI517" si="7072">LEN(BH517)</f>
        <v>0</v>
      </c>
      <c r="BJ517" s="24"/>
      <c r="BK517" s="86">
        <f t="shared" ref="BK517" si="7073">LEN(BJ517)</f>
        <v>0</v>
      </c>
      <c r="BL517" s="24"/>
      <c r="BM517" s="86">
        <f t="shared" ref="BM517" si="7074">LEN(BL517)</f>
        <v>0</v>
      </c>
      <c r="BN517" s="24"/>
      <c r="BO517" s="86">
        <f t="shared" ref="BO517" si="7075">LEN(BN517)</f>
        <v>0</v>
      </c>
      <c r="BP517" s="24"/>
      <c r="BQ517" s="86">
        <f t="shared" ref="BQ517" si="7076">LEN(BP517)</f>
        <v>0</v>
      </c>
      <c r="BR517" s="24"/>
      <c r="BS517" s="86">
        <f t="shared" ref="BS517" si="7077">LEN(BR517)</f>
        <v>0</v>
      </c>
    </row>
    <row r="518" spans="1:71" s="35" customFormat="1">
      <c r="A518" s="203">
        <v>716</v>
      </c>
      <c r="B518" s="739"/>
      <c r="C518" s="736"/>
      <c r="D518" s="19" t="s">
        <v>1549</v>
      </c>
      <c r="E518" s="25" t="s">
        <v>187</v>
      </c>
      <c r="F518" s="30"/>
      <c r="G518" s="30"/>
      <c r="H518" s="30" t="s">
        <v>1429</v>
      </c>
      <c r="I518" s="30" t="s">
        <v>455</v>
      </c>
      <c r="J518" s="24" t="s">
        <v>1550</v>
      </c>
      <c r="K518" s="86">
        <f t="shared" si="6191"/>
        <v>7</v>
      </c>
      <c r="L518" s="24" t="s">
        <v>1551</v>
      </c>
      <c r="M518" s="86">
        <f t="shared" si="6838"/>
        <v>7</v>
      </c>
      <c r="N518" s="24"/>
      <c r="O518" s="86">
        <f t="shared" si="6839"/>
        <v>0</v>
      </c>
      <c r="P518" s="24"/>
      <c r="Q518" s="86">
        <f t="shared" si="6840"/>
        <v>0</v>
      </c>
      <c r="R518" s="24"/>
      <c r="S518" s="86">
        <f t="shared" si="6841"/>
        <v>0</v>
      </c>
      <c r="T518" s="24" t="s">
        <v>1552</v>
      </c>
      <c r="U518" s="86">
        <f t="shared" si="6842"/>
        <v>7</v>
      </c>
      <c r="V518" s="24" t="s">
        <v>1553</v>
      </c>
      <c r="W518" s="86">
        <f t="shared" si="6843"/>
        <v>7</v>
      </c>
      <c r="X518" s="24"/>
      <c r="Y518" s="86">
        <f t="shared" si="6844"/>
        <v>0</v>
      </c>
      <c r="Z518" s="24" t="s">
        <v>1554</v>
      </c>
      <c r="AA518" s="86">
        <f t="shared" si="6845"/>
        <v>7</v>
      </c>
      <c r="AB518" s="24" t="s">
        <v>1555</v>
      </c>
      <c r="AC518" s="86">
        <f t="shared" si="6846"/>
        <v>7</v>
      </c>
      <c r="AD518" s="24"/>
      <c r="AE518" s="86">
        <f t="shared" si="6847"/>
        <v>0</v>
      </c>
      <c r="AF518" s="24" t="s">
        <v>1556</v>
      </c>
      <c r="AG518" s="86">
        <f t="shared" si="6848"/>
        <v>7</v>
      </c>
      <c r="AH518" s="24" t="s">
        <v>1555</v>
      </c>
      <c r="AI518" s="86">
        <f t="shared" si="6849"/>
        <v>7</v>
      </c>
      <c r="AJ518" s="24"/>
      <c r="AK518" s="86">
        <f t="shared" si="6850"/>
        <v>0</v>
      </c>
      <c r="AL518" s="24" t="s">
        <v>1550</v>
      </c>
      <c r="AM518" s="86">
        <f t="shared" si="6851"/>
        <v>7</v>
      </c>
      <c r="AN518" s="24" t="s">
        <v>1555</v>
      </c>
      <c r="AO518" s="86">
        <f t="shared" si="6852"/>
        <v>7</v>
      </c>
      <c r="AP518" s="24" t="s">
        <v>1550</v>
      </c>
      <c r="AQ518" s="86">
        <f t="shared" si="6853"/>
        <v>7</v>
      </c>
      <c r="AR518" s="24" t="s">
        <v>1550</v>
      </c>
      <c r="AS518" s="86">
        <f t="shared" ref="AS518" si="7078">LEN(AR518)</f>
        <v>7</v>
      </c>
      <c r="AT518" s="24"/>
      <c r="AU518" s="86">
        <f t="shared" ref="AU518" si="7079">LEN(AT518)</f>
        <v>0</v>
      </c>
      <c r="AV518" s="24"/>
      <c r="AW518" s="86">
        <f t="shared" ref="AW518" si="7080">LEN(AV518)</f>
        <v>0</v>
      </c>
      <c r="AX518" s="24"/>
      <c r="AY518" s="86">
        <f t="shared" ref="AY518" si="7081">LEN(AX518)</f>
        <v>0</v>
      </c>
      <c r="AZ518" s="24"/>
      <c r="BA518" s="86">
        <f t="shared" ref="BA518" si="7082">LEN(AZ518)</f>
        <v>0</v>
      </c>
      <c r="BB518" s="24"/>
      <c r="BC518" s="86">
        <f t="shared" ref="BC518" si="7083">LEN(BB518)</f>
        <v>0</v>
      </c>
      <c r="BD518" s="24"/>
      <c r="BE518" s="86">
        <f t="shared" ref="BE518" si="7084">LEN(BD518)</f>
        <v>0</v>
      </c>
      <c r="BF518" s="24"/>
      <c r="BG518" s="86">
        <f t="shared" ref="BG518" si="7085">LEN(BF518)</f>
        <v>0</v>
      </c>
      <c r="BH518" s="24"/>
      <c r="BI518" s="86">
        <f t="shared" ref="BI518" si="7086">LEN(BH518)</f>
        <v>0</v>
      </c>
      <c r="BJ518" s="24"/>
      <c r="BK518" s="86">
        <f t="shared" ref="BK518" si="7087">LEN(BJ518)</f>
        <v>0</v>
      </c>
      <c r="BL518" s="24"/>
      <c r="BM518" s="86">
        <f t="shared" ref="BM518" si="7088">LEN(BL518)</f>
        <v>0</v>
      </c>
      <c r="BN518" s="24"/>
      <c r="BO518" s="86">
        <f t="shared" ref="BO518" si="7089">LEN(BN518)</f>
        <v>0</v>
      </c>
      <c r="BP518" s="24"/>
      <c r="BQ518" s="86">
        <f t="shared" ref="BQ518" si="7090">LEN(BP518)</f>
        <v>0</v>
      </c>
      <c r="BR518" s="24"/>
      <c r="BS518" s="86">
        <f t="shared" ref="BS518" si="7091">LEN(BR518)</f>
        <v>0</v>
      </c>
    </row>
    <row r="519" spans="1:71" s="35" customFormat="1">
      <c r="A519" s="203">
        <v>717</v>
      </c>
      <c r="B519" s="739"/>
      <c r="C519" s="737"/>
      <c r="D519" s="19" t="s">
        <v>1557</v>
      </c>
      <c r="E519" s="25" t="s">
        <v>187</v>
      </c>
      <c r="F519" s="30"/>
      <c r="G519" s="30"/>
      <c r="H519" s="30" t="s">
        <v>203</v>
      </c>
      <c r="I519" s="30" t="s">
        <v>455</v>
      </c>
      <c r="J519" s="24" t="s">
        <v>1558</v>
      </c>
      <c r="K519" s="86">
        <f t="shared" si="6191"/>
        <v>3</v>
      </c>
      <c r="L519" s="24" t="s">
        <v>1559</v>
      </c>
      <c r="M519" s="86">
        <f t="shared" si="6838"/>
        <v>3</v>
      </c>
      <c r="N519" s="24"/>
      <c r="O519" s="86">
        <f t="shared" si="6839"/>
        <v>0</v>
      </c>
      <c r="P519" s="24"/>
      <c r="Q519" s="86">
        <f t="shared" si="6840"/>
        <v>0</v>
      </c>
      <c r="R519" s="24"/>
      <c r="S519" s="86">
        <f t="shared" si="6841"/>
        <v>0</v>
      </c>
      <c r="T519" s="24" t="s">
        <v>1560</v>
      </c>
      <c r="U519" s="86">
        <f t="shared" si="6842"/>
        <v>3</v>
      </c>
      <c r="V519" s="24" t="s">
        <v>1561</v>
      </c>
      <c r="W519" s="86">
        <f t="shared" si="6843"/>
        <v>3</v>
      </c>
      <c r="X519" s="24"/>
      <c r="Y519" s="86">
        <f t="shared" si="6844"/>
        <v>0</v>
      </c>
      <c r="Z519" s="24" t="s">
        <v>1562</v>
      </c>
      <c r="AA519" s="86">
        <f t="shared" si="6845"/>
        <v>3</v>
      </c>
      <c r="AB519" s="24" t="s">
        <v>1563</v>
      </c>
      <c r="AC519" s="86">
        <f t="shared" si="6846"/>
        <v>3</v>
      </c>
      <c r="AD519" s="24"/>
      <c r="AE519" s="86">
        <f t="shared" si="6847"/>
        <v>0</v>
      </c>
      <c r="AF519" s="24" t="s">
        <v>1564</v>
      </c>
      <c r="AG519" s="86">
        <f t="shared" si="6848"/>
        <v>3</v>
      </c>
      <c r="AH519" s="24" t="s">
        <v>1563</v>
      </c>
      <c r="AI519" s="86">
        <f t="shared" si="6849"/>
        <v>3</v>
      </c>
      <c r="AJ519" s="24"/>
      <c r="AK519" s="86">
        <f t="shared" si="6850"/>
        <v>0</v>
      </c>
      <c r="AL519" s="24" t="s">
        <v>1558</v>
      </c>
      <c r="AM519" s="86">
        <f t="shared" si="6851"/>
        <v>3</v>
      </c>
      <c r="AN519" s="24" t="s">
        <v>1563</v>
      </c>
      <c r="AO519" s="86">
        <f t="shared" si="6852"/>
        <v>3</v>
      </c>
      <c r="AP519" s="24" t="s">
        <v>1558</v>
      </c>
      <c r="AQ519" s="86">
        <f t="shared" si="6853"/>
        <v>3</v>
      </c>
      <c r="AR519" s="24" t="s">
        <v>1558</v>
      </c>
      <c r="AS519" s="86">
        <f t="shared" ref="AS519" si="7092">LEN(AR519)</f>
        <v>3</v>
      </c>
      <c r="AT519" s="24"/>
      <c r="AU519" s="86">
        <f t="shared" ref="AU519" si="7093">LEN(AT519)</f>
        <v>0</v>
      </c>
      <c r="AV519" s="24"/>
      <c r="AW519" s="86">
        <f t="shared" ref="AW519" si="7094">LEN(AV519)</f>
        <v>0</v>
      </c>
      <c r="AX519" s="24"/>
      <c r="AY519" s="86">
        <f t="shared" ref="AY519" si="7095">LEN(AX519)</f>
        <v>0</v>
      </c>
      <c r="AZ519" s="24"/>
      <c r="BA519" s="86">
        <f t="shared" ref="BA519" si="7096">LEN(AZ519)</f>
        <v>0</v>
      </c>
      <c r="BB519" s="24"/>
      <c r="BC519" s="86">
        <f t="shared" ref="BC519" si="7097">LEN(BB519)</f>
        <v>0</v>
      </c>
      <c r="BD519" s="24"/>
      <c r="BE519" s="86">
        <f t="shared" ref="BE519" si="7098">LEN(BD519)</f>
        <v>0</v>
      </c>
      <c r="BF519" s="24"/>
      <c r="BG519" s="86">
        <f t="shared" ref="BG519" si="7099">LEN(BF519)</f>
        <v>0</v>
      </c>
      <c r="BH519" s="24"/>
      <c r="BI519" s="86">
        <f t="shared" ref="BI519" si="7100">LEN(BH519)</f>
        <v>0</v>
      </c>
      <c r="BJ519" s="24"/>
      <c r="BK519" s="86">
        <f t="shared" ref="BK519" si="7101">LEN(BJ519)</f>
        <v>0</v>
      </c>
      <c r="BL519" s="24"/>
      <c r="BM519" s="86">
        <f t="shared" ref="BM519" si="7102">LEN(BL519)</f>
        <v>0</v>
      </c>
      <c r="BN519" s="24"/>
      <c r="BO519" s="86">
        <f t="shared" ref="BO519" si="7103">LEN(BN519)</f>
        <v>0</v>
      </c>
      <c r="BP519" s="24"/>
      <c r="BQ519" s="86">
        <f t="shared" ref="BQ519" si="7104">LEN(BP519)</f>
        <v>0</v>
      </c>
      <c r="BR519" s="24"/>
      <c r="BS519" s="86">
        <f t="shared" ref="BS519" si="7105">LEN(BR519)</f>
        <v>0</v>
      </c>
    </row>
    <row r="520" spans="1:71" s="35" customFormat="1">
      <c r="A520" s="203">
        <v>718</v>
      </c>
      <c r="B520" s="739"/>
      <c r="C520" s="737"/>
      <c r="D520" s="19" t="s">
        <v>1565</v>
      </c>
      <c r="E520" s="25" t="s">
        <v>266</v>
      </c>
      <c r="F520" s="30" t="s">
        <v>288</v>
      </c>
      <c r="G520" s="30" t="s">
        <v>288</v>
      </c>
      <c r="H520" s="30" t="s">
        <v>203</v>
      </c>
      <c r="I520" s="30" t="s">
        <v>455</v>
      </c>
      <c r="J520" s="24" t="s">
        <v>1566</v>
      </c>
      <c r="K520" s="86">
        <f t="shared" ref="K520:K552" si="7106">LEN(J520)</f>
        <v>6</v>
      </c>
      <c r="L520" s="24" t="s">
        <v>1567</v>
      </c>
      <c r="M520" s="86">
        <f t="shared" si="6838"/>
        <v>6</v>
      </c>
      <c r="N520" s="24"/>
      <c r="O520" s="86">
        <f t="shared" si="6839"/>
        <v>0</v>
      </c>
      <c r="P520" s="24"/>
      <c r="Q520" s="86">
        <f t="shared" si="6840"/>
        <v>0</v>
      </c>
      <c r="R520" s="24"/>
      <c r="S520" s="86">
        <f t="shared" si="6841"/>
        <v>0</v>
      </c>
      <c r="T520" s="24" t="s">
        <v>1568</v>
      </c>
      <c r="U520" s="86">
        <f t="shared" si="6842"/>
        <v>6</v>
      </c>
      <c r="V520" s="24" t="s">
        <v>1569</v>
      </c>
      <c r="W520" s="86">
        <f t="shared" si="6843"/>
        <v>6</v>
      </c>
      <c r="X520" s="24"/>
      <c r="Y520" s="86">
        <f t="shared" si="6844"/>
        <v>0</v>
      </c>
      <c r="Z520" s="24" t="s">
        <v>1570</v>
      </c>
      <c r="AA520" s="86">
        <f t="shared" si="6845"/>
        <v>6</v>
      </c>
      <c r="AB520" s="24" t="s">
        <v>1571</v>
      </c>
      <c r="AC520" s="86">
        <f t="shared" si="6846"/>
        <v>6</v>
      </c>
      <c r="AD520" s="24"/>
      <c r="AE520" s="86">
        <f t="shared" si="6847"/>
        <v>0</v>
      </c>
      <c r="AF520" s="24" t="s">
        <v>1572</v>
      </c>
      <c r="AG520" s="86">
        <f t="shared" si="6848"/>
        <v>6</v>
      </c>
      <c r="AH520" s="24" t="s">
        <v>1571</v>
      </c>
      <c r="AI520" s="86">
        <f t="shared" si="6849"/>
        <v>6</v>
      </c>
      <c r="AJ520" s="24"/>
      <c r="AK520" s="86">
        <f t="shared" si="6850"/>
        <v>0</v>
      </c>
      <c r="AL520" s="24" t="s">
        <v>1566</v>
      </c>
      <c r="AM520" s="86">
        <f t="shared" si="6851"/>
        <v>6</v>
      </c>
      <c r="AN520" s="24" t="s">
        <v>1571</v>
      </c>
      <c r="AO520" s="86">
        <f t="shared" si="6852"/>
        <v>6</v>
      </c>
      <c r="AP520" s="24" t="s">
        <v>1566</v>
      </c>
      <c r="AQ520" s="86">
        <f t="shared" si="6853"/>
        <v>6</v>
      </c>
      <c r="AR520" s="24" t="s">
        <v>1566</v>
      </c>
      <c r="AS520" s="86">
        <f t="shared" ref="AS520" si="7107">LEN(AR520)</f>
        <v>6</v>
      </c>
      <c r="AT520" s="24"/>
      <c r="AU520" s="86">
        <f t="shared" ref="AU520" si="7108">LEN(AT520)</f>
        <v>0</v>
      </c>
      <c r="AV520" s="24"/>
      <c r="AW520" s="86">
        <f t="shared" ref="AW520" si="7109">LEN(AV520)</f>
        <v>0</v>
      </c>
      <c r="AX520" s="24"/>
      <c r="AY520" s="86">
        <f t="shared" ref="AY520" si="7110">LEN(AX520)</f>
        <v>0</v>
      </c>
      <c r="AZ520" s="24"/>
      <c r="BA520" s="86">
        <f t="shared" ref="BA520" si="7111">LEN(AZ520)</f>
        <v>0</v>
      </c>
      <c r="BB520" s="24"/>
      <c r="BC520" s="86">
        <f t="shared" ref="BC520" si="7112">LEN(BB520)</f>
        <v>0</v>
      </c>
      <c r="BD520" s="24"/>
      <c r="BE520" s="86">
        <f t="shared" ref="BE520" si="7113">LEN(BD520)</f>
        <v>0</v>
      </c>
      <c r="BF520" s="24"/>
      <c r="BG520" s="86">
        <f t="shared" ref="BG520" si="7114">LEN(BF520)</f>
        <v>0</v>
      </c>
      <c r="BH520" s="24"/>
      <c r="BI520" s="86">
        <f t="shared" ref="BI520" si="7115">LEN(BH520)</f>
        <v>0</v>
      </c>
      <c r="BJ520" s="24"/>
      <c r="BK520" s="86">
        <f t="shared" ref="BK520" si="7116">LEN(BJ520)</f>
        <v>0</v>
      </c>
      <c r="BL520" s="24"/>
      <c r="BM520" s="86">
        <f t="shared" ref="BM520" si="7117">LEN(BL520)</f>
        <v>0</v>
      </c>
      <c r="BN520" s="24"/>
      <c r="BO520" s="86">
        <f t="shared" ref="BO520" si="7118">LEN(BN520)</f>
        <v>0</v>
      </c>
      <c r="BP520" s="24"/>
      <c r="BQ520" s="86">
        <f t="shared" ref="BQ520" si="7119">LEN(BP520)</f>
        <v>0</v>
      </c>
      <c r="BR520" s="24"/>
      <c r="BS520" s="86">
        <f t="shared" ref="BS520" si="7120">LEN(BR520)</f>
        <v>0</v>
      </c>
    </row>
    <row r="521" spans="1:71" s="35" customFormat="1">
      <c r="A521" s="203">
        <v>719</v>
      </c>
      <c r="B521" s="739"/>
      <c r="C521" s="737"/>
      <c r="D521" s="19" t="s">
        <v>1573</v>
      </c>
      <c r="E521" s="25" t="s">
        <v>187</v>
      </c>
      <c r="F521" s="30"/>
      <c r="G521" s="30"/>
      <c r="H521" s="30" t="s">
        <v>203</v>
      </c>
      <c r="I521" s="30" t="s">
        <v>455</v>
      </c>
      <c r="J521" s="24" t="s">
        <v>1574</v>
      </c>
      <c r="K521" s="86">
        <f t="shared" si="7106"/>
        <v>3</v>
      </c>
      <c r="L521" s="24" t="s">
        <v>1575</v>
      </c>
      <c r="M521" s="86">
        <f t="shared" si="6838"/>
        <v>3</v>
      </c>
      <c r="N521" s="24"/>
      <c r="O521" s="86">
        <f t="shared" si="6839"/>
        <v>0</v>
      </c>
      <c r="P521" s="24"/>
      <c r="Q521" s="86">
        <f t="shared" si="6840"/>
        <v>0</v>
      </c>
      <c r="R521" s="24"/>
      <c r="S521" s="86">
        <f t="shared" si="6841"/>
        <v>0</v>
      </c>
      <c r="T521" s="24" t="s">
        <v>1576</v>
      </c>
      <c r="U521" s="86">
        <f t="shared" si="6842"/>
        <v>3</v>
      </c>
      <c r="V521" s="24" t="s">
        <v>1577</v>
      </c>
      <c r="W521" s="86">
        <f t="shared" si="6843"/>
        <v>3</v>
      </c>
      <c r="X521" s="24"/>
      <c r="Y521" s="86">
        <f t="shared" si="6844"/>
        <v>0</v>
      </c>
      <c r="Z521" s="24" t="s">
        <v>1578</v>
      </c>
      <c r="AA521" s="86">
        <f t="shared" si="6845"/>
        <v>3</v>
      </c>
      <c r="AB521" s="24" t="s">
        <v>1579</v>
      </c>
      <c r="AC521" s="86">
        <f t="shared" si="6846"/>
        <v>3</v>
      </c>
      <c r="AD521" s="24"/>
      <c r="AE521" s="86">
        <f t="shared" si="6847"/>
        <v>0</v>
      </c>
      <c r="AF521" s="24" t="s">
        <v>1580</v>
      </c>
      <c r="AG521" s="86">
        <f t="shared" si="6848"/>
        <v>3</v>
      </c>
      <c r="AH521" s="24" t="s">
        <v>1579</v>
      </c>
      <c r="AI521" s="86">
        <f t="shared" si="6849"/>
        <v>3</v>
      </c>
      <c r="AJ521" s="24"/>
      <c r="AK521" s="86">
        <f t="shared" si="6850"/>
        <v>0</v>
      </c>
      <c r="AL521" s="24" t="s">
        <v>1574</v>
      </c>
      <c r="AM521" s="86">
        <f t="shared" si="6851"/>
        <v>3</v>
      </c>
      <c r="AN521" s="24" t="s">
        <v>1579</v>
      </c>
      <c r="AO521" s="86">
        <f t="shared" si="6852"/>
        <v>3</v>
      </c>
      <c r="AP521" s="24" t="s">
        <v>1574</v>
      </c>
      <c r="AQ521" s="86">
        <f t="shared" si="6853"/>
        <v>3</v>
      </c>
      <c r="AR521" s="24" t="s">
        <v>1574</v>
      </c>
      <c r="AS521" s="86">
        <f t="shared" ref="AS521" si="7121">LEN(AR521)</f>
        <v>3</v>
      </c>
      <c r="AT521" s="24"/>
      <c r="AU521" s="86">
        <f t="shared" ref="AU521" si="7122">LEN(AT521)</f>
        <v>0</v>
      </c>
      <c r="AV521" s="24"/>
      <c r="AW521" s="86">
        <f t="shared" ref="AW521" si="7123">LEN(AV521)</f>
        <v>0</v>
      </c>
      <c r="AX521" s="24"/>
      <c r="AY521" s="86">
        <f t="shared" ref="AY521" si="7124">LEN(AX521)</f>
        <v>0</v>
      </c>
      <c r="AZ521" s="24"/>
      <c r="BA521" s="86">
        <f t="shared" ref="BA521" si="7125">LEN(AZ521)</f>
        <v>0</v>
      </c>
      <c r="BB521" s="24"/>
      <c r="BC521" s="86">
        <f t="shared" ref="BC521" si="7126">LEN(BB521)</f>
        <v>0</v>
      </c>
      <c r="BD521" s="24"/>
      <c r="BE521" s="86">
        <f t="shared" ref="BE521" si="7127">LEN(BD521)</f>
        <v>0</v>
      </c>
      <c r="BF521" s="24"/>
      <c r="BG521" s="86">
        <f t="shared" ref="BG521" si="7128">LEN(BF521)</f>
        <v>0</v>
      </c>
      <c r="BH521" s="24"/>
      <c r="BI521" s="86">
        <f t="shared" ref="BI521" si="7129">LEN(BH521)</f>
        <v>0</v>
      </c>
      <c r="BJ521" s="24"/>
      <c r="BK521" s="86">
        <f t="shared" ref="BK521" si="7130">LEN(BJ521)</f>
        <v>0</v>
      </c>
      <c r="BL521" s="24"/>
      <c r="BM521" s="86">
        <f t="shared" ref="BM521" si="7131">LEN(BL521)</f>
        <v>0</v>
      </c>
      <c r="BN521" s="24"/>
      <c r="BO521" s="86">
        <f t="shared" ref="BO521" si="7132">LEN(BN521)</f>
        <v>0</v>
      </c>
      <c r="BP521" s="24"/>
      <c r="BQ521" s="86">
        <f t="shared" ref="BQ521" si="7133">LEN(BP521)</f>
        <v>0</v>
      </c>
      <c r="BR521" s="24"/>
      <c r="BS521" s="86">
        <f t="shared" ref="BS521" si="7134">LEN(BR521)</f>
        <v>0</v>
      </c>
    </row>
    <row r="522" spans="1:71" s="35" customFormat="1">
      <c r="A522" s="203">
        <v>720</v>
      </c>
      <c r="B522" s="732"/>
      <c r="C522" s="738"/>
      <c r="D522" s="19" t="s">
        <v>1581</v>
      </c>
      <c r="E522" s="25" t="s">
        <v>266</v>
      </c>
      <c r="F522" s="30" t="s">
        <v>288</v>
      </c>
      <c r="G522" s="30" t="s">
        <v>288</v>
      </c>
      <c r="H522" s="30" t="s">
        <v>203</v>
      </c>
      <c r="I522" s="30" t="s">
        <v>455</v>
      </c>
      <c r="J522" s="24" t="s">
        <v>1582</v>
      </c>
      <c r="K522" s="86">
        <f t="shared" si="7106"/>
        <v>6</v>
      </c>
      <c r="L522" s="24" t="s">
        <v>1583</v>
      </c>
      <c r="M522" s="86">
        <f t="shared" si="6838"/>
        <v>6</v>
      </c>
      <c r="N522" s="24"/>
      <c r="O522" s="86">
        <f t="shared" si="6839"/>
        <v>0</v>
      </c>
      <c r="P522" s="24"/>
      <c r="Q522" s="86">
        <f t="shared" si="6840"/>
        <v>0</v>
      </c>
      <c r="R522" s="24"/>
      <c r="S522" s="86">
        <f t="shared" si="6841"/>
        <v>0</v>
      </c>
      <c r="T522" s="24" t="s">
        <v>1584</v>
      </c>
      <c r="U522" s="86">
        <f t="shared" si="6842"/>
        <v>6</v>
      </c>
      <c r="V522" s="24" t="s">
        <v>1585</v>
      </c>
      <c r="W522" s="86">
        <f t="shared" si="6843"/>
        <v>6</v>
      </c>
      <c r="X522" s="24"/>
      <c r="Y522" s="86">
        <f t="shared" si="6844"/>
        <v>0</v>
      </c>
      <c r="Z522" s="24" t="s">
        <v>1586</v>
      </c>
      <c r="AA522" s="86">
        <f t="shared" si="6845"/>
        <v>6</v>
      </c>
      <c r="AB522" s="24" t="s">
        <v>1587</v>
      </c>
      <c r="AC522" s="86">
        <f t="shared" si="6846"/>
        <v>6</v>
      </c>
      <c r="AD522" s="24"/>
      <c r="AE522" s="86">
        <f t="shared" si="6847"/>
        <v>0</v>
      </c>
      <c r="AF522" s="24" t="s">
        <v>1588</v>
      </c>
      <c r="AG522" s="86">
        <f t="shared" si="6848"/>
        <v>6</v>
      </c>
      <c r="AH522" s="24" t="s">
        <v>1587</v>
      </c>
      <c r="AI522" s="86">
        <f t="shared" si="6849"/>
        <v>6</v>
      </c>
      <c r="AJ522" s="24"/>
      <c r="AK522" s="86">
        <f t="shared" si="6850"/>
        <v>0</v>
      </c>
      <c r="AL522" s="24" t="s">
        <v>1582</v>
      </c>
      <c r="AM522" s="86">
        <f t="shared" si="6851"/>
        <v>6</v>
      </c>
      <c r="AN522" s="24" t="s">
        <v>1587</v>
      </c>
      <c r="AO522" s="86">
        <f t="shared" si="6852"/>
        <v>6</v>
      </c>
      <c r="AP522" s="24" t="s">
        <v>1582</v>
      </c>
      <c r="AQ522" s="86">
        <f t="shared" si="6853"/>
        <v>6</v>
      </c>
      <c r="AR522" s="24" t="s">
        <v>1582</v>
      </c>
      <c r="AS522" s="86">
        <f t="shared" ref="AS522" si="7135">LEN(AR522)</f>
        <v>6</v>
      </c>
      <c r="AT522" s="24"/>
      <c r="AU522" s="86">
        <f t="shared" ref="AU522" si="7136">LEN(AT522)</f>
        <v>0</v>
      </c>
      <c r="AV522" s="24"/>
      <c r="AW522" s="86">
        <f t="shared" ref="AW522" si="7137">LEN(AV522)</f>
        <v>0</v>
      </c>
      <c r="AX522" s="24"/>
      <c r="AY522" s="86">
        <f t="shared" ref="AY522" si="7138">LEN(AX522)</f>
        <v>0</v>
      </c>
      <c r="AZ522" s="24"/>
      <c r="BA522" s="86">
        <f t="shared" ref="BA522" si="7139">LEN(AZ522)</f>
        <v>0</v>
      </c>
      <c r="BB522" s="24"/>
      <c r="BC522" s="86">
        <f t="shared" ref="BC522" si="7140">LEN(BB522)</f>
        <v>0</v>
      </c>
      <c r="BD522" s="24"/>
      <c r="BE522" s="86">
        <f t="shared" ref="BE522" si="7141">LEN(BD522)</f>
        <v>0</v>
      </c>
      <c r="BF522" s="24"/>
      <c r="BG522" s="86">
        <f t="shared" ref="BG522" si="7142">LEN(BF522)</f>
        <v>0</v>
      </c>
      <c r="BH522" s="24"/>
      <c r="BI522" s="86">
        <f t="shared" ref="BI522" si="7143">LEN(BH522)</f>
        <v>0</v>
      </c>
      <c r="BJ522" s="24"/>
      <c r="BK522" s="86">
        <f t="shared" ref="BK522" si="7144">LEN(BJ522)</f>
        <v>0</v>
      </c>
      <c r="BL522" s="24"/>
      <c r="BM522" s="86">
        <f t="shared" ref="BM522" si="7145">LEN(BL522)</f>
        <v>0</v>
      </c>
      <c r="BN522" s="24"/>
      <c r="BO522" s="86">
        <f t="shared" ref="BO522" si="7146">LEN(BN522)</f>
        <v>0</v>
      </c>
      <c r="BP522" s="24"/>
      <c r="BQ522" s="86">
        <f t="shared" ref="BQ522" si="7147">LEN(BP522)</f>
        <v>0</v>
      </c>
      <c r="BR522" s="24"/>
      <c r="BS522" s="86">
        <f t="shared" ref="BS522" si="7148">LEN(BR522)</f>
        <v>0</v>
      </c>
    </row>
    <row r="523" spans="1:71" s="35" customFormat="1">
      <c r="A523" s="203">
        <v>721</v>
      </c>
      <c r="B523" s="731" t="s">
        <v>296</v>
      </c>
      <c r="C523" s="735" t="s">
        <v>1589</v>
      </c>
      <c r="D523" s="103" t="s">
        <v>1303</v>
      </c>
      <c r="E523" s="96"/>
      <c r="F523" s="36"/>
      <c r="G523" s="36"/>
      <c r="H523" s="36"/>
      <c r="I523" s="36"/>
      <c r="J523" s="24"/>
      <c r="K523" s="86">
        <f t="shared" si="7106"/>
        <v>0</v>
      </c>
      <c r="L523" s="24" t="s">
        <v>22</v>
      </c>
      <c r="M523" s="86">
        <f t="shared" si="6838"/>
        <v>1</v>
      </c>
      <c r="N523" s="24" t="s">
        <v>22</v>
      </c>
      <c r="O523" s="86">
        <f t="shared" si="6839"/>
        <v>1</v>
      </c>
      <c r="P523" s="24"/>
      <c r="Q523" s="86">
        <f t="shared" si="6840"/>
        <v>0</v>
      </c>
      <c r="R523" s="24"/>
      <c r="S523" s="86">
        <f t="shared" si="6841"/>
        <v>0</v>
      </c>
      <c r="T523" s="24"/>
      <c r="U523" s="86">
        <f t="shared" si="6842"/>
        <v>0</v>
      </c>
      <c r="V523" s="24"/>
      <c r="W523" s="86">
        <f t="shared" si="6843"/>
        <v>0</v>
      </c>
      <c r="X523" s="24"/>
      <c r="Y523" s="86">
        <f t="shared" si="6844"/>
        <v>0</v>
      </c>
      <c r="Z523" s="24"/>
      <c r="AA523" s="86">
        <f t="shared" si="6845"/>
        <v>0</v>
      </c>
      <c r="AB523" s="24"/>
      <c r="AC523" s="86">
        <f t="shared" si="6846"/>
        <v>0</v>
      </c>
      <c r="AD523" s="24"/>
      <c r="AE523" s="86">
        <f t="shared" si="6847"/>
        <v>0</v>
      </c>
      <c r="AF523" s="24" t="s">
        <v>22</v>
      </c>
      <c r="AG523" s="86">
        <f t="shared" si="6848"/>
        <v>1</v>
      </c>
      <c r="AH523" s="24"/>
      <c r="AI523" s="86">
        <f t="shared" si="6849"/>
        <v>0</v>
      </c>
      <c r="AJ523" s="24"/>
      <c r="AK523" s="86">
        <f t="shared" si="6850"/>
        <v>0</v>
      </c>
      <c r="AL523" s="24"/>
      <c r="AM523" s="86">
        <f t="shared" si="6851"/>
        <v>0</v>
      </c>
      <c r="AN523" s="24"/>
      <c r="AO523" s="86">
        <f t="shared" si="6852"/>
        <v>0</v>
      </c>
      <c r="AP523" s="24"/>
      <c r="AQ523" s="86">
        <f t="shared" si="6853"/>
        <v>0</v>
      </c>
      <c r="AR523" s="24"/>
      <c r="AS523" s="86">
        <f t="shared" ref="AS523" si="7149">LEN(AR523)</f>
        <v>0</v>
      </c>
      <c r="AT523" s="24"/>
      <c r="AU523" s="86">
        <f t="shared" ref="AU523" si="7150">LEN(AT523)</f>
        <v>0</v>
      </c>
      <c r="AV523" s="24"/>
      <c r="AW523" s="86">
        <f t="shared" ref="AW523" si="7151">LEN(AV523)</f>
        <v>0</v>
      </c>
      <c r="AX523" s="24"/>
      <c r="AY523" s="86">
        <f t="shared" ref="AY523" si="7152">LEN(AX523)</f>
        <v>0</v>
      </c>
      <c r="AZ523" s="24"/>
      <c r="BA523" s="86">
        <f t="shared" ref="BA523" si="7153">LEN(AZ523)</f>
        <v>0</v>
      </c>
      <c r="BB523" s="24"/>
      <c r="BC523" s="86">
        <f t="shared" ref="BC523" si="7154">LEN(BB523)</f>
        <v>0</v>
      </c>
      <c r="BD523" s="24"/>
      <c r="BE523" s="86">
        <f t="shared" ref="BE523" si="7155">LEN(BD523)</f>
        <v>0</v>
      </c>
      <c r="BF523" s="24"/>
      <c r="BG523" s="86">
        <f t="shared" ref="BG523" si="7156">LEN(BF523)</f>
        <v>0</v>
      </c>
      <c r="BH523" s="24"/>
      <c r="BI523" s="86">
        <f t="shared" ref="BI523" si="7157">LEN(BH523)</f>
        <v>0</v>
      </c>
      <c r="BJ523" s="24"/>
      <c r="BK523" s="86">
        <f t="shared" ref="BK523" si="7158">LEN(BJ523)</f>
        <v>0</v>
      </c>
      <c r="BL523" s="24"/>
      <c r="BM523" s="86">
        <f t="shared" ref="BM523" si="7159">LEN(BL523)</f>
        <v>0</v>
      </c>
      <c r="BN523" s="24"/>
      <c r="BO523" s="86">
        <f t="shared" ref="BO523" si="7160">LEN(BN523)</f>
        <v>0</v>
      </c>
      <c r="BP523" s="24"/>
      <c r="BQ523" s="86">
        <f t="shared" ref="BQ523" si="7161">LEN(BP523)</f>
        <v>0</v>
      </c>
      <c r="BR523" s="24"/>
      <c r="BS523" s="86">
        <f t="shared" ref="BS523" si="7162">LEN(BR523)</f>
        <v>0</v>
      </c>
    </row>
    <row r="524" spans="1:71" s="35" customFormat="1">
      <c r="A524" s="203">
        <v>722</v>
      </c>
      <c r="B524" s="739"/>
      <c r="C524" s="736"/>
      <c r="D524" s="19" t="s">
        <v>1590</v>
      </c>
      <c r="E524" s="25" t="s">
        <v>187</v>
      </c>
      <c r="F524" s="30"/>
      <c r="G524" s="30"/>
      <c r="H524" s="30" t="s">
        <v>1429</v>
      </c>
      <c r="I524" s="30" t="s">
        <v>455</v>
      </c>
      <c r="J524" s="24" t="s">
        <v>1591</v>
      </c>
      <c r="K524" s="86">
        <f t="shared" si="7106"/>
        <v>7</v>
      </c>
      <c r="L524" s="24"/>
      <c r="M524" s="86">
        <f t="shared" si="6838"/>
        <v>0</v>
      </c>
      <c r="N524" s="24"/>
      <c r="O524" s="86">
        <f t="shared" si="6839"/>
        <v>0</v>
      </c>
      <c r="P524" s="24"/>
      <c r="Q524" s="86">
        <f t="shared" si="6840"/>
        <v>0</v>
      </c>
      <c r="R524" s="24"/>
      <c r="S524" s="86">
        <f t="shared" si="6841"/>
        <v>0</v>
      </c>
      <c r="T524" s="24" t="s">
        <v>1592</v>
      </c>
      <c r="U524" s="86">
        <f t="shared" si="6842"/>
        <v>7</v>
      </c>
      <c r="V524" s="24" t="s">
        <v>1593</v>
      </c>
      <c r="W524" s="86">
        <f t="shared" si="6843"/>
        <v>7</v>
      </c>
      <c r="X524" s="24"/>
      <c r="Y524" s="86">
        <f t="shared" si="6844"/>
        <v>0</v>
      </c>
      <c r="Z524" s="24" t="s">
        <v>1594</v>
      </c>
      <c r="AA524" s="86">
        <f t="shared" si="6845"/>
        <v>7</v>
      </c>
      <c r="AB524" s="24" t="s">
        <v>1595</v>
      </c>
      <c r="AC524" s="86">
        <f t="shared" si="6846"/>
        <v>7</v>
      </c>
      <c r="AD524" s="24" t="s">
        <v>1596</v>
      </c>
      <c r="AE524" s="86">
        <f t="shared" si="6847"/>
        <v>7</v>
      </c>
      <c r="AF524" s="24"/>
      <c r="AG524" s="86">
        <f t="shared" si="6848"/>
        <v>0</v>
      </c>
      <c r="AH524" s="24" t="s">
        <v>1595</v>
      </c>
      <c r="AI524" s="86">
        <f t="shared" si="6849"/>
        <v>7</v>
      </c>
      <c r="AJ524" s="24"/>
      <c r="AK524" s="86">
        <f t="shared" si="6850"/>
        <v>0</v>
      </c>
      <c r="AL524" s="24" t="s">
        <v>1591</v>
      </c>
      <c r="AM524" s="86">
        <f t="shared" si="6851"/>
        <v>7</v>
      </c>
      <c r="AN524" s="24" t="s">
        <v>1595</v>
      </c>
      <c r="AO524" s="86">
        <f t="shared" si="6852"/>
        <v>7</v>
      </c>
      <c r="AP524" s="24" t="s">
        <v>1591</v>
      </c>
      <c r="AQ524" s="86">
        <f t="shared" si="6853"/>
        <v>7</v>
      </c>
      <c r="AR524" s="24" t="s">
        <v>1591</v>
      </c>
      <c r="AS524" s="86">
        <f t="shared" ref="AS524" si="7163">LEN(AR524)</f>
        <v>7</v>
      </c>
      <c r="AT524" s="24"/>
      <c r="AU524" s="86">
        <f t="shared" ref="AU524" si="7164">LEN(AT524)</f>
        <v>0</v>
      </c>
      <c r="AV524" s="24"/>
      <c r="AW524" s="86">
        <f t="shared" ref="AW524" si="7165">LEN(AV524)</f>
        <v>0</v>
      </c>
      <c r="AX524" s="24"/>
      <c r="AY524" s="86">
        <f t="shared" ref="AY524" si="7166">LEN(AX524)</f>
        <v>0</v>
      </c>
      <c r="AZ524" s="24"/>
      <c r="BA524" s="86">
        <f t="shared" ref="BA524" si="7167">LEN(AZ524)</f>
        <v>0</v>
      </c>
      <c r="BB524" s="24"/>
      <c r="BC524" s="86">
        <f t="shared" ref="BC524" si="7168">LEN(BB524)</f>
        <v>0</v>
      </c>
      <c r="BD524" s="24"/>
      <c r="BE524" s="86">
        <f t="shared" ref="BE524" si="7169">LEN(BD524)</f>
        <v>0</v>
      </c>
      <c r="BF524" s="24"/>
      <c r="BG524" s="86">
        <f t="shared" ref="BG524" si="7170">LEN(BF524)</f>
        <v>0</v>
      </c>
      <c r="BH524" s="24"/>
      <c r="BI524" s="86">
        <f t="shared" ref="BI524" si="7171">LEN(BH524)</f>
        <v>0</v>
      </c>
      <c r="BJ524" s="24"/>
      <c r="BK524" s="86">
        <f t="shared" ref="BK524" si="7172">LEN(BJ524)</f>
        <v>0</v>
      </c>
      <c r="BL524" s="24"/>
      <c r="BM524" s="86">
        <f t="shared" ref="BM524" si="7173">LEN(BL524)</f>
        <v>0</v>
      </c>
      <c r="BN524" s="24"/>
      <c r="BO524" s="86">
        <f t="shared" ref="BO524" si="7174">LEN(BN524)</f>
        <v>0</v>
      </c>
      <c r="BP524" s="24"/>
      <c r="BQ524" s="86">
        <f t="shared" ref="BQ524" si="7175">LEN(BP524)</f>
        <v>0</v>
      </c>
      <c r="BR524" s="24"/>
      <c r="BS524" s="86">
        <f t="shared" ref="BS524" si="7176">LEN(BR524)</f>
        <v>0</v>
      </c>
    </row>
    <row r="525" spans="1:71" s="35" customFormat="1">
      <c r="A525" s="203">
        <v>723</v>
      </c>
      <c r="B525" s="739"/>
      <c r="C525" s="737"/>
      <c r="D525" s="19" t="s">
        <v>1597</v>
      </c>
      <c r="E525" s="25" t="s">
        <v>187</v>
      </c>
      <c r="F525" s="30"/>
      <c r="G525" s="30"/>
      <c r="H525" s="30" t="s">
        <v>203</v>
      </c>
      <c r="I525" s="30" t="s">
        <v>455</v>
      </c>
      <c r="J525" s="24" t="s">
        <v>1598</v>
      </c>
      <c r="K525" s="86">
        <f t="shared" si="7106"/>
        <v>3</v>
      </c>
      <c r="L525" s="24"/>
      <c r="M525" s="86">
        <f t="shared" si="6838"/>
        <v>0</v>
      </c>
      <c r="N525" s="24"/>
      <c r="O525" s="86">
        <f t="shared" si="6839"/>
        <v>0</v>
      </c>
      <c r="P525" s="24"/>
      <c r="Q525" s="86">
        <f t="shared" si="6840"/>
        <v>0</v>
      </c>
      <c r="R525" s="24"/>
      <c r="S525" s="86">
        <f t="shared" si="6841"/>
        <v>0</v>
      </c>
      <c r="T525" s="24" t="s">
        <v>1599</v>
      </c>
      <c r="U525" s="86">
        <f t="shared" si="6842"/>
        <v>3</v>
      </c>
      <c r="V525" s="24" t="s">
        <v>1600</v>
      </c>
      <c r="W525" s="86">
        <f t="shared" si="6843"/>
        <v>3</v>
      </c>
      <c r="X525" s="24"/>
      <c r="Y525" s="86">
        <f t="shared" si="6844"/>
        <v>0</v>
      </c>
      <c r="Z525" s="24" t="s">
        <v>1601</v>
      </c>
      <c r="AA525" s="86">
        <f t="shared" si="6845"/>
        <v>3</v>
      </c>
      <c r="AB525" s="24" t="s">
        <v>1602</v>
      </c>
      <c r="AC525" s="86">
        <f t="shared" si="6846"/>
        <v>3</v>
      </c>
      <c r="AD525" s="24" t="s">
        <v>1603</v>
      </c>
      <c r="AE525" s="86">
        <f t="shared" si="6847"/>
        <v>3</v>
      </c>
      <c r="AF525" s="24"/>
      <c r="AG525" s="86">
        <f t="shared" si="6848"/>
        <v>0</v>
      </c>
      <c r="AH525" s="24" t="s">
        <v>1602</v>
      </c>
      <c r="AI525" s="86">
        <f t="shared" si="6849"/>
        <v>3</v>
      </c>
      <c r="AJ525" s="24"/>
      <c r="AK525" s="86">
        <f t="shared" si="6850"/>
        <v>0</v>
      </c>
      <c r="AL525" s="24" t="s">
        <v>1598</v>
      </c>
      <c r="AM525" s="86">
        <f t="shared" si="6851"/>
        <v>3</v>
      </c>
      <c r="AN525" s="24" t="s">
        <v>1602</v>
      </c>
      <c r="AO525" s="86">
        <f t="shared" si="6852"/>
        <v>3</v>
      </c>
      <c r="AP525" s="24" t="s">
        <v>1598</v>
      </c>
      <c r="AQ525" s="86">
        <f t="shared" si="6853"/>
        <v>3</v>
      </c>
      <c r="AR525" s="24" t="s">
        <v>1598</v>
      </c>
      <c r="AS525" s="86">
        <f t="shared" ref="AS525" si="7177">LEN(AR525)</f>
        <v>3</v>
      </c>
      <c r="AT525" s="24"/>
      <c r="AU525" s="86">
        <f t="shared" ref="AU525" si="7178">LEN(AT525)</f>
        <v>0</v>
      </c>
      <c r="AV525" s="24"/>
      <c r="AW525" s="86">
        <f t="shared" ref="AW525" si="7179">LEN(AV525)</f>
        <v>0</v>
      </c>
      <c r="AX525" s="24"/>
      <c r="AY525" s="86">
        <f t="shared" ref="AY525" si="7180">LEN(AX525)</f>
        <v>0</v>
      </c>
      <c r="AZ525" s="24"/>
      <c r="BA525" s="86">
        <f t="shared" ref="BA525" si="7181">LEN(AZ525)</f>
        <v>0</v>
      </c>
      <c r="BB525" s="24"/>
      <c r="BC525" s="86">
        <f t="shared" ref="BC525" si="7182">LEN(BB525)</f>
        <v>0</v>
      </c>
      <c r="BD525" s="24"/>
      <c r="BE525" s="86">
        <f t="shared" ref="BE525" si="7183">LEN(BD525)</f>
        <v>0</v>
      </c>
      <c r="BF525" s="24"/>
      <c r="BG525" s="86">
        <f t="shared" ref="BG525" si="7184">LEN(BF525)</f>
        <v>0</v>
      </c>
      <c r="BH525" s="24"/>
      <c r="BI525" s="86">
        <f t="shared" ref="BI525" si="7185">LEN(BH525)</f>
        <v>0</v>
      </c>
      <c r="BJ525" s="24"/>
      <c r="BK525" s="86">
        <f t="shared" ref="BK525" si="7186">LEN(BJ525)</f>
        <v>0</v>
      </c>
      <c r="BL525" s="24"/>
      <c r="BM525" s="86">
        <f t="shared" ref="BM525" si="7187">LEN(BL525)</f>
        <v>0</v>
      </c>
      <c r="BN525" s="24"/>
      <c r="BO525" s="86">
        <f t="shared" ref="BO525" si="7188">LEN(BN525)</f>
        <v>0</v>
      </c>
      <c r="BP525" s="24"/>
      <c r="BQ525" s="86">
        <f t="shared" ref="BQ525" si="7189">LEN(BP525)</f>
        <v>0</v>
      </c>
      <c r="BR525" s="24"/>
      <c r="BS525" s="86">
        <f t="shared" ref="BS525" si="7190">LEN(BR525)</f>
        <v>0</v>
      </c>
    </row>
    <row r="526" spans="1:71" s="35" customFormat="1">
      <c r="A526" s="203">
        <v>724</v>
      </c>
      <c r="B526" s="739"/>
      <c r="C526" s="737"/>
      <c r="D526" s="19" t="s">
        <v>1604</v>
      </c>
      <c r="E526" s="25" t="s">
        <v>266</v>
      </c>
      <c r="F526" s="30" t="s">
        <v>288</v>
      </c>
      <c r="G526" s="30" t="s">
        <v>288</v>
      </c>
      <c r="H526" s="30" t="s">
        <v>203</v>
      </c>
      <c r="I526" s="30" t="s">
        <v>455</v>
      </c>
      <c r="J526" s="24" t="s">
        <v>1605</v>
      </c>
      <c r="K526" s="86">
        <f t="shared" si="7106"/>
        <v>6</v>
      </c>
      <c r="L526" s="24"/>
      <c r="M526" s="86">
        <f t="shared" si="6838"/>
        <v>0</v>
      </c>
      <c r="N526" s="24"/>
      <c r="O526" s="86">
        <f t="shared" si="6839"/>
        <v>0</v>
      </c>
      <c r="P526" s="24"/>
      <c r="Q526" s="86">
        <f t="shared" si="6840"/>
        <v>0</v>
      </c>
      <c r="R526" s="24"/>
      <c r="S526" s="86">
        <f t="shared" si="6841"/>
        <v>0</v>
      </c>
      <c r="T526" s="24" t="s">
        <v>1606</v>
      </c>
      <c r="U526" s="86">
        <f t="shared" si="6842"/>
        <v>6</v>
      </c>
      <c r="V526" s="24" t="s">
        <v>1607</v>
      </c>
      <c r="W526" s="86">
        <f t="shared" si="6843"/>
        <v>6</v>
      </c>
      <c r="X526" s="24"/>
      <c r="Y526" s="86">
        <f t="shared" si="6844"/>
        <v>0</v>
      </c>
      <c r="Z526" s="24" t="s">
        <v>1608</v>
      </c>
      <c r="AA526" s="86">
        <f t="shared" si="6845"/>
        <v>6</v>
      </c>
      <c r="AB526" s="24" t="s">
        <v>1609</v>
      </c>
      <c r="AC526" s="86">
        <f t="shared" si="6846"/>
        <v>6</v>
      </c>
      <c r="AD526" s="24" t="s">
        <v>1610</v>
      </c>
      <c r="AE526" s="86">
        <f t="shared" si="6847"/>
        <v>6</v>
      </c>
      <c r="AF526" s="24"/>
      <c r="AG526" s="86">
        <f t="shared" si="6848"/>
        <v>0</v>
      </c>
      <c r="AH526" s="24" t="s">
        <v>1609</v>
      </c>
      <c r="AI526" s="86">
        <f t="shared" si="6849"/>
        <v>6</v>
      </c>
      <c r="AJ526" s="24"/>
      <c r="AK526" s="86">
        <f t="shared" si="6850"/>
        <v>0</v>
      </c>
      <c r="AL526" s="24" t="s">
        <v>1605</v>
      </c>
      <c r="AM526" s="86">
        <f t="shared" si="6851"/>
        <v>6</v>
      </c>
      <c r="AN526" s="24" t="s">
        <v>1609</v>
      </c>
      <c r="AO526" s="86">
        <f t="shared" si="6852"/>
        <v>6</v>
      </c>
      <c r="AP526" s="24" t="s">
        <v>1605</v>
      </c>
      <c r="AQ526" s="86">
        <f t="shared" si="6853"/>
        <v>6</v>
      </c>
      <c r="AR526" s="24" t="s">
        <v>1605</v>
      </c>
      <c r="AS526" s="86">
        <f t="shared" ref="AS526" si="7191">LEN(AR526)</f>
        <v>6</v>
      </c>
      <c r="AT526" s="24"/>
      <c r="AU526" s="86">
        <f t="shared" ref="AU526" si="7192">LEN(AT526)</f>
        <v>0</v>
      </c>
      <c r="AV526" s="24"/>
      <c r="AW526" s="86">
        <f t="shared" ref="AW526" si="7193">LEN(AV526)</f>
        <v>0</v>
      </c>
      <c r="AX526" s="24"/>
      <c r="AY526" s="86">
        <f t="shared" ref="AY526" si="7194">LEN(AX526)</f>
        <v>0</v>
      </c>
      <c r="AZ526" s="24"/>
      <c r="BA526" s="86">
        <f t="shared" ref="BA526" si="7195">LEN(AZ526)</f>
        <v>0</v>
      </c>
      <c r="BB526" s="24"/>
      <c r="BC526" s="86">
        <f t="shared" ref="BC526" si="7196">LEN(BB526)</f>
        <v>0</v>
      </c>
      <c r="BD526" s="24"/>
      <c r="BE526" s="86">
        <f t="shared" ref="BE526" si="7197">LEN(BD526)</f>
        <v>0</v>
      </c>
      <c r="BF526" s="24"/>
      <c r="BG526" s="86">
        <f t="shared" ref="BG526" si="7198">LEN(BF526)</f>
        <v>0</v>
      </c>
      <c r="BH526" s="24"/>
      <c r="BI526" s="86">
        <f t="shared" ref="BI526" si="7199">LEN(BH526)</f>
        <v>0</v>
      </c>
      <c r="BJ526" s="24"/>
      <c r="BK526" s="86">
        <f t="shared" ref="BK526" si="7200">LEN(BJ526)</f>
        <v>0</v>
      </c>
      <c r="BL526" s="24"/>
      <c r="BM526" s="86">
        <f t="shared" ref="BM526" si="7201">LEN(BL526)</f>
        <v>0</v>
      </c>
      <c r="BN526" s="24"/>
      <c r="BO526" s="86">
        <f t="shared" ref="BO526" si="7202">LEN(BN526)</f>
        <v>0</v>
      </c>
      <c r="BP526" s="24"/>
      <c r="BQ526" s="86">
        <f t="shared" ref="BQ526" si="7203">LEN(BP526)</f>
        <v>0</v>
      </c>
      <c r="BR526" s="24"/>
      <c r="BS526" s="86">
        <f t="shared" ref="BS526" si="7204">LEN(BR526)</f>
        <v>0</v>
      </c>
    </row>
    <row r="527" spans="1:71" s="35" customFormat="1">
      <c r="A527" s="203">
        <v>725</v>
      </c>
      <c r="B527" s="739"/>
      <c r="C527" s="737"/>
      <c r="D527" s="19" t="s">
        <v>1611</v>
      </c>
      <c r="E527" s="25" t="s">
        <v>187</v>
      </c>
      <c r="F527" s="30"/>
      <c r="G527" s="30"/>
      <c r="H527" s="30" t="s">
        <v>203</v>
      </c>
      <c r="I527" s="30" t="s">
        <v>455</v>
      </c>
      <c r="J527" s="24" t="s">
        <v>1612</v>
      </c>
      <c r="K527" s="86">
        <f t="shared" si="7106"/>
        <v>3</v>
      </c>
      <c r="L527" s="24"/>
      <c r="M527" s="86">
        <f t="shared" si="6838"/>
        <v>0</v>
      </c>
      <c r="N527" s="24"/>
      <c r="O527" s="86">
        <f t="shared" si="6839"/>
        <v>0</v>
      </c>
      <c r="P527" s="24"/>
      <c r="Q527" s="86">
        <f t="shared" si="6840"/>
        <v>0</v>
      </c>
      <c r="R527" s="24"/>
      <c r="S527" s="86">
        <f t="shared" si="6841"/>
        <v>0</v>
      </c>
      <c r="T527" s="24" t="s">
        <v>1613</v>
      </c>
      <c r="U527" s="86">
        <f t="shared" si="6842"/>
        <v>3</v>
      </c>
      <c r="V527" s="24" t="s">
        <v>1614</v>
      </c>
      <c r="W527" s="86">
        <f t="shared" si="6843"/>
        <v>3</v>
      </c>
      <c r="X527" s="24"/>
      <c r="Y527" s="86">
        <f t="shared" si="6844"/>
        <v>0</v>
      </c>
      <c r="Z527" s="24" t="s">
        <v>1615</v>
      </c>
      <c r="AA527" s="86">
        <f t="shared" si="6845"/>
        <v>3</v>
      </c>
      <c r="AB527" s="24" t="s">
        <v>1616</v>
      </c>
      <c r="AC527" s="86">
        <f t="shared" si="6846"/>
        <v>3</v>
      </c>
      <c r="AD527" s="24" t="s">
        <v>1617</v>
      </c>
      <c r="AE527" s="86">
        <f t="shared" si="6847"/>
        <v>3</v>
      </c>
      <c r="AF527" s="24"/>
      <c r="AG527" s="86">
        <f t="shared" si="6848"/>
        <v>0</v>
      </c>
      <c r="AH527" s="24" t="s">
        <v>1616</v>
      </c>
      <c r="AI527" s="86">
        <f t="shared" si="6849"/>
        <v>3</v>
      </c>
      <c r="AJ527" s="24"/>
      <c r="AK527" s="86">
        <f t="shared" si="6850"/>
        <v>0</v>
      </c>
      <c r="AL527" s="24" t="s">
        <v>1612</v>
      </c>
      <c r="AM527" s="86">
        <f t="shared" si="6851"/>
        <v>3</v>
      </c>
      <c r="AN527" s="24" t="s">
        <v>1616</v>
      </c>
      <c r="AO527" s="86">
        <f t="shared" si="6852"/>
        <v>3</v>
      </c>
      <c r="AP527" s="24" t="s">
        <v>1612</v>
      </c>
      <c r="AQ527" s="86">
        <f t="shared" si="6853"/>
        <v>3</v>
      </c>
      <c r="AR527" s="24" t="s">
        <v>1612</v>
      </c>
      <c r="AS527" s="86">
        <f t="shared" ref="AS527" si="7205">LEN(AR527)</f>
        <v>3</v>
      </c>
      <c r="AT527" s="24"/>
      <c r="AU527" s="86">
        <f t="shared" ref="AU527" si="7206">LEN(AT527)</f>
        <v>0</v>
      </c>
      <c r="AV527" s="24"/>
      <c r="AW527" s="86">
        <f t="shared" ref="AW527" si="7207">LEN(AV527)</f>
        <v>0</v>
      </c>
      <c r="AX527" s="24"/>
      <c r="AY527" s="86">
        <f t="shared" ref="AY527" si="7208">LEN(AX527)</f>
        <v>0</v>
      </c>
      <c r="AZ527" s="24"/>
      <c r="BA527" s="86">
        <f t="shared" ref="BA527" si="7209">LEN(AZ527)</f>
        <v>0</v>
      </c>
      <c r="BB527" s="24"/>
      <c r="BC527" s="86">
        <f t="shared" ref="BC527" si="7210">LEN(BB527)</f>
        <v>0</v>
      </c>
      <c r="BD527" s="24"/>
      <c r="BE527" s="86">
        <f t="shared" ref="BE527" si="7211">LEN(BD527)</f>
        <v>0</v>
      </c>
      <c r="BF527" s="24"/>
      <c r="BG527" s="86">
        <f t="shared" ref="BG527" si="7212">LEN(BF527)</f>
        <v>0</v>
      </c>
      <c r="BH527" s="24"/>
      <c r="BI527" s="86">
        <f t="shared" ref="BI527" si="7213">LEN(BH527)</f>
        <v>0</v>
      </c>
      <c r="BJ527" s="24"/>
      <c r="BK527" s="86">
        <f t="shared" ref="BK527" si="7214">LEN(BJ527)</f>
        <v>0</v>
      </c>
      <c r="BL527" s="24"/>
      <c r="BM527" s="86">
        <f t="shared" ref="BM527" si="7215">LEN(BL527)</f>
        <v>0</v>
      </c>
      <c r="BN527" s="24"/>
      <c r="BO527" s="86">
        <f t="shared" ref="BO527" si="7216">LEN(BN527)</f>
        <v>0</v>
      </c>
      <c r="BP527" s="24"/>
      <c r="BQ527" s="86">
        <f t="shared" ref="BQ527" si="7217">LEN(BP527)</f>
        <v>0</v>
      </c>
      <c r="BR527" s="24"/>
      <c r="BS527" s="86">
        <f t="shared" ref="BS527" si="7218">LEN(BR527)</f>
        <v>0</v>
      </c>
    </row>
    <row r="528" spans="1:71" s="35" customFormat="1">
      <c r="A528" s="203">
        <v>726</v>
      </c>
      <c r="B528" s="732"/>
      <c r="C528" s="738"/>
      <c r="D528" s="19" t="s">
        <v>1618</v>
      </c>
      <c r="E528" s="25" t="s">
        <v>266</v>
      </c>
      <c r="F528" s="30" t="s">
        <v>288</v>
      </c>
      <c r="G528" s="30" t="s">
        <v>288</v>
      </c>
      <c r="H528" s="30" t="s">
        <v>203</v>
      </c>
      <c r="I528" s="30" t="s">
        <v>455</v>
      </c>
      <c r="J528" s="24" t="s">
        <v>1619</v>
      </c>
      <c r="K528" s="86">
        <f t="shared" si="7106"/>
        <v>6</v>
      </c>
      <c r="L528" s="24"/>
      <c r="M528" s="86">
        <f t="shared" si="6838"/>
        <v>0</v>
      </c>
      <c r="N528" s="24"/>
      <c r="O528" s="86">
        <f t="shared" si="6839"/>
        <v>0</v>
      </c>
      <c r="P528" s="24"/>
      <c r="Q528" s="86">
        <f t="shared" si="6840"/>
        <v>0</v>
      </c>
      <c r="R528" s="24"/>
      <c r="S528" s="86">
        <f t="shared" si="6841"/>
        <v>0</v>
      </c>
      <c r="T528" s="24" t="s">
        <v>1620</v>
      </c>
      <c r="U528" s="86">
        <f t="shared" si="6842"/>
        <v>6</v>
      </c>
      <c r="V528" s="24" t="s">
        <v>1621</v>
      </c>
      <c r="W528" s="86">
        <f t="shared" si="6843"/>
        <v>6</v>
      </c>
      <c r="X528" s="24"/>
      <c r="Y528" s="86">
        <f t="shared" si="6844"/>
        <v>0</v>
      </c>
      <c r="Z528" s="24" t="s">
        <v>1622</v>
      </c>
      <c r="AA528" s="86">
        <f t="shared" si="6845"/>
        <v>6</v>
      </c>
      <c r="AB528" s="24" t="s">
        <v>1623</v>
      </c>
      <c r="AC528" s="86">
        <f t="shared" si="6846"/>
        <v>6</v>
      </c>
      <c r="AD528" s="24" t="s">
        <v>1624</v>
      </c>
      <c r="AE528" s="86">
        <f t="shared" si="6847"/>
        <v>6</v>
      </c>
      <c r="AF528" s="24"/>
      <c r="AG528" s="86">
        <f t="shared" si="6848"/>
        <v>0</v>
      </c>
      <c r="AH528" s="24" t="s">
        <v>1623</v>
      </c>
      <c r="AI528" s="86">
        <f t="shared" si="6849"/>
        <v>6</v>
      </c>
      <c r="AJ528" s="24"/>
      <c r="AK528" s="86">
        <f t="shared" si="6850"/>
        <v>0</v>
      </c>
      <c r="AL528" s="24" t="s">
        <v>1619</v>
      </c>
      <c r="AM528" s="86">
        <f t="shared" si="6851"/>
        <v>6</v>
      </c>
      <c r="AN528" s="24" t="s">
        <v>1623</v>
      </c>
      <c r="AO528" s="86">
        <f t="shared" si="6852"/>
        <v>6</v>
      </c>
      <c r="AP528" s="24" t="s">
        <v>1619</v>
      </c>
      <c r="AQ528" s="86">
        <f t="shared" si="6853"/>
        <v>6</v>
      </c>
      <c r="AR528" s="24" t="s">
        <v>1619</v>
      </c>
      <c r="AS528" s="86">
        <f t="shared" ref="AS528" si="7219">LEN(AR528)</f>
        <v>6</v>
      </c>
      <c r="AT528" s="24"/>
      <c r="AU528" s="86">
        <f t="shared" ref="AU528" si="7220">LEN(AT528)</f>
        <v>0</v>
      </c>
      <c r="AV528" s="24"/>
      <c r="AW528" s="86">
        <f t="shared" ref="AW528" si="7221">LEN(AV528)</f>
        <v>0</v>
      </c>
      <c r="AX528" s="24"/>
      <c r="AY528" s="86">
        <f t="shared" ref="AY528" si="7222">LEN(AX528)</f>
        <v>0</v>
      </c>
      <c r="AZ528" s="24"/>
      <c r="BA528" s="86">
        <f t="shared" ref="BA528" si="7223">LEN(AZ528)</f>
        <v>0</v>
      </c>
      <c r="BB528" s="24"/>
      <c r="BC528" s="86">
        <f t="shared" ref="BC528" si="7224">LEN(BB528)</f>
        <v>0</v>
      </c>
      <c r="BD528" s="24"/>
      <c r="BE528" s="86">
        <f t="shared" ref="BE528" si="7225">LEN(BD528)</f>
        <v>0</v>
      </c>
      <c r="BF528" s="24"/>
      <c r="BG528" s="86">
        <f t="shared" ref="BG528" si="7226">LEN(BF528)</f>
        <v>0</v>
      </c>
      <c r="BH528" s="24"/>
      <c r="BI528" s="86">
        <f t="shared" ref="BI528" si="7227">LEN(BH528)</f>
        <v>0</v>
      </c>
      <c r="BJ528" s="24"/>
      <c r="BK528" s="86">
        <f t="shared" ref="BK528" si="7228">LEN(BJ528)</f>
        <v>0</v>
      </c>
      <c r="BL528" s="24"/>
      <c r="BM528" s="86">
        <f t="shared" ref="BM528" si="7229">LEN(BL528)</f>
        <v>0</v>
      </c>
      <c r="BN528" s="24"/>
      <c r="BO528" s="86">
        <f t="shared" ref="BO528" si="7230">LEN(BN528)</f>
        <v>0</v>
      </c>
      <c r="BP528" s="24"/>
      <c r="BQ528" s="86">
        <f t="shared" ref="BQ528" si="7231">LEN(BP528)</f>
        <v>0</v>
      </c>
      <c r="BR528" s="24"/>
      <c r="BS528" s="86">
        <f t="shared" ref="BS528" si="7232">LEN(BR528)</f>
        <v>0</v>
      </c>
    </row>
    <row r="529" spans="1:71" s="35" customFormat="1">
      <c r="A529" s="203">
        <v>727</v>
      </c>
      <c r="B529" s="731" t="s">
        <v>308</v>
      </c>
      <c r="C529" s="735" t="s">
        <v>1625</v>
      </c>
      <c r="D529" s="19" t="s">
        <v>552</v>
      </c>
      <c r="E529" s="25" t="s">
        <v>187</v>
      </c>
      <c r="F529" s="30"/>
      <c r="G529" s="30"/>
      <c r="H529" s="30" t="s">
        <v>188</v>
      </c>
      <c r="I529" s="30"/>
      <c r="J529" s="24" t="s">
        <v>552</v>
      </c>
      <c r="K529" s="86">
        <f t="shared" si="7106"/>
        <v>3</v>
      </c>
      <c r="L529" s="24" t="s">
        <v>561</v>
      </c>
      <c r="M529" s="86">
        <f t="shared" si="6838"/>
        <v>3</v>
      </c>
      <c r="N529" s="24" t="s">
        <v>558</v>
      </c>
      <c r="O529" s="86">
        <f t="shared" si="6839"/>
        <v>3</v>
      </c>
      <c r="P529" s="24"/>
      <c r="Q529" s="86">
        <f t="shared" si="6840"/>
        <v>0</v>
      </c>
      <c r="R529" s="24"/>
      <c r="S529" s="86">
        <f t="shared" si="6841"/>
        <v>0</v>
      </c>
      <c r="T529" s="24" t="s">
        <v>554</v>
      </c>
      <c r="U529" s="86">
        <f t="shared" si="6842"/>
        <v>3</v>
      </c>
      <c r="V529" s="24" t="s">
        <v>556</v>
      </c>
      <c r="W529" s="86">
        <f t="shared" si="6843"/>
        <v>3</v>
      </c>
      <c r="X529" s="24"/>
      <c r="Y529" s="86">
        <f t="shared" si="6844"/>
        <v>0</v>
      </c>
      <c r="Z529" s="24" t="s">
        <v>553</v>
      </c>
      <c r="AA529" s="86">
        <f t="shared" si="6845"/>
        <v>3</v>
      </c>
      <c r="AB529" s="24" t="s">
        <v>558</v>
      </c>
      <c r="AC529" s="86">
        <f t="shared" si="6846"/>
        <v>3</v>
      </c>
      <c r="AD529" s="24" t="s">
        <v>559</v>
      </c>
      <c r="AE529" s="86">
        <f t="shared" si="6847"/>
        <v>3</v>
      </c>
      <c r="AF529" s="24" t="s">
        <v>1129</v>
      </c>
      <c r="AG529" s="86">
        <f t="shared" si="6848"/>
        <v>3</v>
      </c>
      <c r="AH529" s="24" t="s">
        <v>558</v>
      </c>
      <c r="AI529" s="86">
        <f t="shared" si="6849"/>
        <v>3</v>
      </c>
      <c r="AJ529" s="24"/>
      <c r="AK529" s="86">
        <f t="shared" si="6850"/>
        <v>0</v>
      </c>
      <c r="AL529" s="24" t="s">
        <v>552</v>
      </c>
      <c r="AM529" s="86">
        <f t="shared" si="6851"/>
        <v>3</v>
      </c>
      <c r="AN529" s="24" t="s">
        <v>558</v>
      </c>
      <c r="AO529" s="86">
        <f t="shared" si="6852"/>
        <v>3</v>
      </c>
      <c r="AP529" s="24" t="s">
        <v>552</v>
      </c>
      <c r="AQ529" s="86">
        <f t="shared" si="6853"/>
        <v>3</v>
      </c>
      <c r="AR529" s="24" t="s">
        <v>552</v>
      </c>
      <c r="AS529" s="86">
        <f t="shared" ref="AS529" si="7233">LEN(AR529)</f>
        <v>3</v>
      </c>
      <c r="AT529" s="24"/>
      <c r="AU529" s="86">
        <f t="shared" ref="AU529" si="7234">LEN(AT529)</f>
        <v>0</v>
      </c>
      <c r="AV529" s="24"/>
      <c r="AW529" s="86">
        <f t="shared" ref="AW529" si="7235">LEN(AV529)</f>
        <v>0</v>
      </c>
      <c r="AX529" s="24"/>
      <c r="AY529" s="86">
        <f t="shared" ref="AY529" si="7236">LEN(AX529)</f>
        <v>0</v>
      </c>
      <c r="AZ529" s="24"/>
      <c r="BA529" s="86">
        <f t="shared" ref="BA529" si="7237">LEN(AZ529)</f>
        <v>0</v>
      </c>
      <c r="BB529" s="24"/>
      <c r="BC529" s="86">
        <f t="shared" ref="BC529" si="7238">LEN(BB529)</f>
        <v>0</v>
      </c>
      <c r="BD529" s="24"/>
      <c r="BE529" s="86">
        <f t="shared" ref="BE529" si="7239">LEN(BD529)</f>
        <v>0</v>
      </c>
      <c r="BF529" s="24"/>
      <c r="BG529" s="86">
        <f t="shared" ref="BG529" si="7240">LEN(BF529)</f>
        <v>0</v>
      </c>
      <c r="BH529" s="24"/>
      <c r="BI529" s="86">
        <f t="shared" ref="BI529" si="7241">LEN(BH529)</f>
        <v>0</v>
      </c>
      <c r="BJ529" s="24"/>
      <c r="BK529" s="86">
        <f t="shared" ref="BK529" si="7242">LEN(BJ529)</f>
        <v>0</v>
      </c>
      <c r="BL529" s="24"/>
      <c r="BM529" s="86">
        <f t="shared" ref="BM529" si="7243">LEN(BL529)</f>
        <v>0</v>
      </c>
      <c r="BN529" s="24"/>
      <c r="BO529" s="86">
        <f t="shared" ref="BO529" si="7244">LEN(BN529)</f>
        <v>0</v>
      </c>
      <c r="BP529" s="24"/>
      <c r="BQ529" s="86">
        <f t="shared" ref="BQ529" si="7245">LEN(BP529)</f>
        <v>0</v>
      </c>
      <c r="BR529" s="24"/>
      <c r="BS529" s="86">
        <f t="shared" ref="BS529" si="7246">LEN(BR529)</f>
        <v>0</v>
      </c>
    </row>
    <row r="530" spans="1:71" s="35" customFormat="1">
      <c r="A530" s="203">
        <v>728</v>
      </c>
      <c r="B530" s="739"/>
      <c r="C530" s="737"/>
      <c r="D530" s="19" t="s">
        <v>491</v>
      </c>
      <c r="E530" s="25" t="s">
        <v>187</v>
      </c>
      <c r="F530" s="30"/>
      <c r="G530" s="30"/>
      <c r="H530" s="30" t="s">
        <v>188</v>
      </c>
      <c r="I530" s="30"/>
      <c r="J530" s="24" t="s">
        <v>491</v>
      </c>
      <c r="K530" s="86">
        <f t="shared" si="7106"/>
        <v>2</v>
      </c>
      <c r="L530" s="24" t="s">
        <v>500</v>
      </c>
      <c r="M530" s="86">
        <f t="shared" si="6838"/>
        <v>2</v>
      </c>
      <c r="N530" s="24" t="s">
        <v>497</v>
      </c>
      <c r="O530" s="86">
        <f t="shared" si="6839"/>
        <v>2</v>
      </c>
      <c r="P530" s="24"/>
      <c r="Q530" s="86">
        <f t="shared" si="6840"/>
        <v>0</v>
      </c>
      <c r="R530" s="24"/>
      <c r="S530" s="86">
        <f t="shared" si="6841"/>
        <v>0</v>
      </c>
      <c r="T530" s="24" t="s">
        <v>493</v>
      </c>
      <c r="U530" s="86">
        <f t="shared" si="6842"/>
        <v>2</v>
      </c>
      <c r="V530" s="24" t="s">
        <v>495</v>
      </c>
      <c r="W530" s="86">
        <f t="shared" si="6843"/>
        <v>2</v>
      </c>
      <c r="X530" s="24"/>
      <c r="Y530" s="86">
        <f t="shared" si="6844"/>
        <v>0</v>
      </c>
      <c r="Z530" s="24" t="s">
        <v>492</v>
      </c>
      <c r="AA530" s="86">
        <f t="shared" si="6845"/>
        <v>2</v>
      </c>
      <c r="AB530" s="24" t="s">
        <v>497</v>
      </c>
      <c r="AC530" s="86">
        <f t="shared" si="6846"/>
        <v>2</v>
      </c>
      <c r="AD530" s="24" t="s">
        <v>498</v>
      </c>
      <c r="AE530" s="86">
        <f t="shared" si="6847"/>
        <v>2</v>
      </c>
      <c r="AF530" s="24" t="s">
        <v>928</v>
      </c>
      <c r="AG530" s="86">
        <f t="shared" si="6848"/>
        <v>2</v>
      </c>
      <c r="AH530" s="24" t="s">
        <v>497</v>
      </c>
      <c r="AI530" s="86">
        <f t="shared" si="6849"/>
        <v>2</v>
      </c>
      <c r="AJ530" s="24"/>
      <c r="AK530" s="86">
        <f t="shared" si="6850"/>
        <v>0</v>
      </c>
      <c r="AL530" s="24" t="s">
        <v>491</v>
      </c>
      <c r="AM530" s="86">
        <f t="shared" si="6851"/>
        <v>2</v>
      </c>
      <c r="AN530" s="24" t="s">
        <v>497</v>
      </c>
      <c r="AO530" s="86">
        <f t="shared" si="6852"/>
        <v>2</v>
      </c>
      <c r="AP530" s="24" t="s">
        <v>491</v>
      </c>
      <c r="AQ530" s="86">
        <f t="shared" si="6853"/>
        <v>2</v>
      </c>
      <c r="AR530" s="24" t="s">
        <v>491</v>
      </c>
      <c r="AS530" s="86">
        <f t="shared" ref="AS530" si="7247">LEN(AR530)</f>
        <v>2</v>
      </c>
      <c r="AT530" s="24"/>
      <c r="AU530" s="86">
        <f t="shared" ref="AU530" si="7248">LEN(AT530)</f>
        <v>0</v>
      </c>
      <c r="AV530" s="24"/>
      <c r="AW530" s="86">
        <f t="shared" ref="AW530" si="7249">LEN(AV530)</f>
        <v>0</v>
      </c>
      <c r="AX530" s="24"/>
      <c r="AY530" s="86">
        <f t="shared" ref="AY530" si="7250">LEN(AX530)</f>
        <v>0</v>
      </c>
      <c r="AZ530" s="24"/>
      <c r="BA530" s="86">
        <f t="shared" ref="BA530" si="7251">LEN(AZ530)</f>
        <v>0</v>
      </c>
      <c r="BB530" s="24"/>
      <c r="BC530" s="86">
        <f t="shared" ref="BC530" si="7252">LEN(BB530)</f>
        <v>0</v>
      </c>
      <c r="BD530" s="24"/>
      <c r="BE530" s="86">
        <f t="shared" ref="BE530" si="7253">LEN(BD530)</f>
        <v>0</v>
      </c>
      <c r="BF530" s="24"/>
      <c r="BG530" s="86">
        <f t="shared" ref="BG530" si="7254">LEN(BF530)</f>
        <v>0</v>
      </c>
      <c r="BH530" s="24"/>
      <c r="BI530" s="86">
        <f t="shared" ref="BI530" si="7255">LEN(BH530)</f>
        <v>0</v>
      </c>
      <c r="BJ530" s="24"/>
      <c r="BK530" s="86">
        <f t="shared" ref="BK530" si="7256">LEN(BJ530)</f>
        <v>0</v>
      </c>
      <c r="BL530" s="24"/>
      <c r="BM530" s="86">
        <f t="shared" ref="BM530" si="7257">LEN(BL530)</f>
        <v>0</v>
      </c>
      <c r="BN530" s="24"/>
      <c r="BO530" s="86">
        <f t="shared" ref="BO530" si="7258">LEN(BN530)</f>
        <v>0</v>
      </c>
      <c r="BP530" s="24"/>
      <c r="BQ530" s="86">
        <f t="shared" ref="BQ530" si="7259">LEN(BP530)</f>
        <v>0</v>
      </c>
      <c r="BR530" s="24"/>
      <c r="BS530" s="86">
        <f t="shared" ref="BS530" si="7260">LEN(BR530)</f>
        <v>0</v>
      </c>
    </row>
    <row r="531" spans="1:71" s="35" customFormat="1">
      <c r="A531" s="203">
        <v>729</v>
      </c>
      <c r="B531" s="739"/>
      <c r="C531" s="737"/>
      <c r="D531" s="19" t="s">
        <v>501</v>
      </c>
      <c r="E531" s="25" t="s">
        <v>266</v>
      </c>
      <c r="F531" s="30" t="s">
        <v>288</v>
      </c>
      <c r="G531" s="30" t="s">
        <v>288</v>
      </c>
      <c r="H531" s="30" t="s">
        <v>188</v>
      </c>
      <c r="I531" s="30"/>
      <c r="J531" s="24" t="s">
        <v>501</v>
      </c>
      <c r="K531" s="86">
        <f t="shared" si="7106"/>
        <v>5</v>
      </c>
      <c r="L531" s="24" t="s">
        <v>510</v>
      </c>
      <c r="M531" s="86">
        <f t="shared" si="6838"/>
        <v>5</v>
      </c>
      <c r="N531" s="24" t="s">
        <v>507</v>
      </c>
      <c r="O531" s="86">
        <f t="shared" si="6839"/>
        <v>5</v>
      </c>
      <c r="P531" s="24"/>
      <c r="Q531" s="86">
        <f t="shared" si="6840"/>
        <v>0</v>
      </c>
      <c r="R531" s="24"/>
      <c r="S531" s="86">
        <f t="shared" si="6841"/>
        <v>0</v>
      </c>
      <c r="T531" s="24" t="s">
        <v>503</v>
      </c>
      <c r="U531" s="86">
        <f t="shared" si="6842"/>
        <v>5</v>
      </c>
      <c r="V531" s="24" t="s">
        <v>505</v>
      </c>
      <c r="W531" s="86">
        <f t="shared" si="6843"/>
        <v>5</v>
      </c>
      <c r="X531" s="24"/>
      <c r="Y531" s="86">
        <f t="shared" si="6844"/>
        <v>0</v>
      </c>
      <c r="Z531" s="24" t="s">
        <v>502</v>
      </c>
      <c r="AA531" s="86">
        <f t="shared" si="6845"/>
        <v>5</v>
      </c>
      <c r="AB531" s="24" t="s">
        <v>507</v>
      </c>
      <c r="AC531" s="86">
        <f t="shared" si="6846"/>
        <v>5</v>
      </c>
      <c r="AD531" s="24" t="s">
        <v>508</v>
      </c>
      <c r="AE531" s="86">
        <f t="shared" si="6847"/>
        <v>5</v>
      </c>
      <c r="AF531" s="24" t="s">
        <v>929</v>
      </c>
      <c r="AG531" s="86">
        <f t="shared" si="6848"/>
        <v>5</v>
      </c>
      <c r="AH531" s="24" t="s">
        <v>507</v>
      </c>
      <c r="AI531" s="86">
        <f t="shared" si="6849"/>
        <v>5</v>
      </c>
      <c r="AJ531" s="24"/>
      <c r="AK531" s="86">
        <f t="shared" si="6850"/>
        <v>0</v>
      </c>
      <c r="AL531" s="24" t="s">
        <v>501</v>
      </c>
      <c r="AM531" s="86">
        <f t="shared" si="6851"/>
        <v>5</v>
      </c>
      <c r="AN531" s="24" t="s">
        <v>507</v>
      </c>
      <c r="AO531" s="86">
        <f t="shared" si="6852"/>
        <v>5</v>
      </c>
      <c r="AP531" s="24" t="s">
        <v>501</v>
      </c>
      <c r="AQ531" s="86">
        <f t="shared" si="6853"/>
        <v>5</v>
      </c>
      <c r="AR531" s="24" t="s">
        <v>501</v>
      </c>
      <c r="AS531" s="86">
        <f t="shared" ref="AS531" si="7261">LEN(AR531)</f>
        <v>5</v>
      </c>
      <c r="AT531" s="24"/>
      <c r="AU531" s="86">
        <f t="shared" ref="AU531" si="7262">LEN(AT531)</f>
        <v>0</v>
      </c>
      <c r="AV531" s="24"/>
      <c r="AW531" s="86">
        <f t="shared" ref="AW531" si="7263">LEN(AV531)</f>
        <v>0</v>
      </c>
      <c r="AX531" s="24"/>
      <c r="AY531" s="86">
        <f t="shared" ref="AY531" si="7264">LEN(AX531)</f>
        <v>0</v>
      </c>
      <c r="AZ531" s="24"/>
      <c r="BA531" s="86">
        <f t="shared" ref="BA531" si="7265">LEN(AZ531)</f>
        <v>0</v>
      </c>
      <c r="BB531" s="24"/>
      <c r="BC531" s="86">
        <f t="shared" ref="BC531" si="7266">LEN(BB531)</f>
        <v>0</v>
      </c>
      <c r="BD531" s="24"/>
      <c r="BE531" s="86">
        <f t="shared" ref="BE531" si="7267">LEN(BD531)</f>
        <v>0</v>
      </c>
      <c r="BF531" s="24"/>
      <c r="BG531" s="86">
        <f t="shared" ref="BG531" si="7268">LEN(BF531)</f>
        <v>0</v>
      </c>
      <c r="BH531" s="24"/>
      <c r="BI531" s="86">
        <f t="shared" ref="BI531" si="7269">LEN(BH531)</f>
        <v>0</v>
      </c>
      <c r="BJ531" s="24"/>
      <c r="BK531" s="86">
        <f t="shared" ref="BK531" si="7270">LEN(BJ531)</f>
        <v>0</v>
      </c>
      <c r="BL531" s="24"/>
      <c r="BM531" s="86">
        <f t="shared" ref="BM531" si="7271">LEN(BL531)</f>
        <v>0</v>
      </c>
      <c r="BN531" s="24"/>
      <c r="BO531" s="86">
        <f t="shared" ref="BO531" si="7272">LEN(BN531)</f>
        <v>0</v>
      </c>
      <c r="BP531" s="24"/>
      <c r="BQ531" s="86">
        <f t="shared" ref="BQ531" si="7273">LEN(BP531)</f>
        <v>0</v>
      </c>
      <c r="BR531" s="24"/>
      <c r="BS531" s="86">
        <f t="shared" ref="BS531" si="7274">LEN(BR531)</f>
        <v>0</v>
      </c>
    </row>
    <row r="532" spans="1:71" s="35" customFormat="1">
      <c r="A532" s="203">
        <v>730</v>
      </c>
      <c r="B532" s="739"/>
      <c r="C532" s="737"/>
      <c r="D532" s="19" t="s">
        <v>562</v>
      </c>
      <c r="E532" s="25" t="s">
        <v>187</v>
      </c>
      <c r="F532" s="30"/>
      <c r="G532" s="30"/>
      <c r="H532" s="30" t="s">
        <v>188</v>
      </c>
      <c r="I532" s="30"/>
      <c r="J532" s="24" t="s">
        <v>562</v>
      </c>
      <c r="K532" s="86">
        <f t="shared" si="7106"/>
        <v>2</v>
      </c>
      <c r="L532" s="24" t="s">
        <v>571</v>
      </c>
      <c r="M532" s="86">
        <f t="shared" si="6838"/>
        <v>2</v>
      </c>
      <c r="N532" s="24" t="s">
        <v>568</v>
      </c>
      <c r="O532" s="86">
        <f t="shared" si="6839"/>
        <v>2</v>
      </c>
      <c r="P532" s="24"/>
      <c r="Q532" s="86">
        <f t="shared" si="6840"/>
        <v>0</v>
      </c>
      <c r="R532" s="24"/>
      <c r="S532" s="86">
        <f t="shared" si="6841"/>
        <v>0</v>
      </c>
      <c r="T532" s="24" t="s">
        <v>564</v>
      </c>
      <c r="U532" s="86">
        <f t="shared" si="6842"/>
        <v>2</v>
      </c>
      <c r="V532" s="24" t="s">
        <v>566</v>
      </c>
      <c r="W532" s="86">
        <f t="shared" si="6843"/>
        <v>2</v>
      </c>
      <c r="X532" s="24"/>
      <c r="Y532" s="86">
        <f t="shared" si="6844"/>
        <v>0</v>
      </c>
      <c r="Z532" s="24" t="s">
        <v>563</v>
      </c>
      <c r="AA532" s="86">
        <f t="shared" si="6845"/>
        <v>2</v>
      </c>
      <c r="AB532" s="24" t="s">
        <v>568</v>
      </c>
      <c r="AC532" s="86">
        <f t="shared" si="6846"/>
        <v>2</v>
      </c>
      <c r="AD532" s="24" t="s">
        <v>569</v>
      </c>
      <c r="AE532" s="86">
        <f t="shared" si="6847"/>
        <v>2</v>
      </c>
      <c r="AF532" s="24" t="s">
        <v>930</v>
      </c>
      <c r="AG532" s="86">
        <f t="shared" si="6848"/>
        <v>2</v>
      </c>
      <c r="AH532" s="24" t="s">
        <v>568</v>
      </c>
      <c r="AI532" s="86">
        <f t="shared" si="6849"/>
        <v>2</v>
      </c>
      <c r="AJ532" s="24"/>
      <c r="AK532" s="86">
        <f t="shared" si="6850"/>
        <v>0</v>
      </c>
      <c r="AL532" s="24" t="s">
        <v>562</v>
      </c>
      <c r="AM532" s="86">
        <f t="shared" si="6851"/>
        <v>2</v>
      </c>
      <c r="AN532" s="24" t="s">
        <v>568</v>
      </c>
      <c r="AO532" s="86">
        <f t="shared" si="6852"/>
        <v>2</v>
      </c>
      <c r="AP532" s="24" t="s">
        <v>562</v>
      </c>
      <c r="AQ532" s="86">
        <f t="shared" si="6853"/>
        <v>2</v>
      </c>
      <c r="AR532" s="24" t="s">
        <v>562</v>
      </c>
      <c r="AS532" s="86">
        <f t="shared" ref="AS532" si="7275">LEN(AR532)</f>
        <v>2</v>
      </c>
      <c r="AT532" s="24"/>
      <c r="AU532" s="86">
        <f t="shared" ref="AU532" si="7276">LEN(AT532)</f>
        <v>0</v>
      </c>
      <c r="AV532" s="24"/>
      <c r="AW532" s="86">
        <f t="shared" ref="AW532" si="7277">LEN(AV532)</f>
        <v>0</v>
      </c>
      <c r="AX532" s="24"/>
      <c r="AY532" s="86">
        <f t="shared" ref="AY532" si="7278">LEN(AX532)</f>
        <v>0</v>
      </c>
      <c r="AZ532" s="24"/>
      <c r="BA532" s="86">
        <f t="shared" ref="BA532" si="7279">LEN(AZ532)</f>
        <v>0</v>
      </c>
      <c r="BB532" s="24"/>
      <c r="BC532" s="86">
        <f t="shared" ref="BC532" si="7280">LEN(BB532)</f>
        <v>0</v>
      </c>
      <c r="BD532" s="24"/>
      <c r="BE532" s="86">
        <f t="shared" ref="BE532" si="7281">LEN(BD532)</f>
        <v>0</v>
      </c>
      <c r="BF532" s="24"/>
      <c r="BG532" s="86">
        <f t="shared" ref="BG532" si="7282">LEN(BF532)</f>
        <v>0</v>
      </c>
      <c r="BH532" s="24"/>
      <c r="BI532" s="86">
        <f t="shared" ref="BI532" si="7283">LEN(BH532)</f>
        <v>0</v>
      </c>
      <c r="BJ532" s="24"/>
      <c r="BK532" s="86">
        <f t="shared" ref="BK532" si="7284">LEN(BJ532)</f>
        <v>0</v>
      </c>
      <c r="BL532" s="24"/>
      <c r="BM532" s="86">
        <f t="shared" ref="BM532" si="7285">LEN(BL532)</f>
        <v>0</v>
      </c>
      <c r="BN532" s="24"/>
      <c r="BO532" s="86">
        <f t="shared" ref="BO532" si="7286">LEN(BN532)</f>
        <v>0</v>
      </c>
      <c r="BP532" s="24"/>
      <c r="BQ532" s="86">
        <f t="shared" ref="BQ532" si="7287">LEN(BP532)</f>
        <v>0</v>
      </c>
      <c r="BR532" s="24"/>
      <c r="BS532" s="86">
        <f t="shared" ref="BS532" si="7288">LEN(BR532)</f>
        <v>0</v>
      </c>
    </row>
    <row r="533" spans="1:71" s="35" customFormat="1">
      <c r="A533" s="203">
        <v>731</v>
      </c>
      <c r="B533" s="739"/>
      <c r="C533" s="737"/>
      <c r="D533" s="19" t="s">
        <v>521</v>
      </c>
      <c r="E533" s="25" t="s">
        <v>266</v>
      </c>
      <c r="F533" s="30" t="s">
        <v>288</v>
      </c>
      <c r="G533" s="30" t="s">
        <v>288</v>
      </c>
      <c r="H533" s="30" t="s">
        <v>188</v>
      </c>
      <c r="I533" s="30"/>
      <c r="J533" s="24" t="s">
        <v>521</v>
      </c>
      <c r="K533" s="86">
        <f t="shared" si="7106"/>
        <v>5</v>
      </c>
      <c r="L533" s="24" t="s">
        <v>530</v>
      </c>
      <c r="M533" s="86">
        <f t="shared" si="6838"/>
        <v>5</v>
      </c>
      <c r="N533" s="24" t="s">
        <v>527</v>
      </c>
      <c r="O533" s="86">
        <f t="shared" si="6839"/>
        <v>5</v>
      </c>
      <c r="P533" s="24"/>
      <c r="Q533" s="86">
        <f t="shared" si="6840"/>
        <v>0</v>
      </c>
      <c r="R533" s="24"/>
      <c r="S533" s="86">
        <f t="shared" si="6841"/>
        <v>0</v>
      </c>
      <c r="T533" s="24" t="s">
        <v>523</v>
      </c>
      <c r="U533" s="86">
        <f t="shared" si="6842"/>
        <v>5</v>
      </c>
      <c r="V533" s="24" t="s">
        <v>525</v>
      </c>
      <c r="W533" s="86">
        <f t="shared" si="6843"/>
        <v>5</v>
      </c>
      <c r="X533" s="24"/>
      <c r="Y533" s="86">
        <f t="shared" si="6844"/>
        <v>0</v>
      </c>
      <c r="Z533" s="24" t="s">
        <v>522</v>
      </c>
      <c r="AA533" s="86">
        <f t="shared" si="6845"/>
        <v>5</v>
      </c>
      <c r="AB533" s="24" t="s">
        <v>527</v>
      </c>
      <c r="AC533" s="86">
        <f t="shared" si="6846"/>
        <v>5</v>
      </c>
      <c r="AD533" s="24" t="s">
        <v>528</v>
      </c>
      <c r="AE533" s="86">
        <f t="shared" si="6847"/>
        <v>5</v>
      </c>
      <c r="AF533" s="24" t="s">
        <v>931</v>
      </c>
      <c r="AG533" s="86">
        <f t="shared" si="6848"/>
        <v>5</v>
      </c>
      <c r="AH533" s="24" t="s">
        <v>527</v>
      </c>
      <c r="AI533" s="86">
        <f t="shared" si="6849"/>
        <v>5</v>
      </c>
      <c r="AJ533" s="24"/>
      <c r="AK533" s="86">
        <f t="shared" si="6850"/>
        <v>0</v>
      </c>
      <c r="AL533" s="24" t="s">
        <v>521</v>
      </c>
      <c r="AM533" s="86">
        <f t="shared" si="6851"/>
        <v>5</v>
      </c>
      <c r="AN533" s="24" t="s">
        <v>527</v>
      </c>
      <c r="AO533" s="86">
        <f t="shared" si="6852"/>
        <v>5</v>
      </c>
      <c r="AP533" s="24" t="s">
        <v>521</v>
      </c>
      <c r="AQ533" s="86">
        <f t="shared" si="6853"/>
        <v>5</v>
      </c>
      <c r="AR533" s="24" t="s">
        <v>521</v>
      </c>
      <c r="AS533" s="86">
        <f t="shared" ref="AS533" si="7289">LEN(AR533)</f>
        <v>5</v>
      </c>
      <c r="AT533" s="24"/>
      <c r="AU533" s="86">
        <f t="shared" ref="AU533" si="7290">LEN(AT533)</f>
        <v>0</v>
      </c>
      <c r="AV533" s="24"/>
      <c r="AW533" s="86">
        <f t="shared" ref="AW533" si="7291">LEN(AV533)</f>
        <v>0</v>
      </c>
      <c r="AX533" s="24"/>
      <c r="AY533" s="86">
        <f t="shared" ref="AY533" si="7292">LEN(AX533)</f>
        <v>0</v>
      </c>
      <c r="AZ533" s="24"/>
      <c r="BA533" s="86">
        <f t="shared" ref="BA533" si="7293">LEN(AZ533)</f>
        <v>0</v>
      </c>
      <c r="BB533" s="24"/>
      <c r="BC533" s="86">
        <f t="shared" ref="BC533" si="7294">LEN(BB533)</f>
        <v>0</v>
      </c>
      <c r="BD533" s="24"/>
      <c r="BE533" s="86">
        <f t="shared" ref="BE533" si="7295">LEN(BD533)</f>
        <v>0</v>
      </c>
      <c r="BF533" s="24"/>
      <c r="BG533" s="86">
        <f t="shared" ref="BG533" si="7296">LEN(BF533)</f>
        <v>0</v>
      </c>
      <c r="BH533" s="24"/>
      <c r="BI533" s="86">
        <f t="shared" ref="BI533" si="7297">LEN(BH533)</f>
        <v>0</v>
      </c>
      <c r="BJ533" s="24"/>
      <c r="BK533" s="86">
        <f t="shared" ref="BK533" si="7298">LEN(BJ533)</f>
        <v>0</v>
      </c>
      <c r="BL533" s="24"/>
      <c r="BM533" s="86">
        <f t="shared" ref="BM533" si="7299">LEN(BL533)</f>
        <v>0</v>
      </c>
      <c r="BN533" s="24"/>
      <c r="BO533" s="86">
        <f t="shared" ref="BO533" si="7300">LEN(BN533)</f>
        <v>0</v>
      </c>
      <c r="BP533" s="24"/>
      <c r="BQ533" s="86">
        <f t="shared" ref="BQ533" si="7301">LEN(BP533)</f>
        <v>0</v>
      </c>
      <c r="BR533" s="24"/>
      <c r="BS533" s="86">
        <f t="shared" ref="BS533" si="7302">LEN(BR533)</f>
        <v>0</v>
      </c>
    </row>
    <row r="534" spans="1:71" s="35" customFormat="1">
      <c r="A534" s="203">
        <v>732</v>
      </c>
      <c r="B534" s="732"/>
      <c r="C534" s="738"/>
      <c r="D534" s="19" t="s">
        <v>531</v>
      </c>
      <c r="E534" s="25" t="s">
        <v>187</v>
      </c>
      <c r="F534" s="30"/>
      <c r="G534" s="30"/>
      <c r="H534" s="30" t="s">
        <v>188</v>
      </c>
      <c r="I534" s="30"/>
      <c r="J534" s="24" t="s">
        <v>536</v>
      </c>
      <c r="K534" s="86">
        <f t="shared" si="7106"/>
        <v>1</v>
      </c>
      <c r="L534" s="24" t="s">
        <v>532</v>
      </c>
      <c r="M534" s="86">
        <f t="shared" si="6838"/>
        <v>1</v>
      </c>
      <c r="N534" s="24" t="s">
        <v>535</v>
      </c>
      <c r="O534" s="86">
        <f t="shared" si="6839"/>
        <v>1</v>
      </c>
      <c r="P534" s="24"/>
      <c r="Q534" s="86">
        <f t="shared" si="6840"/>
        <v>0</v>
      </c>
      <c r="R534" s="24"/>
      <c r="S534" s="86">
        <f t="shared" si="6841"/>
        <v>0</v>
      </c>
      <c r="T534" s="24" t="s">
        <v>532</v>
      </c>
      <c r="U534" s="86">
        <f t="shared" si="6842"/>
        <v>1</v>
      </c>
      <c r="V534" s="24" t="s">
        <v>532</v>
      </c>
      <c r="W534" s="86">
        <f t="shared" si="6843"/>
        <v>1</v>
      </c>
      <c r="X534" s="24"/>
      <c r="Y534" s="86">
        <f t="shared" si="6844"/>
        <v>0</v>
      </c>
      <c r="Z534" s="24" t="s">
        <v>532</v>
      </c>
      <c r="AA534" s="86">
        <f t="shared" si="6845"/>
        <v>1</v>
      </c>
      <c r="AB534" s="24" t="s">
        <v>532</v>
      </c>
      <c r="AC534" s="86">
        <f t="shared" si="6846"/>
        <v>1</v>
      </c>
      <c r="AD534" s="24" t="s">
        <v>532</v>
      </c>
      <c r="AE534" s="86">
        <f t="shared" si="6847"/>
        <v>1</v>
      </c>
      <c r="AF534" s="24" t="s">
        <v>532</v>
      </c>
      <c r="AG534" s="86">
        <f t="shared" si="6848"/>
        <v>1</v>
      </c>
      <c r="AH534" s="24" t="s">
        <v>532</v>
      </c>
      <c r="AI534" s="86">
        <f t="shared" si="6849"/>
        <v>1</v>
      </c>
      <c r="AJ534" s="24"/>
      <c r="AK534" s="86">
        <f t="shared" si="6850"/>
        <v>0</v>
      </c>
      <c r="AL534" s="24" t="s">
        <v>532</v>
      </c>
      <c r="AM534" s="86">
        <f t="shared" si="6851"/>
        <v>1</v>
      </c>
      <c r="AN534" s="24" t="s">
        <v>532</v>
      </c>
      <c r="AO534" s="86">
        <f t="shared" si="6852"/>
        <v>1</v>
      </c>
      <c r="AP534" s="24" t="s">
        <v>532</v>
      </c>
      <c r="AQ534" s="86">
        <f t="shared" si="6853"/>
        <v>1</v>
      </c>
      <c r="AR534" s="24" t="s">
        <v>536</v>
      </c>
      <c r="AS534" s="86">
        <f t="shared" ref="AS534" si="7303">LEN(AR534)</f>
        <v>1</v>
      </c>
      <c r="AT534" s="24"/>
      <c r="AU534" s="86">
        <f t="shared" ref="AU534" si="7304">LEN(AT534)</f>
        <v>0</v>
      </c>
      <c r="AV534" s="24"/>
      <c r="AW534" s="86">
        <f t="shared" ref="AW534" si="7305">LEN(AV534)</f>
        <v>0</v>
      </c>
      <c r="AX534" s="24"/>
      <c r="AY534" s="86">
        <f t="shared" ref="AY534" si="7306">LEN(AX534)</f>
        <v>0</v>
      </c>
      <c r="AZ534" s="24"/>
      <c r="BA534" s="86">
        <f t="shared" ref="BA534" si="7307">LEN(AZ534)</f>
        <v>0</v>
      </c>
      <c r="BB534" s="24"/>
      <c r="BC534" s="86">
        <f t="shared" ref="BC534" si="7308">LEN(BB534)</f>
        <v>0</v>
      </c>
      <c r="BD534" s="24"/>
      <c r="BE534" s="86">
        <f t="shared" ref="BE534" si="7309">LEN(BD534)</f>
        <v>0</v>
      </c>
      <c r="BF534" s="24"/>
      <c r="BG534" s="86">
        <f t="shared" ref="BG534" si="7310">LEN(BF534)</f>
        <v>0</v>
      </c>
      <c r="BH534" s="24"/>
      <c r="BI534" s="86">
        <f t="shared" ref="BI534" si="7311">LEN(BH534)</f>
        <v>0</v>
      </c>
      <c r="BJ534" s="24"/>
      <c r="BK534" s="86">
        <f t="shared" ref="BK534" si="7312">LEN(BJ534)</f>
        <v>0</v>
      </c>
      <c r="BL534" s="24"/>
      <c r="BM534" s="86">
        <f t="shared" ref="BM534" si="7313">LEN(BL534)</f>
        <v>0</v>
      </c>
      <c r="BN534" s="24"/>
      <c r="BO534" s="86">
        <f t="shared" ref="BO534" si="7314">LEN(BN534)</f>
        <v>0</v>
      </c>
      <c r="BP534" s="24"/>
      <c r="BQ534" s="86">
        <f t="shared" ref="BQ534" si="7315">LEN(BP534)</f>
        <v>0</v>
      </c>
      <c r="BR534" s="24"/>
      <c r="BS534" s="86">
        <f t="shared" ref="BS534" si="7316">LEN(BR534)</f>
        <v>0</v>
      </c>
    </row>
    <row r="535" spans="1:71" s="35" customFormat="1">
      <c r="A535" s="203">
        <v>733</v>
      </c>
      <c r="B535" s="731" t="s">
        <v>327</v>
      </c>
      <c r="C535" s="735" t="s">
        <v>665</v>
      </c>
      <c r="D535" s="19" t="s">
        <v>665</v>
      </c>
      <c r="E535" s="25" t="s">
        <v>187</v>
      </c>
      <c r="F535" s="30"/>
      <c r="G535" s="30"/>
      <c r="H535" s="30" t="s">
        <v>203</v>
      </c>
      <c r="I535" s="30" t="s">
        <v>455</v>
      </c>
      <c r="J535" s="24" t="s">
        <v>666</v>
      </c>
      <c r="K535" s="86">
        <f t="shared" si="7106"/>
        <v>9</v>
      </c>
      <c r="L535" s="24" t="s">
        <v>675</v>
      </c>
      <c r="M535" s="86">
        <f t="shared" si="6838"/>
        <v>9</v>
      </c>
      <c r="N535" s="24" t="s">
        <v>672</v>
      </c>
      <c r="O535" s="86">
        <f t="shared" si="6839"/>
        <v>9</v>
      </c>
      <c r="P535" s="24"/>
      <c r="Q535" s="86">
        <f t="shared" si="6840"/>
        <v>0</v>
      </c>
      <c r="R535" s="24"/>
      <c r="S535" s="86">
        <f t="shared" si="6841"/>
        <v>0</v>
      </c>
      <c r="T535" s="24"/>
      <c r="U535" s="86">
        <f t="shared" si="6842"/>
        <v>0</v>
      </c>
      <c r="V535" s="24" t="s">
        <v>670</v>
      </c>
      <c r="W535" s="86">
        <f t="shared" si="6843"/>
        <v>9</v>
      </c>
      <c r="X535" s="24"/>
      <c r="Y535" s="86">
        <f t="shared" si="6844"/>
        <v>0</v>
      </c>
      <c r="Z535" s="24" t="s">
        <v>667</v>
      </c>
      <c r="AA535" s="86">
        <f t="shared" si="6845"/>
        <v>9</v>
      </c>
      <c r="AB535" s="24" t="s">
        <v>667</v>
      </c>
      <c r="AC535" s="86">
        <f t="shared" si="6846"/>
        <v>9</v>
      </c>
      <c r="AD535" s="24" t="s">
        <v>673</v>
      </c>
      <c r="AE535" s="86">
        <f t="shared" si="6847"/>
        <v>9</v>
      </c>
      <c r="AF535" s="24" t="s">
        <v>675</v>
      </c>
      <c r="AG535" s="86">
        <f t="shared" si="6848"/>
        <v>9</v>
      </c>
      <c r="AH535" s="24" t="s">
        <v>672</v>
      </c>
      <c r="AI535" s="86">
        <f t="shared" si="6849"/>
        <v>9</v>
      </c>
      <c r="AJ535" s="24"/>
      <c r="AK535" s="86">
        <f t="shared" si="6850"/>
        <v>0</v>
      </c>
      <c r="AL535" s="24" t="s">
        <v>666</v>
      </c>
      <c r="AM535" s="86">
        <f t="shared" si="6851"/>
        <v>9</v>
      </c>
      <c r="AN535" s="24" t="s">
        <v>672</v>
      </c>
      <c r="AO535" s="86">
        <f t="shared" si="6852"/>
        <v>9</v>
      </c>
      <c r="AP535" s="24" t="s">
        <v>666</v>
      </c>
      <c r="AQ535" s="86">
        <f t="shared" si="6853"/>
        <v>9</v>
      </c>
      <c r="AR535" s="24" t="s">
        <v>666</v>
      </c>
      <c r="AS535" s="86">
        <f t="shared" ref="AS535" si="7317">LEN(AR535)</f>
        <v>9</v>
      </c>
      <c r="AT535" s="24"/>
      <c r="AU535" s="86">
        <f t="shared" ref="AU535" si="7318">LEN(AT535)</f>
        <v>0</v>
      </c>
      <c r="AV535" s="24"/>
      <c r="AW535" s="86">
        <f t="shared" ref="AW535" si="7319">LEN(AV535)</f>
        <v>0</v>
      </c>
      <c r="AX535" s="24"/>
      <c r="AY535" s="86">
        <f t="shared" ref="AY535" si="7320">LEN(AX535)</f>
        <v>0</v>
      </c>
      <c r="AZ535" s="24"/>
      <c r="BA535" s="86">
        <f t="shared" ref="BA535" si="7321">LEN(AZ535)</f>
        <v>0</v>
      </c>
      <c r="BB535" s="24"/>
      <c r="BC535" s="86">
        <f t="shared" ref="BC535" si="7322">LEN(BB535)</f>
        <v>0</v>
      </c>
      <c r="BD535" s="24"/>
      <c r="BE535" s="86">
        <f t="shared" ref="BE535" si="7323">LEN(BD535)</f>
        <v>0</v>
      </c>
      <c r="BF535" s="24"/>
      <c r="BG535" s="86">
        <f t="shared" ref="BG535" si="7324">LEN(BF535)</f>
        <v>0</v>
      </c>
      <c r="BH535" s="24"/>
      <c r="BI535" s="86">
        <f t="shared" ref="BI535" si="7325">LEN(BH535)</f>
        <v>0</v>
      </c>
      <c r="BJ535" s="24"/>
      <c r="BK535" s="86">
        <f t="shared" ref="BK535" si="7326">LEN(BJ535)</f>
        <v>0</v>
      </c>
      <c r="BL535" s="24"/>
      <c r="BM535" s="86">
        <f t="shared" ref="BM535" si="7327">LEN(BL535)</f>
        <v>0</v>
      </c>
      <c r="BN535" s="24"/>
      <c r="BO535" s="86">
        <f t="shared" ref="BO535" si="7328">LEN(BN535)</f>
        <v>0</v>
      </c>
      <c r="BP535" s="24"/>
      <c r="BQ535" s="86">
        <f t="shared" ref="BQ535" si="7329">LEN(BP535)</f>
        <v>0</v>
      </c>
      <c r="BR535" s="24"/>
      <c r="BS535" s="86">
        <f t="shared" ref="BS535" si="7330">LEN(BR535)</f>
        <v>0</v>
      </c>
    </row>
    <row r="536" spans="1:71" s="35" customFormat="1">
      <c r="A536" s="203">
        <v>734</v>
      </c>
      <c r="B536" s="739"/>
      <c r="C536" s="736"/>
      <c r="D536" s="19" t="s">
        <v>704</v>
      </c>
      <c r="E536" s="23" t="s">
        <v>187</v>
      </c>
      <c r="F536" s="30"/>
      <c r="G536" s="30"/>
      <c r="H536" s="25" t="s">
        <v>203</v>
      </c>
      <c r="I536" s="25" t="s">
        <v>705</v>
      </c>
      <c r="J536" s="24"/>
      <c r="K536" s="86">
        <f t="shared" si="7106"/>
        <v>0</v>
      </c>
      <c r="L536" s="24"/>
      <c r="M536" s="86">
        <f t="shared" si="6838"/>
        <v>0</v>
      </c>
      <c r="N536" s="24"/>
      <c r="O536" s="86">
        <f t="shared" si="6839"/>
        <v>0</v>
      </c>
      <c r="P536" s="24"/>
      <c r="Q536" s="86">
        <f t="shared" si="6840"/>
        <v>0</v>
      </c>
      <c r="R536" s="24"/>
      <c r="S536" s="86">
        <f t="shared" si="6841"/>
        <v>0</v>
      </c>
      <c r="T536" s="24"/>
      <c r="U536" s="86">
        <f t="shared" si="6842"/>
        <v>0</v>
      </c>
      <c r="V536" s="24"/>
      <c r="W536" s="86">
        <f t="shared" si="6843"/>
        <v>0</v>
      </c>
      <c r="X536" s="24"/>
      <c r="Y536" s="86">
        <f t="shared" si="6844"/>
        <v>0</v>
      </c>
      <c r="Z536" s="24"/>
      <c r="AA536" s="86">
        <f t="shared" si="6845"/>
        <v>0</v>
      </c>
      <c r="AB536" s="24"/>
      <c r="AC536" s="86">
        <f t="shared" si="6846"/>
        <v>0</v>
      </c>
      <c r="AD536" s="24"/>
      <c r="AE536" s="86">
        <f t="shared" si="6847"/>
        <v>0</v>
      </c>
      <c r="AF536" s="24"/>
      <c r="AG536" s="86">
        <f t="shared" si="6848"/>
        <v>0</v>
      </c>
      <c r="AH536" s="24"/>
      <c r="AI536" s="86">
        <f t="shared" si="6849"/>
        <v>0</v>
      </c>
      <c r="AJ536" s="24"/>
      <c r="AK536" s="86">
        <f t="shared" si="6850"/>
        <v>0</v>
      </c>
      <c r="AL536" s="24"/>
      <c r="AM536" s="86">
        <f t="shared" si="6851"/>
        <v>0</v>
      </c>
      <c r="AN536" s="24"/>
      <c r="AO536" s="86">
        <f t="shared" si="6852"/>
        <v>0</v>
      </c>
      <c r="AP536" s="24"/>
      <c r="AQ536" s="86">
        <f t="shared" si="6853"/>
        <v>0</v>
      </c>
      <c r="AR536" s="24"/>
      <c r="AS536" s="86">
        <f t="shared" ref="AS536" si="7331">LEN(AR536)</f>
        <v>0</v>
      </c>
      <c r="AT536" s="24"/>
      <c r="AU536" s="86">
        <f t="shared" ref="AU536" si="7332">LEN(AT536)</f>
        <v>0</v>
      </c>
      <c r="AV536" s="24"/>
      <c r="AW536" s="86">
        <f t="shared" ref="AW536" si="7333">LEN(AV536)</f>
        <v>0</v>
      </c>
      <c r="AX536" s="24"/>
      <c r="AY536" s="86">
        <f t="shared" ref="AY536" si="7334">LEN(AX536)</f>
        <v>0</v>
      </c>
      <c r="AZ536" s="24"/>
      <c r="BA536" s="86">
        <f t="shared" ref="BA536" si="7335">LEN(AZ536)</f>
        <v>0</v>
      </c>
      <c r="BB536" s="24"/>
      <c r="BC536" s="86">
        <f t="shared" ref="BC536" si="7336">LEN(BB536)</f>
        <v>0</v>
      </c>
      <c r="BD536" s="24"/>
      <c r="BE536" s="86">
        <f t="shared" ref="BE536" si="7337">LEN(BD536)</f>
        <v>0</v>
      </c>
      <c r="BF536" s="24"/>
      <c r="BG536" s="86">
        <f t="shared" ref="BG536" si="7338">LEN(BF536)</f>
        <v>0</v>
      </c>
      <c r="BH536" s="24"/>
      <c r="BI536" s="86">
        <f t="shared" ref="BI536" si="7339">LEN(BH536)</f>
        <v>0</v>
      </c>
      <c r="BJ536" s="24"/>
      <c r="BK536" s="86">
        <f t="shared" ref="BK536" si="7340">LEN(BJ536)</f>
        <v>0</v>
      </c>
      <c r="BL536" s="24"/>
      <c r="BM536" s="86">
        <f t="shared" ref="BM536" si="7341">LEN(BL536)</f>
        <v>0</v>
      </c>
      <c r="BN536" s="24"/>
      <c r="BO536" s="86">
        <f t="shared" ref="BO536" si="7342">LEN(BN536)</f>
        <v>0</v>
      </c>
      <c r="BP536" s="24"/>
      <c r="BQ536" s="86">
        <f t="shared" ref="BQ536" si="7343">LEN(BP536)</f>
        <v>0</v>
      </c>
      <c r="BR536" s="24"/>
      <c r="BS536" s="86">
        <f t="shared" ref="BS536" si="7344">LEN(BR536)</f>
        <v>0</v>
      </c>
    </row>
    <row r="537" spans="1:71" s="35" customFormat="1">
      <c r="A537" s="203">
        <v>735</v>
      </c>
      <c r="B537" s="739"/>
      <c r="C537" s="736"/>
      <c r="D537" s="19" t="s">
        <v>706</v>
      </c>
      <c r="E537" s="23" t="s">
        <v>187</v>
      </c>
      <c r="F537" s="30"/>
      <c r="G537" s="30"/>
      <c r="H537" s="25" t="s">
        <v>203</v>
      </c>
      <c r="I537" s="25" t="s">
        <v>705</v>
      </c>
      <c r="J537" s="24"/>
      <c r="K537" s="86">
        <f t="shared" si="7106"/>
        <v>0</v>
      </c>
      <c r="L537" s="24"/>
      <c r="M537" s="86">
        <f t="shared" si="6838"/>
        <v>0</v>
      </c>
      <c r="N537" s="24"/>
      <c r="O537" s="86">
        <f t="shared" si="6839"/>
        <v>0</v>
      </c>
      <c r="P537" s="24"/>
      <c r="Q537" s="86">
        <f t="shared" si="6840"/>
        <v>0</v>
      </c>
      <c r="R537" s="24"/>
      <c r="S537" s="86">
        <f t="shared" si="6841"/>
        <v>0</v>
      </c>
      <c r="T537" s="24"/>
      <c r="U537" s="86">
        <f t="shared" si="6842"/>
        <v>0</v>
      </c>
      <c r="V537" s="24"/>
      <c r="W537" s="86">
        <f t="shared" si="6843"/>
        <v>0</v>
      </c>
      <c r="X537" s="24"/>
      <c r="Y537" s="86">
        <f t="shared" si="6844"/>
        <v>0</v>
      </c>
      <c r="Z537" s="24"/>
      <c r="AA537" s="86">
        <f t="shared" si="6845"/>
        <v>0</v>
      </c>
      <c r="AB537" s="24"/>
      <c r="AC537" s="86">
        <f t="shared" si="6846"/>
        <v>0</v>
      </c>
      <c r="AD537" s="24"/>
      <c r="AE537" s="86">
        <f t="shared" si="6847"/>
        <v>0</v>
      </c>
      <c r="AF537" s="24"/>
      <c r="AG537" s="86">
        <f t="shared" si="6848"/>
        <v>0</v>
      </c>
      <c r="AH537" s="24"/>
      <c r="AI537" s="86">
        <f t="shared" si="6849"/>
        <v>0</v>
      </c>
      <c r="AJ537" s="24"/>
      <c r="AK537" s="86">
        <f t="shared" si="6850"/>
        <v>0</v>
      </c>
      <c r="AL537" s="24"/>
      <c r="AM537" s="86">
        <f t="shared" si="6851"/>
        <v>0</v>
      </c>
      <c r="AN537" s="24"/>
      <c r="AO537" s="86">
        <f t="shared" si="6852"/>
        <v>0</v>
      </c>
      <c r="AP537" s="24"/>
      <c r="AQ537" s="86">
        <f t="shared" si="6853"/>
        <v>0</v>
      </c>
      <c r="AR537" s="24"/>
      <c r="AS537" s="86">
        <f t="shared" ref="AS537" si="7345">LEN(AR537)</f>
        <v>0</v>
      </c>
      <c r="AT537" s="24"/>
      <c r="AU537" s="86">
        <f t="shared" ref="AU537" si="7346">LEN(AT537)</f>
        <v>0</v>
      </c>
      <c r="AV537" s="24"/>
      <c r="AW537" s="86">
        <f t="shared" ref="AW537" si="7347">LEN(AV537)</f>
        <v>0</v>
      </c>
      <c r="AX537" s="24"/>
      <c r="AY537" s="86">
        <f t="shared" ref="AY537" si="7348">LEN(AX537)</f>
        <v>0</v>
      </c>
      <c r="AZ537" s="24"/>
      <c r="BA537" s="86">
        <f t="shared" ref="BA537" si="7349">LEN(AZ537)</f>
        <v>0</v>
      </c>
      <c r="BB537" s="24"/>
      <c r="BC537" s="86">
        <f t="shared" ref="BC537" si="7350">LEN(BB537)</f>
        <v>0</v>
      </c>
      <c r="BD537" s="24"/>
      <c r="BE537" s="86">
        <f t="shared" ref="BE537" si="7351">LEN(BD537)</f>
        <v>0</v>
      </c>
      <c r="BF537" s="24"/>
      <c r="BG537" s="86">
        <f t="shared" ref="BG537" si="7352">LEN(BF537)</f>
        <v>0</v>
      </c>
      <c r="BH537" s="24"/>
      <c r="BI537" s="86">
        <f t="shared" ref="BI537" si="7353">LEN(BH537)</f>
        <v>0</v>
      </c>
      <c r="BJ537" s="24"/>
      <c r="BK537" s="86">
        <f t="shared" ref="BK537" si="7354">LEN(BJ537)</f>
        <v>0</v>
      </c>
      <c r="BL537" s="24"/>
      <c r="BM537" s="86">
        <f t="shared" ref="BM537" si="7355">LEN(BL537)</f>
        <v>0</v>
      </c>
      <c r="BN537" s="24"/>
      <c r="BO537" s="86">
        <f t="shared" ref="BO537" si="7356">LEN(BN537)</f>
        <v>0</v>
      </c>
      <c r="BP537" s="24"/>
      <c r="BQ537" s="86">
        <f t="shared" ref="BQ537" si="7357">LEN(BP537)</f>
        <v>0</v>
      </c>
      <c r="BR537" s="24"/>
      <c r="BS537" s="86">
        <f t="shared" ref="BS537" si="7358">LEN(BR537)</f>
        <v>0</v>
      </c>
    </row>
    <row r="538" spans="1:71" s="35" customFormat="1">
      <c r="A538" s="203">
        <v>736</v>
      </c>
      <c r="B538" s="739"/>
      <c r="C538" s="736"/>
      <c r="D538" s="19" t="s">
        <v>708</v>
      </c>
      <c r="E538" s="23" t="s">
        <v>187</v>
      </c>
      <c r="F538" s="30"/>
      <c r="G538" s="30"/>
      <c r="H538" s="25" t="s">
        <v>203</v>
      </c>
      <c r="I538" s="25" t="s">
        <v>705</v>
      </c>
      <c r="J538" s="24" t="s">
        <v>711</v>
      </c>
      <c r="K538" s="86">
        <f t="shared" si="7106"/>
        <v>5</v>
      </c>
      <c r="L538" s="24"/>
      <c r="M538" s="86">
        <f t="shared" si="6838"/>
        <v>0</v>
      </c>
      <c r="N538" s="24"/>
      <c r="O538" s="86">
        <f t="shared" si="6839"/>
        <v>0</v>
      </c>
      <c r="P538" s="24"/>
      <c r="Q538" s="86">
        <f t="shared" si="6840"/>
        <v>0</v>
      </c>
      <c r="R538" s="24"/>
      <c r="S538" s="86">
        <f t="shared" si="6841"/>
        <v>0</v>
      </c>
      <c r="T538" s="24"/>
      <c r="U538" s="86">
        <f t="shared" si="6842"/>
        <v>0</v>
      </c>
      <c r="V538" s="24"/>
      <c r="W538" s="86">
        <f t="shared" si="6843"/>
        <v>0</v>
      </c>
      <c r="X538" s="24"/>
      <c r="Y538" s="86">
        <f t="shared" si="6844"/>
        <v>0</v>
      </c>
      <c r="Z538" s="24" t="s">
        <v>880</v>
      </c>
      <c r="AA538" s="86">
        <f t="shared" si="6845"/>
        <v>5</v>
      </c>
      <c r="AB538" s="24" t="s">
        <v>1158</v>
      </c>
      <c r="AC538" s="86">
        <f t="shared" si="6846"/>
        <v>3</v>
      </c>
      <c r="AD538" s="24" t="s">
        <v>716</v>
      </c>
      <c r="AE538" s="86">
        <f t="shared" si="6847"/>
        <v>3</v>
      </c>
      <c r="AF538" s="24"/>
      <c r="AG538" s="86">
        <f t="shared" si="6848"/>
        <v>0</v>
      </c>
      <c r="AH538" s="24" t="s">
        <v>1444</v>
      </c>
      <c r="AI538" s="86">
        <f t="shared" si="6849"/>
        <v>3</v>
      </c>
      <c r="AJ538" s="24"/>
      <c r="AK538" s="86">
        <f t="shared" si="6850"/>
        <v>0</v>
      </c>
      <c r="AL538" s="24" t="s">
        <v>720</v>
      </c>
      <c r="AM538" s="86">
        <f t="shared" si="6851"/>
        <v>4</v>
      </c>
      <c r="AN538" s="24" t="s">
        <v>714</v>
      </c>
      <c r="AO538" s="86">
        <f t="shared" si="6852"/>
        <v>5</v>
      </c>
      <c r="AP538" s="24" t="s">
        <v>714</v>
      </c>
      <c r="AQ538" s="86">
        <f t="shared" si="6853"/>
        <v>5</v>
      </c>
      <c r="AR538" s="24"/>
      <c r="AS538" s="86">
        <f t="shared" ref="AS538" si="7359">LEN(AR538)</f>
        <v>0</v>
      </c>
      <c r="AT538" s="24"/>
      <c r="AU538" s="86">
        <f t="shared" ref="AU538" si="7360">LEN(AT538)</f>
        <v>0</v>
      </c>
      <c r="AV538" s="24"/>
      <c r="AW538" s="86">
        <f t="shared" ref="AW538" si="7361">LEN(AV538)</f>
        <v>0</v>
      </c>
      <c r="AX538" s="24"/>
      <c r="AY538" s="86">
        <f t="shared" ref="AY538" si="7362">LEN(AX538)</f>
        <v>0</v>
      </c>
      <c r="AZ538" s="24"/>
      <c r="BA538" s="86">
        <f t="shared" ref="BA538" si="7363">LEN(AZ538)</f>
        <v>0</v>
      </c>
      <c r="BB538" s="24"/>
      <c r="BC538" s="86">
        <f t="shared" ref="BC538" si="7364">LEN(BB538)</f>
        <v>0</v>
      </c>
      <c r="BD538" s="24"/>
      <c r="BE538" s="86">
        <f t="shared" ref="BE538" si="7365">LEN(BD538)</f>
        <v>0</v>
      </c>
      <c r="BF538" s="24"/>
      <c r="BG538" s="86">
        <f t="shared" ref="BG538" si="7366">LEN(BF538)</f>
        <v>0</v>
      </c>
      <c r="BH538" s="24"/>
      <c r="BI538" s="86">
        <f t="shared" ref="BI538" si="7367">LEN(BH538)</f>
        <v>0</v>
      </c>
      <c r="BJ538" s="24"/>
      <c r="BK538" s="86">
        <f t="shared" ref="BK538" si="7368">LEN(BJ538)</f>
        <v>0</v>
      </c>
      <c r="BL538" s="24"/>
      <c r="BM538" s="86">
        <f t="shared" ref="BM538" si="7369">LEN(BL538)</f>
        <v>0</v>
      </c>
      <c r="BN538" s="24"/>
      <c r="BO538" s="86">
        <f t="shared" ref="BO538" si="7370">LEN(BN538)</f>
        <v>0</v>
      </c>
      <c r="BP538" s="24"/>
      <c r="BQ538" s="86">
        <f t="shared" ref="BQ538" si="7371">LEN(BP538)</f>
        <v>0</v>
      </c>
      <c r="BR538" s="24"/>
      <c r="BS538" s="86">
        <f t="shared" ref="BS538" si="7372">LEN(BR538)</f>
        <v>0</v>
      </c>
    </row>
    <row r="539" spans="1:71" s="35" customFormat="1">
      <c r="A539" s="203">
        <v>737</v>
      </c>
      <c r="B539" s="739"/>
      <c r="C539" s="736"/>
      <c r="D539" s="19" t="s">
        <v>710</v>
      </c>
      <c r="E539" s="23" t="s">
        <v>187</v>
      </c>
      <c r="F539" s="30"/>
      <c r="G539" s="30"/>
      <c r="H539" s="25" t="s">
        <v>203</v>
      </c>
      <c r="I539" s="25" t="s">
        <v>705</v>
      </c>
      <c r="J539" s="24"/>
      <c r="K539" s="86">
        <f t="shared" si="7106"/>
        <v>0</v>
      </c>
      <c r="L539" s="24" t="s">
        <v>719</v>
      </c>
      <c r="M539" s="86">
        <f t="shared" si="6838"/>
        <v>5</v>
      </c>
      <c r="N539" s="24"/>
      <c r="O539" s="86">
        <f t="shared" si="6839"/>
        <v>0</v>
      </c>
      <c r="P539" s="24"/>
      <c r="Q539" s="86">
        <f t="shared" si="6840"/>
        <v>0</v>
      </c>
      <c r="R539" s="24"/>
      <c r="S539" s="86">
        <f t="shared" si="6841"/>
        <v>0</v>
      </c>
      <c r="T539" s="24"/>
      <c r="U539" s="86">
        <f t="shared" si="6842"/>
        <v>0</v>
      </c>
      <c r="V539" s="24" t="s">
        <v>1044</v>
      </c>
      <c r="W539" s="86">
        <f t="shared" si="6843"/>
        <v>20</v>
      </c>
      <c r="X539" s="24"/>
      <c r="Y539" s="86">
        <f t="shared" si="6844"/>
        <v>0</v>
      </c>
      <c r="Z539" s="24"/>
      <c r="AA539" s="86">
        <f t="shared" si="6845"/>
        <v>0</v>
      </c>
      <c r="AB539" s="24"/>
      <c r="AC539" s="86">
        <f t="shared" si="6846"/>
        <v>0</v>
      </c>
      <c r="AD539" s="24"/>
      <c r="AE539" s="86">
        <f t="shared" si="6847"/>
        <v>0</v>
      </c>
      <c r="AF539" s="24" t="s">
        <v>1046</v>
      </c>
      <c r="AG539" s="86">
        <f t="shared" si="6848"/>
        <v>5</v>
      </c>
      <c r="AH539" s="24"/>
      <c r="AI539" s="86">
        <f t="shared" si="6849"/>
        <v>0</v>
      </c>
      <c r="AJ539" s="24"/>
      <c r="AK539" s="86">
        <f t="shared" si="6850"/>
        <v>0</v>
      </c>
      <c r="AL539" s="24"/>
      <c r="AM539" s="86">
        <f t="shared" si="6851"/>
        <v>0</v>
      </c>
      <c r="AN539" s="24"/>
      <c r="AO539" s="86">
        <f t="shared" si="6852"/>
        <v>0</v>
      </c>
      <c r="AP539" s="24"/>
      <c r="AQ539" s="86">
        <f t="shared" si="6853"/>
        <v>0</v>
      </c>
      <c r="AR539" s="24"/>
      <c r="AS539" s="86">
        <f t="shared" ref="AS539" si="7373">LEN(AR539)</f>
        <v>0</v>
      </c>
      <c r="AT539" s="24"/>
      <c r="AU539" s="86">
        <f t="shared" ref="AU539" si="7374">LEN(AT539)</f>
        <v>0</v>
      </c>
      <c r="AV539" s="24"/>
      <c r="AW539" s="86">
        <f t="shared" ref="AW539" si="7375">LEN(AV539)</f>
        <v>0</v>
      </c>
      <c r="AX539" s="24"/>
      <c r="AY539" s="86">
        <f t="shared" ref="AY539" si="7376">LEN(AX539)</f>
        <v>0</v>
      </c>
      <c r="AZ539" s="24"/>
      <c r="BA539" s="86">
        <f t="shared" ref="BA539" si="7377">LEN(AZ539)</f>
        <v>0</v>
      </c>
      <c r="BB539" s="24"/>
      <c r="BC539" s="86">
        <f t="shared" ref="BC539" si="7378">LEN(BB539)</f>
        <v>0</v>
      </c>
      <c r="BD539" s="24"/>
      <c r="BE539" s="86">
        <f t="shared" ref="BE539" si="7379">LEN(BD539)</f>
        <v>0</v>
      </c>
      <c r="BF539" s="24"/>
      <c r="BG539" s="86">
        <f t="shared" ref="BG539" si="7380">LEN(BF539)</f>
        <v>0</v>
      </c>
      <c r="BH539" s="24"/>
      <c r="BI539" s="86">
        <f t="shared" ref="BI539" si="7381">LEN(BH539)</f>
        <v>0</v>
      </c>
      <c r="BJ539" s="24"/>
      <c r="BK539" s="86">
        <f t="shared" ref="BK539" si="7382">LEN(BJ539)</f>
        <v>0</v>
      </c>
      <c r="BL539" s="24"/>
      <c r="BM539" s="86">
        <f t="shared" ref="BM539" si="7383">LEN(BL539)</f>
        <v>0</v>
      </c>
      <c r="BN539" s="24"/>
      <c r="BO539" s="86">
        <f t="shared" ref="BO539" si="7384">LEN(BN539)</f>
        <v>0</v>
      </c>
      <c r="BP539" s="24"/>
      <c r="BQ539" s="86">
        <f t="shared" ref="BQ539" si="7385">LEN(BP539)</f>
        <v>0</v>
      </c>
      <c r="BR539" s="24"/>
      <c r="BS539" s="86">
        <f t="shared" ref="BS539" si="7386">LEN(BR539)</f>
        <v>0</v>
      </c>
    </row>
    <row r="540" spans="1:71" s="35" customFormat="1">
      <c r="A540" s="203">
        <v>738</v>
      </c>
      <c r="B540" s="739"/>
      <c r="C540" s="736"/>
      <c r="D540" s="19" t="s">
        <v>723</v>
      </c>
      <c r="E540" s="23" t="s">
        <v>187</v>
      </c>
      <c r="F540" s="30"/>
      <c r="G540" s="30"/>
      <c r="H540" s="25" t="s">
        <v>203</v>
      </c>
      <c r="I540" s="25" t="s">
        <v>705</v>
      </c>
      <c r="J540" s="24" t="s">
        <v>724</v>
      </c>
      <c r="K540" s="86">
        <f t="shared" si="7106"/>
        <v>16</v>
      </c>
      <c r="L540" s="24" t="s">
        <v>724</v>
      </c>
      <c r="M540" s="86">
        <f t="shared" si="6838"/>
        <v>16</v>
      </c>
      <c r="N540" s="24"/>
      <c r="O540" s="86">
        <f t="shared" si="6839"/>
        <v>0</v>
      </c>
      <c r="P540" s="24"/>
      <c r="Q540" s="86">
        <f t="shared" si="6840"/>
        <v>0</v>
      </c>
      <c r="R540" s="24"/>
      <c r="S540" s="86">
        <f t="shared" si="6841"/>
        <v>0</v>
      </c>
      <c r="T540" s="24"/>
      <c r="U540" s="86">
        <f t="shared" si="6842"/>
        <v>0</v>
      </c>
      <c r="V540" s="24"/>
      <c r="W540" s="86">
        <f t="shared" si="6843"/>
        <v>0</v>
      </c>
      <c r="X540" s="24"/>
      <c r="Y540" s="86">
        <f t="shared" si="6844"/>
        <v>0</v>
      </c>
      <c r="Z540" s="24" t="s">
        <v>724</v>
      </c>
      <c r="AA540" s="86">
        <f t="shared" si="6845"/>
        <v>16</v>
      </c>
      <c r="AB540" s="24" t="s">
        <v>724</v>
      </c>
      <c r="AC540" s="86">
        <f t="shared" si="6846"/>
        <v>16</v>
      </c>
      <c r="AD540" s="24" t="s">
        <v>724</v>
      </c>
      <c r="AE540" s="86">
        <f t="shared" si="6847"/>
        <v>16</v>
      </c>
      <c r="AF540" s="24" t="s">
        <v>724</v>
      </c>
      <c r="AG540" s="86">
        <f t="shared" si="6848"/>
        <v>16</v>
      </c>
      <c r="AH540" s="24" t="s">
        <v>724</v>
      </c>
      <c r="AI540" s="86">
        <f t="shared" si="6849"/>
        <v>16</v>
      </c>
      <c r="AJ540" s="24"/>
      <c r="AK540" s="86">
        <f t="shared" si="6850"/>
        <v>0</v>
      </c>
      <c r="AL540" s="24" t="s">
        <v>724</v>
      </c>
      <c r="AM540" s="86">
        <f t="shared" si="6851"/>
        <v>16</v>
      </c>
      <c r="AN540" s="24" t="s">
        <v>724</v>
      </c>
      <c r="AO540" s="86">
        <f t="shared" si="6852"/>
        <v>16</v>
      </c>
      <c r="AP540" s="24" t="s">
        <v>724</v>
      </c>
      <c r="AQ540" s="86">
        <f t="shared" si="6853"/>
        <v>16</v>
      </c>
      <c r="AR540" s="24" t="s">
        <v>724</v>
      </c>
      <c r="AS540" s="86">
        <f t="shared" ref="AS540" si="7387">LEN(AR540)</f>
        <v>16</v>
      </c>
      <c r="AT540" s="24"/>
      <c r="AU540" s="86">
        <f t="shared" ref="AU540" si="7388">LEN(AT540)</f>
        <v>0</v>
      </c>
      <c r="AV540" s="24"/>
      <c r="AW540" s="86">
        <f t="shared" ref="AW540" si="7389">LEN(AV540)</f>
        <v>0</v>
      </c>
      <c r="AX540" s="24"/>
      <c r="AY540" s="86">
        <f t="shared" ref="AY540" si="7390">LEN(AX540)</f>
        <v>0</v>
      </c>
      <c r="AZ540" s="24"/>
      <c r="BA540" s="86">
        <f t="shared" ref="BA540" si="7391">LEN(AZ540)</f>
        <v>0</v>
      </c>
      <c r="BB540" s="24"/>
      <c r="BC540" s="86">
        <f t="shared" ref="BC540" si="7392">LEN(BB540)</f>
        <v>0</v>
      </c>
      <c r="BD540" s="24"/>
      <c r="BE540" s="86">
        <f t="shared" ref="BE540" si="7393">LEN(BD540)</f>
        <v>0</v>
      </c>
      <c r="BF540" s="24"/>
      <c r="BG540" s="86">
        <f t="shared" ref="BG540" si="7394">LEN(BF540)</f>
        <v>0</v>
      </c>
      <c r="BH540" s="24"/>
      <c r="BI540" s="86">
        <f t="shared" ref="BI540" si="7395">LEN(BH540)</f>
        <v>0</v>
      </c>
      <c r="BJ540" s="24"/>
      <c r="BK540" s="86">
        <f t="shared" ref="BK540" si="7396">LEN(BJ540)</f>
        <v>0</v>
      </c>
      <c r="BL540" s="24"/>
      <c r="BM540" s="86">
        <f t="shared" ref="BM540" si="7397">LEN(BL540)</f>
        <v>0</v>
      </c>
      <c r="BN540" s="24"/>
      <c r="BO540" s="86">
        <f t="shared" ref="BO540" si="7398">LEN(BN540)</f>
        <v>0</v>
      </c>
      <c r="BP540" s="24"/>
      <c r="BQ540" s="86">
        <f t="shared" ref="BQ540" si="7399">LEN(BP540)</f>
        <v>0</v>
      </c>
      <c r="BR540" s="24"/>
      <c r="BS540" s="86">
        <f t="shared" ref="BS540" si="7400">LEN(BR540)</f>
        <v>0</v>
      </c>
    </row>
    <row r="541" spans="1:71" s="35" customFormat="1">
      <c r="A541" s="203">
        <v>739</v>
      </c>
      <c r="B541" s="739"/>
      <c r="C541" s="736"/>
      <c r="D541" s="19" t="s">
        <v>725</v>
      </c>
      <c r="E541" s="23" t="s">
        <v>187</v>
      </c>
      <c r="F541" s="30"/>
      <c r="G541" s="30"/>
      <c r="H541" s="25" t="s">
        <v>203</v>
      </c>
      <c r="I541" s="25" t="s">
        <v>705</v>
      </c>
      <c r="J541" s="24"/>
      <c r="K541" s="86">
        <f t="shared" si="7106"/>
        <v>0</v>
      </c>
      <c r="L541" s="24"/>
      <c r="M541" s="86">
        <f t="shared" si="6838"/>
        <v>0</v>
      </c>
      <c r="N541" s="24"/>
      <c r="O541" s="86">
        <f t="shared" si="6839"/>
        <v>0</v>
      </c>
      <c r="P541" s="24"/>
      <c r="Q541" s="86">
        <f t="shared" si="6840"/>
        <v>0</v>
      </c>
      <c r="R541" s="24"/>
      <c r="S541" s="86">
        <f t="shared" si="6841"/>
        <v>0</v>
      </c>
      <c r="T541" s="24"/>
      <c r="U541" s="86">
        <f t="shared" si="6842"/>
        <v>0</v>
      </c>
      <c r="V541" s="24"/>
      <c r="W541" s="86">
        <f t="shared" si="6843"/>
        <v>0</v>
      </c>
      <c r="X541" s="24"/>
      <c r="Y541" s="86">
        <f t="shared" si="6844"/>
        <v>0</v>
      </c>
      <c r="Z541" s="24"/>
      <c r="AA541" s="86">
        <f t="shared" si="6845"/>
        <v>0</v>
      </c>
      <c r="AB541" s="24"/>
      <c r="AC541" s="86">
        <f t="shared" si="6846"/>
        <v>0</v>
      </c>
      <c r="AD541" s="24"/>
      <c r="AE541" s="86">
        <f t="shared" si="6847"/>
        <v>0</v>
      </c>
      <c r="AF541" s="24"/>
      <c r="AG541" s="86">
        <f t="shared" si="6848"/>
        <v>0</v>
      </c>
      <c r="AH541" s="24"/>
      <c r="AI541" s="86">
        <f t="shared" si="6849"/>
        <v>0</v>
      </c>
      <c r="AJ541" s="24"/>
      <c r="AK541" s="86">
        <f t="shared" si="6850"/>
        <v>0</v>
      </c>
      <c r="AL541" s="24"/>
      <c r="AM541" s="86">
        <f t="shared" si="6851"/>
        <v>0</v>
      </c>
      <c r="AN541" s="24"/>
      <c r="AO541" s="86">
        <f t="shared" si="6852"/>
        <v>0</v>
      </c>
      <c r="AP541" s="24"/>
      <c r="AQ541" s="86">
        <f t="shared" si="6853"/>
        <v>0</v>
      </c>
      <c r="AR541" s="24"/>
      <c r="AS541" s="86">
        <f t="shared" ref="AS541" si="7401">LEN(AR541)</f>
        <v>0</v>
      </c>
      <c r="AT541" s="24"/>
      <c r="AU541" s="86">
        <f t="shared" ref="AU541" si="7402">LEN(AT541)</f>
        <v>0</v>
      </c>
      <c r="AV541" s="24"/>
      <c r="AW541" s="86">
        <f t="shared" ref="AW541" si="7403">LEN(AV541)</f>
        <v>0</v>
      </c>
      <c r="AX541" s="24"/>
      <c r="AY541" s="86">
        <f t="shared" ref="AY541" si="7404">LEN(AX541)</f>
        <v>0</v>
      </c>
      <c r="AZ541" s="24"/>
      <c r="BA541" s="86">
        <f t="shared" ref="BA541" si="7405">LEN(AZ541)</f>
        <v>0</v>
      </c>
      <c r="BB541" s="24"/>
      <c r="BC541" s="86">
        <f t="shared" ref="BC541" si="7406">LEN(BB541)</f>
        <v>0</v>
      </c>
      <c r="BD541" s="24"/>
      <c r="BE541" s="86">
        <f t="shared" ref="BE541" si="7407">LEN(BD541)</f>
        <v>0</v>
      </c>
      <c r="BF541" s="24"/>
      <c r="BG541" s="86">
        <f t="shared" ref="BG541" si="7408">LEN(BF541)</f>
        <v>0</v>
      </c>
      <c r="BH541" s="24"/>
      <c r="BI541" s="86">
        <f t="shared" ref="BI541" si="7409">LEN(BH541)</f>
        <v>0</v>
      </c>
      <c r="BJ541" s="24"/>
      <c r="BK541" s="86">
        <f t="shared" ref="BK541" si="7410">LEN(BJ541)</f>
        <v>0</v>
      </c>
      <c r="BL541" s="24"/>
      <c r="BM541" s="86">
        <f t="shared" ref="BM541" si="7411">LEN(BL541)</f>
        <v>0</v>
      </c>
      <c r="BN541" s="24"/>
      <c r="BO541" s="86">
        <f t="shared" ref="BO541" si="7412">LEN(BN541)</f>
        <v>0</v>
      </c>
      <c r="BP541" s="24"/>
      <c r="BQ541" s="86">
        <f t="shared" ref="BQ541" si="7413">LEN(BP541)</f>
        <v>0</v>
      </c>
      <c r="BR541" s="24"/>
      <c r="BS541" s="86">
        <f t="shared" ref="BS541" si="7414">LEN(BR541)</f>
        <v>0</v>
      </c>
    </row>
    <row r="542" spans="1:71" s="35" customFormat="1">
      <c r="A542" s="203">
        <v>740</v>
      </c>
      <c r="B542" s="739"/>
      <c r="C542" s="736"/>
      <c r="D542" s="19" t="s">
        <v>728</v>
      </c>
      <c r="E542" s="23" t="s">
        <v>187</v>
      </c>
      <c r="F542" s="30"/>
      <c r="G542" s="30"/>
      <c r="H542" s="25" t="s">
        <v>203</v>
      </c>
      <c r="I542" s="25" t="s">
        <v>705</v>
      </c>
      <c r="J542" s="24"/>
      <c r="K542" s="86">
        <f t="shared" si="7106"/>
        <v>0</v>
      </c>
      <c r="L542" s="24"/>
      <c r="M542" s="86">
        <f t="shared" si="6838"/>
        <v>0</v>
      </c>
      <c r="N542" s="24"/>
      <c r="O542" s="86">
        <f t="shared" si="6839"/>
        <v>0</v>
      </c>
      <c r="P542" s="24"/>
      <c r="Q542" s="86">
        <f t="shared" si="6840"/>
        <v>0</v>
      </c>
      <c r="R542" s="24"/>
      <c r="S542" s="86">
        <f t="shared" si="6841"/>
        <v>0</v>
      </c>
      <c r="T542" s="24"/>
      <c r="U542" s="86">
        <f t="shared" si="6842"/>
        <v>0</v>
      </c>
      <c r="V542" s="24"/>
      <c r="W542" s="86">
        <f t="shared" si="6843"/>
        <v>0</v>
      </c>
      <c r="X542" s="24"/>
      <c r="Y542" s="86">
        <f t="shared" si="6844"/>
        <v>0</v>
      </c>
      <c r="Z542" s="24"/>
      <c r="AA542" s="86">
        <f t="shared" si="6845"/>
        <v>0</v>
      </c>
      <c r="AB542" s="24"/>
      <c r="AC542" s="86">
        <f t="shared" si="6846"/>
        <v>0</v>
      </c>
      <c r="AD542" s="24"/>
      <c r="AE542" s="86">
        <f t="shared" si="6847"/>
        <v>0</v>
      </c>
      <c r="AF542" s="24"/>
      <c r="AG542" s="86">
        <f t="shared" si="6848"/>
        <v>0</v>
      </c>
      <c r="AH542" s="24"/>
      <c r="AI542" s="86">
        <f t="shared" si="6849"/>
        <v>0</v>
      </c>
      <c r="AJ542" s="24"/>
      <c r="AK542" s="86">
        <f t="shared" si="6850"/>
        <v>0</v>
      </c>
      <c r="AL542" s="24"/>
      <c r="AM542" s="86">
        <f t="shared" si="6851"/>
        <v>0</v>
      </c>
      <c r="AN542" s="24"/>
      <c r="AO542" s="86">
        <f t="shared" si="6852"/>
        <v>0</v>
      </c>
      <c r="AP542" s="24"/>
      <c r="AQ542" s="86">
        <f t="shared" si="6853"/>
        <v>0</v>
      </c>
      <c r="AR542" s="24"/>
      <c r="AS542" s="86">
        <f t="shared" ref="AS542" si="7415">LEN(AR542)</f>
        <v>0</v>
      </c>
      <c r="AT542" s="24"/>
      <c r="AU542" s="86">
        <f t="shared" ref="AU542" si="7416">LEN(AT542)</f>
        <v>0</v>
      </c>
      <c r="AV542" s="24"/>
      <c r="AW542" s="86">
        <f t="shared" ref="AW542" si="7417">LEN(AV542)</f>
        <v>0</v>
      </c>
      <c r="AX542" s="24"/>
      <c r="AY542" s="86">
        <f t="shared" ref="AY542" si="7418">LEN(AX542)</f>
        <v>0</v>
      </c>
      <c r="AZ542" s="24"/>
      <c r="BA542" s="86">
        <f t="shared" ref="BA542" si="7419">LEN(AZ542)</f>
        <v>0</v>
      </c>
      <c r="BB542" s="24"/>
      <c r="BC542" s="86">
        <f t="shared" ref="BC542" si="7420">LEN(BB542)</f>
        <v>0</v>
      </c>
      <c r="BD542" s="24"/>
      <c r="BE542" s="86">
        <f t="shared" ref="BE542" si="7421">LEN(BD542)</f>
        <v>0</v>
      </c>
      <c r="BF542" s="24"/>
      <c r="BG542" s="86">
        <f t="shared" ref="BG542" si="7422">LEN(BF542)</f>
        <v>0</v>
      </c>
      <c r="BH542" s="24"/>
      <c r="BI542" s="86">
        <f t="shared" ref="BI542" si="7423">LEN(BH542)</f>
        <v>0</v>
      </c>
      <c r="BJ542" s="24"/>
      <c r="BK542" s="86">
        <f t="shared" ref="BK542" si="7424">LEN(BJ542)</f>
        <v>0</v>
      </c>
      <c r="BL542" s="24"/>
      <c r="BM542" s="86">
        <f t="shared" ref="BM542" si="7425">LEN(BL542)</f>
        <v>0</v>
      </c>
      <c r="BN542" s="24"/>
      <c r="BO542" s="86">
        <f t="shared" ref="BO542" si="7426">LEN(BN542)</f>
        <v>0</v>
      </c>
      <c r="BP542" s="24"/>
      <c r="BQ542" s="86">
        <f t="shared" ref="BQ542" si="7427">LEN(BP542)</f>
        <v>0</v>
      </c>
      <c r="BR542" s="24"/>
      <c r="BS542" s="86">
        <f t="shared" ref="BS542" si="7428">LEN(BR542)</f>
        <v>0</v>
      </c>
    </row>
    <row r="543" spans="1:71" s="35" customFormat="1">
      <c r="A543" s="203">
        <v>741</v>
      </c>
      <c r="B543" s="739"/>
      <c r="C543" s="736"/>
      <c r="D543" s="19" t="s">
        <v>731</v>
      </c>
      <c r="E543" s="23" t="s">
        <v>187</v>
      </c>
      <c r="F543" s="30"/>
      <c r="G543" s="30"/>
      <c r="H543" s="25" t="s">
        <v>203</v>
      </c>
      <c r="I543" s="25" t="s">
        <v>705</v>
      </c>
      <c r="J543" s="24" t="s">
        <v>734</v>
      </c>
      <c r="K543" s="86">
        <f t="shared" si="7106"/>
        <v>10</v>
      </c>
      <c r="L543" s="24"/>
      <c r="M543" s="86">
        <f t="shared" si="6838"/>
        <v>0</v>
      </c>
      <c r="N543" s="24"/>
      <c r="O543" s="86">
        <f t="shared" si="6839"/>
        <v>0</v>
      </c>
      <c r="P543" s="24"/>
      <c r="Q543" s="86">
        <f t="shared" si="6840"/>
        <v>0</v>
      </c>
      <c r="R543" s="24"/>
      <c r="S543" s="86">
        <f t="shared" si="6841"/>
        <v>0</v>
      </c>
      <c r="T543" s="24"/>
      <c r="U543" s="86">
        <f t="shared" si="6842"/>
        <v>0</v>
      </c>
      <c r="V543" s="24"/>
      <c r="W543" s="86">
        <f t="shared" si="6843"/>
        <v>0</v>
      </c>
      <c r="X543" s="24"/>
      <c r="Y543" s="86">
        <f t="shared" si="6844"/>
        <v>0</v>
      </c>
      <c r="Z543" s="24" t="s">
        <v>734</v>
      </c>
      <c r="AA543" s="86">
        <f t="shared" si="6845"/>
        <v>10</v>
      </c>
      <c r="AB543" s="24" t="s">
        <v>734</v>
      </c>
      <c r="AC543" s="86">
        <f t="shared" si="6846"/>
        <v>10</v>
      </c>
      <c r="AD543" s="24" t="s">
        <v>734</v>
      </c>
      <c r="AE543" s="86">
        <f t="shared" si="6847"/>
        <v>10</v>
      </c>
      <c r="AF543" s="24"/>
      <c r="AG543" s="86">
        <f t="shared" si="6848"/>
        <v>0</v>
      </c>
      <c r="AH543" s="24" t="s">
        <v>734</v>
      </c>
      <c r="AI543" s="86">
        <f t="shared" si="6849"/>
        <v>10</v>
      </c>
      <c r="AJ543" s="24"/>
      <c r="AK543" s="86">
        <f t="shared" si="6850"/>
        <v>0</v>
      </c>
      <c r="AL543" s="24" t="s">
        <v>734</v>
      </c>
      <c r="AM543" s="86">
        <f t="shared" si="6851"/>
        <v>10</v>
      </c>
      <c r="AN543" s="24" t="s">
        <v>734</v>
      </c>
      <c r="AO543" s="86">
        <f t="shared" si="6852"/>
        <v>10</v>
      </c>
      <c r="AP543" s="24" t="s">
        <v>734</v>
      </c>
      <c r="AQ543" s="86">
        <f t="shared" si="6853"/>
        <v>10</v>
      </c>
      <c r="AR543" s="24" t="s">
        <v>734</v>
      </c>
      <c r="AS543" s="86">
        <f t="shared" ref="AS543" si="7429">LEN(AR543)</f>
        <v>10</v>
      </c>
      <c r="AT543" s="24"/>
      <c r="AU543" s="86">
        <f t="shared" ref="AU543" si="7430">LEN(AT543)</f>
        <v>0</v>
      </c>
      <c r="AV543" s="24"/>
      <c r="AW543" s="86">
        <f t="shared" ref="AW543" si="7431">LEN(AV543)</f>
        <v>0</v>
      </c>
      <c r="AX543" s="24"/>
      <c r="AY543" s="86">
        <f t="shared" ref="AY543" si="7432">LEN(AX543)</f>
        <v>0</v>
      </c>
      <c r="AZ543" s="24"/>
      <c r="BA543" s="86">
        <f t="shared" ref="BA543" si="7433">LEN(AZ543)</f>
        <v>0</v>
      </c>
      <c r="BB543" s="24"/>
      <c r="BC543" s="86">
        <f t="shared" ref="BC543" si="7434">LEN(BB543)</f>
        <v>0</v>
      </c>
      <c r="BD543" s="24"/>
      <c r="BE543" s="86">
        <f t="shared" ref="BE543" si="7435">LEN(BD543)</f>
        <v>0</v>
      </c>
      <c r="BF543" s="24"/>
      <c r="BG543" s="86">
        <f t="shared" ref="BG543" si="7436">LEN(BF543)</f>
        <v>0</v>
      </c>
      <c r="BH543" s="24"/>
      <c r="BI543" s="86">
        <f t="shared" ref="BI543" si="7437">LEN(BH543)</f>
        <v>0</v>
      </c>
      <c r="BJ543" s="24"/>
      <c r="BK543" s="86">
        <f t="shared" ref="BK543" si="7438">LEN(BJ543)</f>
        <v>0</v>
      </c>
      <c r="BL543" s="24"/>
      <c r="BM543" s="86">
        <f t="shared" ref="BM543" si="7439">LEN(BL543)</f>
        <v>0</v>
      </c>
      <c r="BN543" s="24"/>
      <c r="BO543" s="86">
        <f t="shared" ref="BO543" si="7440">LEN(BN543)</f>
        <v>0</v>
      </c>
      <c r="BP543" s="24"/>
      <c r="BQ543" s="86">
        <f t="shared" ref="BQ543" si="7441">LEN(BP543)</f>
        <v>0</v>
      </c>
      <c r="BR543" s="24"/>
      <c r="BS543" s="86">
        <f t="shared" ref="BS543" si="7442">LEN(BR543)</f>
        <v>0</v>
      </c>
    </row>
    <row r="544" spans="1:71" s="35" customFormat="1">
      <c r="A544" s="203">
        <v>742</v>
      </c>
      <c r="B544" s="739"/>
      <c r="C544" s="736"/>
      <c r="D544" s="19" t="s">
        <v>733</v>
      </c>
      <c r="E544" s="23" t="s">
        <v>187</v>
      </c>
      <c r="F544" s="30"/>
      <c r="G544" s="30"/>
      <c r="H544" s="25" t="s">
        <v>203</v>
      </c>
      <c r="I544" s="25" t="s">
        <v>705</v>
      </c>
      <c r="J544" s="24"/>
      <c r="K544" s="86">
        <f t="shared" si="7106"/>
        <v>0</v>
      </c>
      <c r="L544" s="24" t="s">
        <v>734</v>
      </c>
      <c r="M544" s="86">
        <f t="shared" si="6838"/>
        <v>10</v>
      </c>
      <c r="N544" s="24"/>
      <c r="O544" s="86">
        <f t="shared" si="6839"/>
        <v>0</v>
      </c>
      <c r="P544" s="24"/>
      <c r="Q544" s="86">
        <f t="shared" si="6840"/>
        <v>0</v>
      </c>
      <c r="R544" s="24"/>
      <c r="S544" s="86">
        <f t="shared" si="6841"/>
        <v>0</v>
      </c>
      <c r="T544" s="24"/>
      <c r="U544" s="86">
        <f t="shared" si="6842"/>
        <v>0</v>
      </c>
      <c r="V544" s="24" t="s">
        <v>1050</v>
      </c>
      <c r="W544" s="86">
        <f t="shared" si="6843"/>
        <v>12</v>
      </c>
      <c r="X544" s="24"/>
      <c r="Y544" s="86">
        <f t="shared" si="6844"/>
        <v>0</v>
      </c>
      <c r="Z544" s="24"/>
      <c r="AA544" s="86">
        <f t="shared" si="6845"/>
        <v>0</v>
      </c>
      <c r="AB544" s="24"/>
      <c r="AC544" s="86">
        <f t="shared" si="6846"/>
        <v>0</v>
      </c>
      <c r="AD544" s="24"/>
      <c r="AE544" s="86">
        <f t="shared" si="6847"/>
        <v>0</v>
      </c>
      <c r="AF544" s="24" t="s">
        <v>734</v>
      </c>
      <c r="AG544" s="86">
        <f t="shared" si="6848"/>
        <v>10</v>
      </c>
      <c r="AH544" s="24"/>
      <c r="AI544" s="86">
        <f t="shared" si="6849"/>
        <v>0</v>
      </c>
      <c r="AJ544" s="24"/>
      <c r="AK544" s="86">
        <f t="shared" si="6850"/>
        <v>0</v>
      </c>
      <c r="AL544" s="24"/>
      <c r="AM544" s="86">
        <f t="shared" si="6851"/>
        <v>0</v>
      </c>
      <c r="AN544" s="24"/>
      <c r="AO544" s="86">
        <f t="shared" si="6852"/>
        <v>0</v>
      </c>
      <c r="AP544" s="24"/>
      <c r="AQ544" s="86">
        <f t="shared" si="6853"/>
        <v>0</v>
      </c>
      <c r="AR544" s="24"/>
      <c r="AS544" s="86">
        <f t="shared" ref="AS544" si="7443">LEN(AR544)</f>
        <v>0</v>
      </c>
      <c r="AT544" s="24"/>
      <c r="AU544" s="86">
        <f t="shared" ref="AU544" si="7444">LEN(AT544)</f>
        <v>0</v>
      </c>
      <c r="AV544" s="24"/>
      <c r="AW544" s="86">
        <f t="shared" ref="AW544" si="7445">LEN(AV544)</f>
        <v>0</v>
      </c>
      <c r="AX544" s="24"/>
      <c r="AY544" s="86">
        <f t="shared" ref="AY544" si="7446">LEN(AX544)</f>
        <v>0</v>
      </c>
      <c r="AZ544" s="24"/>
      <c r="BA544" s="86">
        <f t="shared" ref="BA544" si="7447">LEN(AZ544)</f>
        <v>0</v>
      </c>
      <c r="BB544" s="24"/>
      <c r="BC544" s="86">
        <f t="shared" ref="BC544" si="7448">LEN(BB544)</f>
        <v>0</v>
      </c>
      <c r="BD544" s="24"/>
      <c r="BE544" s="86">
        <f t="shared" ref="BE544" si="7449">LEN(BD544)</f>
        <v>0</v>
      </c>
      <c r="BF544" s="24"/>
      <c r="BG544" s="86">
        <f t="shared" ref="BG544" si="7450">LEN(BF544)</f>
        <v>0</v>
      </c>
      <c r="BH544" s="24"/>
      <c r="BI544" s="86">
        <f t="shared" ref="BI544" si="7451">LEN(BH544)</f>
        <v>0</v>
      </c>
      <c r="BJ544" s="24"/>
      <c r="BK544" s="86">
        <f t="shared" ref="BK544" si="7452">LEN(BJ544)</f>
        <v>0</v>
      </c>
      <c r="BL544" s="24"/>
      <c r="BM544" s="86">
        <f t="shared" ref="BM544" si="7453">LEN(BL544)</f>
        <v>0</v>
      </c>
      <c r="BN544" s="24"/>
      <c r="BO544" s="86">
        <f t="shared" ref="BO544" si="7454">LEN(BN544)</f>
        <v>0</v>
      </c>
      <c r="BP544" s="24"/>
      <c r="BQ544" s="86">
        <f t="shared" ref="BQ544" si="7455">LEN(BP544)</f>
        <v>0</v>
      </c>
      <c r="BR544" s="24"/>
      <c r="BS544" s="86">
        <f t="shared" ref="BS544" si="7456">LEN(BR544)</f>
        <v>0</v>
      </c>
    </row>
    <row r="545" spans="1:71" s="35" customFormat="1">
      <c r="A545" s="203">
        <v>743</v>
      </c>
      <c r="B545" s="739"/>
      <c r="C545" s="736"/>
      <c r="D545" s="19" t="s">
        <v>736</v>
      </c>
      <c r="E545" s="23" t="s">
        <v>187</v>
      </c>
      <c r="F545" s="30"/>
      <c r="G545" s="30"/>
      <c r="H545" s="25" t="s">
        <v>203</v>
      </c>
      <c r="I545" s="25" t="s">
        <v>705</v>
      </c>
      <c r="J545" s="24" t="s">
        <v>724</v>
      </c>
      <c r="K545" s="86">
        <f t="shared" si="7106"/>
        <v>16</v>
      </c>
      <c r="L545" s="24" t="s">
        <v>724</v>
      </c>
      <c r="M545" s="86">
        <f t="shared" si="6838"/>
        <v>16</v>
      </c>
      <c r="N545" s="24"/>
      <c r="O545" s="86">
        <f t="shared" si="6839"/>
        <v>0</v>
      </c>
      <c r="P545" s="24"/>
      <c r="Q545" s="86">
        <f t="shared" si="6840"/>
        <v>0</v>
      </c>
      <c r="R545" s="24"/>
      <c r="S545" s="86">
        <f t="shared" si="6841"/>
        <v>0</v>
      </c>
      <c r="T545" s="24"/>
      <c r="U545" s="86">
        <f t="shared" si="6842"/>
        <v>0</v>
      </c>
      <c r="V545" s="24"/>
      <c r="W545" s="86">
        <f t="shared" si="6843"/>
        <v>0</v>
      </c>
      <c r="X545" s="24"/>
      <c r="Y545" s="86">
        <f t="shared" si="6844"/>
        <v>0</v>
      </c>
      <c r="Z545" s="24" t="s">
        <v>724</v>
      </c>
      <c r="AA545" s="86">
        <f t="shared" si="6845"/>
        <v>16</v>
      </c>
      <c r="AB545" s="24" t="s">
        <v>724</v>
      </c>
      <c r="AC545" s="86">
        <f t="shared" si="6846"/>
        <v>16</v>
      </c>
      <c r="AD545" s="24" t="s">
        <v>724</v>
      </c>
      <c r="AE545" s="86">
        <f t="shared" si="6847"/>
        <v>16</v>
      </c>
      <c r="AF545" s="24" t="s">
        <v>724</v>
      </c>
      <c r="AG545" s="86">
        <f t="shared" si="6848"/>
        <v>16</v>
      </c>
      <c r="AH545" s="24" t="s">
        <v>724</v>
      </c>
      <c r="AI545" s="86">
        <f t="shared" si="6849"/>
        <v>16</v>
      </c>
      <c r="AJ545" s="24"/>
      <c r="AK545" s="86">
        <f t="shared" si="6850"/>
        <v>0</v>
      </c>
      <c r="AL545" s="24" t="s">
        <v>724</v>
      </c>
      <c r="AM545" s="86">
        <f t="shared" si="6851"/>
        <v>16</v>
      </c>
      <c r="AN545" s="24" t="s">
        <v>724</v>
      </c>
      <c r="AO545" s="86">
        <f t="shared" si="6852"/>
        <v>16</v>
      </c>
      <c r="AP545" s="24" t="s">
        <v>724</v>
      </c>
      <c r="AQ545" s="86">
        <f t="shared" si="6853"/>
        <v>16</v>
      </c>
      <c r="AR545" s="24"/>
      <c r="AS545" s="86">
        <f t="shared" ref="AS545" si="7457">LEN(AR545)</f>
        <v>0</v>
      </c>
      <c r="AT545" s="24"/>
      <c r="AU545" s="86">
        <f t="shared" ref="AU545" si="7458">LEN(AT545)</f>
        <v>0</v>
      </c>
      <c r="AV545" s="24"/>
      <c r="AW545" s="86">
        <f t="shared" ref="AW545" si="7459">LEN(AV545)</f>
        <v>0</v>
      </c>
      <c r="AX545" s="24"/>
      <c r="AY545" s="86">
        <f t="shared" ref="AY545" si="7460">LEN(AX545)</f>
        <v>0</v>
      </c>
      <c r="AZ545" s="24"/>
      <c r="BA545" s="86">
        <f t="shared" ref="BA545" si="7461">LEN(AZ545)</f>
        <v>0</v>
      </c>
      <c r="BB545" s="24"/>
      <c r="BC545" s="86">
        <f t="shared" ref="BC545" si="7462">LEN(BB545)</f>
        <v>0</v>
      </c>
      <c r="BD545" s="24"/>
      <c r="BE545" s="86">
        <f t="shared" ref="BE545" si="7463">LEN(BD545)</f>
        <v>0</v>
      </c>
      <c r="BF545" s="24"/>
      <c r="BG545" s="86">
        <f t="shared" ref="BG545" si="7464">LEN(BF545)</f>
        <v>0</v>
      </c>
      <c r="BH545" s="24"/>
      <c r="BI545" s="86">
        <f t="shared" ref="BI545" si="7465">LEN(BH545)</f>
        <v>0</v>
      </c>
      <c r="BJ545" s="24"/>
      <c r="BK545" s="86">
        <f t="shared" ref="BK545" si="7466">LEN(BJ545)</f>
        <v>0</v>
      </c>
      <c r="BL545" s="24"/>
      <c r="BM545" s="86">
        <f t="shared" ref="BM545" si="7467">LEN(BL545)</f>
        <v>0</v>
      </c>
      <c r="BN545" s="24"/>
      <c r="BO545" s="86">
        <f t="shared" ref="BO545" si="7468">LEN(BN545)</f>
        <v>0</v>
      </c>
      <c r="BP545" s="24"/>
      <c r="BQ545" s="86">
        <f t="shared" ref="BQ545" si="7469">LEN(BP545)</f>
        <v>0</v>
      </c>
      <c r="BR545" s="24"/>
      <c r="BS545" s="86">
        <f t="shared" ref="BS545" si="7470">LEN(BR545)</f>
        <v>0</v>
      </c>
    </row>
    <row r="546" spans="1:71" s="35" customFormat="1">
      <c r="A546" s="203">
        <v>744</v>
      </c>
      <c r="B546" s="739"/>
      <c r="C546" s="736"/>
      <c r="D546" s="19" t="s">
        <v>737</v>
      </c>
      <c r="E546" s="23" t="s">
        <v>187</v>
      </c>
      <c r="F546" s="30"/>
      <c r="G546" s="30"/>
      <c r="H546" s="25" t="s">
        <v>203</v>
      </c>
      <c r="I546" s="25" t="s">
        <v>705</v>
      </c>
      <c r="J546" s="24"/>
      <c r="K546" s="86">
        <f t="shared" si="7106"/>
        <v>0</v>
      </c>
      <c r="L546" s="24"/>
      <c r="M546" s="86">
        <f t="shared" si="6838"/>
        <v>0</v>
      </c>
      <c r="N546" s="24"/>
      <c r="O546" s="86">
        <f t="shared" si="6839"/>
        <v>0</v>
      </c>
      <c r="P546" s="24"/>
      <c r="Q546" s="86">
        <f t="shared" si="6840"/>
        <v>0</v>
      </c>
      <c r="R546" s="24"/>
      <c r="S546" s="86">
        <f t="shared" si="6841"/>
        <v>0</v>
      </c>
      <c r="T546" s="24"/>
      <c r="U546" s="86">
        <f t="shared" si="6842"/>
        <v>0</v>
      </c>
      <c r="V546" s="24"/>
      <c r="W546" s="86">
        <f t="shared" si="6843"/>
        <v>0</v>
      </c>
      <c r="X546" s="24"/>
      <c r="Y546" s="86">
        <f t="shared" si="6844"/>
        <v>0</v>
      </c>
      <c r="Z546" s="24"/>
      <c r="AA546" s="86">
        <f t="shared" si="6845"/>
        <v>0</v>
      </c>
      <c r="AB546" s="24"/>
      <c r="AC546" s="86">
        <f t="shared" si="6846"/>
        <v>0</v>
      </c>
      <c r="AD546" s="24"/>
      <c r="AE546" s="86">
        <f t="shared" si="6847"/>
        <v>0</v>
      </c>
      <c r="AF546" s="24"/>
      <c r="AG546" s="86">
        <f t="shared" si="6848"/>
        <v>0</v>
      </c>
      <c r="AH546" s="24"/>
      <c r="AI546" s="86">
        <f t="shared" si="6849"/>
        <v>0</v>
      </c>
      <c r="AJ546" s="24"/>
      <c r="AK546" s="86">
        <f t="shared" si="6850"/>
        <v>0</v>
      </c>
      <c r="AL546" s="24"/>
      <c r="AM546" s="86">
        <f t="shared" si="6851"/>
        <v>0</v>
      </c>
      <c r="AN546" s="24"/>
      <c r="AO546" s="86">
        <f t="shared" si="6852"/>
        <v>0</v>
      </c>
      <c r="AP546" s="24"/>
      <c r="AQ546" s="86">
        <f t="shared" si="6853"/>
        <v>0</v>
      </c>
      <c r="AR546" s="24"/>
      <c r="AS546" s="86">
        <f t="shared" ref="AS546" si="7471">LEN(AR546)</f>
        <v>0</v>
      </c>
      <c r="AT546" s="24"/>
      <c r="AU546" s="86">
        <f t="shared" ref="AU546" si="7472">LEN(AT546)</f>
        <v>0</v>
      </c>
      <c r="AV546" s="24"/>
      <c r="AW546" s="86">
        <f t="shared" ref="AW546" si="7473">LEN(AV546)</f>
        <v>0</v>
      </c>
      <c r="AX546" s="24"/>
      <c r="AY546" s="86">
        <f t="shared" ref="AY546" si="7474">LEN(AX546)</f>
        <v>0</v>
      </c>
      <c r="AZ546" s="24"/>
      <c r="BA546" s="86">
        <f t="shared" ref="BA546" si="7475">LEN(AZ546)</f>
        <v>0</v>
      </c>
      <c r="BB546" s="24"/>
      <c r="BC546" s="86">
        <f t="shared" ref="BC546" si="7476">LEN(BB546)</f>
        <v>0</v>
      </c>
      <c r="BD546" s="24"/>
      <c r="BE546" s="86">
        <f t="shared" ref="BE546" si="7477">LEN(BD546)</f>
        <v>0</v>
      </c>
      <c r="BF546" s="24"/>
      <c r="BG546" s="86">
        <f t="shared" ref="BG546" si="7478">LEN(BF546)</f>
        <v>0</v>
      </c>
      <c r="BH546" s="24"/>
      <c r="BI546" s="86">
        <f t="shared" ref="BI546" si="7479">LEN(BH546)</f>
        <v>0</v>
      </c>
      <c r="BJ546" s="24"/>
      <c r="BK546" s="86">
        <f t="shared" ref="BK546" si="7480">LEN(BJ546)</f>
        <v>0</v>
      </c>
      <c r="BL546" s="24"/>
      <c r="BM546" s="86">
        <f t="shared" ref="BM546" si="7481">LEN(BL546)</f>
        <v>0</v>
      </c>
      <c r="BN546" s="24"/>
      <c r="BO546" s="86">
        <f t="shared" ref="BO546" si="7482">LEN(BN546)</f>
        <v>0</v>
      </c>
      <c r="BP546" s="24"/>
      <c r="BQ546" s="86">
        <f t="shared" ref="BQ546" si="7483">LEN(BP546)</f>
        <v>0</v>
      </c>
      <c r="BR546" s="24"/>
      <c r="BS546" s="86">
        <f t="shared" ref="BS546" si="7484">LEN(BR546)</f>
        <v>0</v>
      </c>
    </row>
    <row r="547" spans="1:71" s="35" customFormat="1">
      <c r="A547" s="203">
        <v>745</v>
      </c>
      <c r="B547" s="739"/>
      <c r="C547" s="736"/>
      <c r="D547" s="19" t="s">
        <v>740</v>
      </c>
      <c r="E547" s="23" t="s">
        <v>187</v>
      </c>
      <c r="F547" s="30"/>
      <c r="G547" s="30"/>
      <c r="H547" s="25" t="s">
        <v>203</v>
      </c>
      <c r="I547" s="25" t="s">
        <v>705</v>
      </c>
      <c r="J547" s="24"/>
      <c r="K547" s="86">
        <f t="shared" si="7106"/>
        <v>0</v>
      </c>
      <c r="L547" s="24"/>
      <c r="M547" s="86">
        <f t="shared" si="6838"/>
        <v>0</v>
      </c>
      <c r="N547" s="24"/>
      <c r="O547" s="86">
        <f t="shared" si="6839"/>
        <v>0</v>
      </c>
      <c r="P547" s="24"/>
      <c r="Q547" s="86">
        <f t="shared" si="6840"/>
        <v>0</v>
      </c>
      <c r="R547" s="24"/>
      <c r="S547" s="86">
        <f t="shared" si="6841"/>
        <v>0</v>
      </c>
      <c r="T547" s="24"/>
      <c r="U547" s="86">
        <f t="shared" si="6842"/>
        <v>0</v>
      </c>
      <c r="V547" s="24"/>
      <c r="W547" s="86">
        <f t="shared" si="6843"/>
        <v>0</v>
      </c>
      <c r="X547" s="24"/>
      <c r="Y547" s="86">
        <f t="shared" si="6844"/>
        <v>0</v>
      </c>
      <c r="Z547" s="24"/>
      <c r="AA547" s="86">
        <f t="shared" si="6845"/>
        <v>0</v>
      </c>
      <c r="AB547" s="24"/>
      <c r="AC547" s="86">
        <f t="shared" si="6846"/>
        <v>0</v>
      </c>
      <c r="AD547" s="24"/>
      <c r="AE547" s="86">
        <f t="shared" si="6847"/>
        <v>0</v>
      </c>
      <c r="AF547" s="24"/>
      <c r="AG547" s="86">
        <f t="shared" si="6848"/>
        <v>0</v>
      </c>
      <c r="AH547" s="24"/>
      <c r="AI547" s="86">
        <f t="shared" si="6849"/>
        <v>0</v>
      </c>
      <c r="AJ547" s="24"/>
      <c r="AK547" s="86">
        <f t="shared" si="6850"/>
        <v>0</v>
      </c>
      <c r="AL547" s="24"/>
      <c r="AM547" s="86">
        <f t="shared" si="6851"/>
        <v>0</v>
      </c>
      <c r="AN547" s="24"/>
      <c r="AO547" s="86">
        <f t="shared" si="6852"/>
        <v>0</v>
      </c>
      <c r="AP547" s="24"/>
      <c r="AQ547" s="86">
        <f t="shared" si="6853"/>
        <v>0</v>
      </c>
      <c r="AR547" s="24"/>
      <c r="AS547" s="86">
        <f t="shared" ref="AS547" si="7485">LEN(AR547)</f>
        <v>0</v>
      </c>
      <c r="AT547" s="24"/>
      <c r="AU547" s="86">
        <f t="shared" ref="AU547" si="7486">LEN(AT547)</f>
        <v>0</v>
      </c>
      <c r="AV547" s="24"/>
      <c r="AW547" s="86">
        <f t="shared" ref="AW547" si="7487">LEN(AV547)</f>
        <v>0</v>
      </c>
      <c r="AX547" s="24"/>
      <c r="AY547" s="86">
        <f t="shared" ref="AY547" si="7488">LEN(AX547)</f>
        <v>0</v>
      </c>
      <c r="AZ547" s="24"/>
      <c r="BA547" s="86">
        <f t="shared" ref="BA547" si="7489">LEN(AZ547)</f>
        <v>0</v>
      </c>
      <c r="BB547" s="24"/>
      <c r="BC547" s="86">
        <f t="shared" ref="BC547" si="7490">LEN(BB547)</f>
        <v>0</v>
      </c>
      <c r="BD547" s="24"/>
      <c r="BE547" s="86">
        <f t="shared" ref="BE547" si="7491">LEN(BD547)</f>
        <v>0</v>
      </c>
      <c r="BF547" s="24"/>
      <c r="BG547" s="86">
        <f t="shared" ref="BG547" si="7492">LEN(BF547)</f>
        <v>0</v>
      </c>
      <c r="BH547" s="24"/>
      <c r="BI547" s="86">
        <f t="shared" ref="BI547" si="7493">LEN(BH547)</f>
        <v>0</v>
      </c>
      <c r="BJ547" s="24"/>
      <c r="BK547" s="86">
        <f t="shared" ref="BK547" si="7494">LEN(BJ547)</f>
        <v>0</v>
      </c>
      <c r="BL547" s="24"/>
      <c r="BM547" s="86">
        <f t="shared" ref="BM547" si="7495">LEN(BL547)</f>
        <v>0</v>
      </c>
      <c r="BN547" s="24"/>
      <c r="BO547" s="86">
        <f t="shared" ref="BO547" si="7496">LEN(BN547)</f>
        <v>0</v>
      </c>
      <c r="BP547" s="24"/>
      <c r="BQ547" s="86">
        <f t="shared" ref="BQ547" si="7497">LEN(BP547)</f>
        <v>0</v>
      </c>
      <c r="BR547" s="24"/>
      <c r="BS547" s="86">
        <f t="shared" ref="BS547" si="7498">LEN(BR547)</f>
        <v>0</v>
      </c>
    </row>
    <row r="548" spans="1:71" s="35" customFormat="1">
      <c r="A548" s="203">
        <v>746</v>
      </c>
      <c r="B548" s="739"/>
      <c r="C548" s="736"/>
      <c r="D548" s="19" t="s">
        <v>747</v>
      </c>
      <c r="E548" s="23" t="s">
        <v>187</v>
      </c>
      <c r="F548" s="30"/>
      <c r="G548" s="30"/>
      <c r="H548" s="25" t="s">
        <v>203</v>
      </c>
      <c r="I548" s="25" t="s">
        <v>705</v>
      </c>
      <c r="J548" s="24" t="s">
        <v>750</v>
      </c>
      <c r="K548" s="86">
        <f t="shared" si="7106"/>
        <v>3</v>
      </c>
      <c r="L548" s="24"/>
      <c r="M548" s="86">
        <f t="shared" si="6838"/>
        <v>0</v>
      </c>
      <c r="N548" s="24"/>
      <c r="O548" s="86">
        <f t="shared" si="6839"/>
        <v>0</v>
      </c>
      <c r="P548" s="24"/>
      <c r="Q548" s="86">
        <f t="shared" si="6840"/>
        <v>0</v>
      </c>
      <c r="R548" s="24"/>
      <c r="S548" s="86">
        <f t="shared" si="6841"/>
        <v>0</v>
      </c>
      <c r="T548" s="24"/>
      <c r="U548" s="86">
        <f t="shared" si="6842"/>
        <v>0</v>
      </c>
      <c r="V548" s="24"/>
      <c r="W548" s="86">
        <f t="shared" si="6843"/>
        <v>0</v>
      </c>
      <c r="X548" s="24"/>
      <c r="Y548" s="86">
        <f t="shared" si="6844"/>
        <v>0</v>
      </c>
      <c r="Z548" s="24" t="s">
        <v>1053</v>
      </c>
      <c r="AA548" s="86">
        <f t="shared" si="6845"/>
        <v>3</v>
      </c>
      <c r="AB548" s="24"/>
      <c r="AC548" s="86">
        <f t="shared" si="6846"/>
        <v>0</v>
      </c>
      <c r="AD548" s="24" t="s">
        <v>754</v>
      </c>
      <c r="AE548" s="86">
        <f t="shared" si="6847"/>
        <v>3</v>
      </c>
      <c r="AF548" s="24"/>
      <c r="AG548" s="86">
        <f t="shared" si="6848"/>
        <v>0</v>
      </c>
      <c r="AH548" s="24" t="s">
        <v>752</v>
      </c>
      <c r="AI548" s="86">
        <f t="shared" si="6849"/>
        <v>3</v>
      </c>
      <c r="AJ548" s="24"/>
      <c r="AK548" s="86">
        <f t="shared" si="6850"/>
        <v>0</v>
      </c>
      <c r="AL548" s="24" t="s">
        <v>752</v>
      </c>
      <c r="AM548" s="86">
        <f t="shared" si="6851"/>
        <v>3</v>
      </c>
      <c r="AN548" s="24" t="s">
        <v>752</v>
      </c>
      <c r="AO548" s="86">
        <f t="shared" si="6852"/>
        <v>3</v>
      </c>
      <c r="AP548" s="24" t="s">
        <v>752</v>
      </c>
      <c r="AQ548" s="86">
        <f t="shared" si="6853"/>
        <v>3</v>
      </c>
      <c r="AR548" s="24" t="s">
        <v>750</v>
      </c>
      <c r="AS548" s="86">
        <f t="shared" ref="AS548" si="7499">LEN(AR548)</f>
        <v>3</v>
      </c>
      <c r="AT548" s="24"/>
      <c r="AU548" s="86">
        <f t="shared" ref="AU548" si="7500">LEN(AT548)</f>
        <v>0</v>
      </c>
      <c r="AV548" s="24"/>
      <c r="AW548" s="86">
        <f t="shared" ref="AW548" si="7501">LEN(AV548)</f>
        <v>0</v>
      </c>
      <c r="AX548" s="24"/>
      <c r="AY548" s="86">
        <f t="shared" ref="AY548" si="7502">LEN(AX548)</f>
        <v>0</v>
      </c>
      <c r="AZ548" s="24"/>
      <c r="BA548" s="86">
        <f t="shared" ref="BA548" si="7503">LEN(AZ548)</f>
        <v>0</v>
      </c>
      <c r="BB548" s="24"/>
      <c r="BC548" s="86">
        <f t="shared" ref="BC548" si="7504">LEN(BB548)</f>
        <v>0</v>
      </c>
      <c r="BD548" s="24"/>
      <c r="BE548" s="86">
        <f t="shared" ref="BE548" si="7505">LEN(BD548)</f>
        <v>0</v>
      </c>
      <c r="BF548" s="24"/>
      <c r="BG548" s="86">
        <f t="shared" ref="BG548" si="7506">LEN(BF548)</f>
        <v>0</v>
      </c>
      <c r="BH548" s="24"/>
      <c r="BI548" s="86">
        <f t="shared" ref="BI548" si="7507">LEN(BH548)</f>
        <v>0</v>
      </c>
      <c r="BJ548" s="24"/>
      <c r="BK548" s="86">
        <f t="shared" ref="BK548" si="7508">LEN(BJ548)</f>
        <v>0</v>
      </c>
      <c r="BL548" s="24"/>
      <c r="BM548" s="86">
        <f t="shared" ref="BM548" si="7509">LEN(BL548)</f>
        <v>0</v>
      </c>
      <c r="BN548" s="24"/>
      <c r="BO548" s="86">
        <f t="shared" ref="BO548" si="7510">LEN(BN548)</f>
        <v>0</v>
      </c>
      <c r="BP548" s="24"/>
      <c r="BQ548" s="86">
        <f t="shared" ref="BQ548" si="7511">LEN(BP548)</f>
        <v>0</v>
      </c>
      <c r="BR548" s="24"/>
      <c r="BS548" s="86">
        <f t="shared" ref="BS548" si="7512">LEN(BR548)</f>
        <v>0</v>
      </c>
    </row>
    <row r="549" spans="1:71" s="35" customFormat="1">
      <c r="A549" s="203">
        <v>747</v>
      </c>
      <c r="B549" s="739"/>
      <c r="C549" s="737"/>
      <c r="D549" s="19" t="s">
        <v>749</v>
      </c>
      <c r="E549" s="23" t="s">
        <v>187</v>
      </c>
      <c r="F549" s="30"/>
      <c r="G549" s="30"/>
      <c r="H549" s="25" t="s">
        <v>203</v>
      </c>
      <c r="I549" s="25" t="s">
        <v>705</v>
      </c>
      <c r="J549" s="24"/>
      <c r="K549" s="86">
        <f t="shared" si="7106"/>
        <v>0</v>
      </c>
      <c r="L549" s="24" t="s">
        <v>1626</v>
      </c>
      <c r="M549" s="86">
        <f t="shared" si="6838"/>
        <v>3</v>
      </c>
      <c r="N549" s="24"/>
      <c r="O549" s="86">
        <f t="shared" si="6839"/>
        <v>0</v>
      </c>
      <c r="P549" s="24"/>
      <c r="Q549" s="86">
        <f t="shared" si="6840"/>
        <v>0</v>
      </c>
      <c r="R549" s="24"/>
      <c r="S549" s="86">
        <f t="shared" si="6841"/>
        <v>0</v>
      </c>
      <c r="T549" s="24"/>
      <c r="U549" s="86">
        <f t="shared" si="6842"/>
        <v>0</v>
      </c>
      <c r="V549" s="24"/>
      <c r="W549" s="86">
        <f t="shared" si="6843"/>
        <v>0</v>
      </c>
      <c r="X549" s="24"/>
      <c r="Y549" s="86">
        <f t="shared" si="6844"/>
        <v>0</v>
      </c>
      <c r="Z549" s="24"/>
      <c r="AA549" s="86">
        <f t="shared" si="6845"/>
        <v>0</v>
      </c>
      <c r="AB549" s="24"/>
      <c r="AC549" s="86">
        <f t="shared" si="6846"/>
        <v>0</v>
      </c>
      <c r="AD549" s="24"/>
      <c r="AE549" s="86">
        <f t="shared" si="6847"/>
        <v>0</v>
      </c>
      <c r="AF549" s="24" t="s">
        <v>755</v>
      </c>
      <c r="AG549" s="86">
        <f t="shared" si="6848"/>
        <v>3</v>
      </c>
      <c r="AH549" s="24"/>
      <c r="AI549" s="86">
        <f t="shared" si="6849"/>
        <v>0</v>
      </c>
      <c r="AJ549" s="24"/>
      <c r="AK549" s="86">
        <f t="shared" si="6850"/>
        <v>0</v>
      </c>
      <c r="AL549" s="24"/>
      <c r="AM549" s="86">
        <f t="shared" si="6851"/>
        <v>0</v>
      </c>
      <c r="AN549" s="24"/>
      <c r="AO549" s="86">
        <f t="shared" si="6852"/>
        <v>0</v>
      </c>
      <c r="AP549" s="24"/>
      <c r="AQ549" s="86">
        <f t="shared" si="6853"/>
        <v>0</v>
      </c>
      <c r="AR549" s="24"/>
      <c r="AS549" s="86">
        <f t="shared" ref="AS549" si="7513">LEN(AR549)</f>
        <v>0</v>
      </c>
      <c r="AT549" s="24"/>
      <c r="AU549" s="86">
        <f t="shared" ref="AU549" si="7514">LEN(AT549)</f>
        <v>0</v>
      </c>
      <c r="AV549" s="24"/>
      <c r="AW549" s="86">
        <f t="shared" ref="AW549" si="7515">LEN(AV549)</f>
        <v>0</v>
      </c>
      <c r="AX549" s="24"/>
      <c r="AY549" s="86">
        <f t="shared" ref="AY549" si="7516">LEN(AX549)</f>
        <v>0</v>
      </c>
      <c r="AZ549" s="24"/>
      <c r="BA549" s="86">
        <f t="shared" ref="BA549" si="7517">LEN(AZ549)</f>
        <v>0</v>
      </c>
      <c r="BB549" s="24"/>
      <c r="BC549" s="86">
        <f t="shared" ref="BC549" si="7518">LEN(BB549)</f>
        <v>0</v>
      </c>
      <c r="BD549" s="24"/>
      <c r="BE549" s="86">
        <f t="shared" ref="BE549" si="7519">LEN(BD549)</f>
        <v>0</v>
      </c>
      <c r="BF549" s="24"/>
      <c r="BG549" s="86">
        <f t="shared" ref="BG549" si="7520">LEN(BF549)</f>
        <v>0</v>
      </c>
      <c r="BH549" s="24"/>
      <c r="BI549" s="86">
        <f t="shared" ref="BI549" si="7521">LEN(BH549)</f>
        <v>0</v>
      </c>
      <c r="BJ549" s="24"/>
      <c r="BK549" s="86">
        <f t="shared" ref="BK549" si="7522">LEN(BJ549)</f>
        <v>0</v>
      </c>
      <c r="BL549" s="24"/>
      <c r="BM549" s="86">
        <f t="shared" ref="BM549" si="7523">LEN(BL549)</f>
        <v>0</v>
      </c>
      <c r="BN549" s="24"/>
      <c r="BO549" s="86">
        <f t="shared" ref="BO549" si="7524">LEN(BN549)</f>
        <v>0</v>
      </c>
      <c r="BP549" s="24"/>
      <c r="BQ549" s="86">
        <f t="shared" ref="BQ549" si="7525">LEN(BP549)</f>
        <v>0</v>
      </c>
      <c r="BR549" s="24"/>
      <c r="BS549" s="86">
        <f t="shared" ref="BS549" si="7526">LEN(BR549)</f>
        <v>0</v>
      </c>
    </row>
    <row r="550" spans="1:71" s="35" customFormat="1">
      <c r="A550" s="203">
        <v>748</v>
      </c>
      <c r="B550" s="739"/>
      <c r="C550" s="737"/>
      <c r="D550" s="19" t="s">
        <v>758</v>
      </c>
      <c r="E550" s="23" t="s">
        <v>187</v>
      </c>
      <c r="F550" s="30"/>
      <c r="G550" s="30"/>
      <c r="H550" s="25" t="s">
        <v>203</v>
      </c>
      <c r="I550" s="25" t="s">
        <v>705</v>
      </c>
      <c r="J550" s="24" t="s">
        <v>724</v>
      </c>
      <c r="K550" s="86">
        <f t="shared" si="7106"/>
        <v>16</v>
      </c>
      <c r="L550" s="24" t="s">
        <v>724</v>
      </c>
      <c r="M550" s="86">
        <f t="shared" si="6838"/>
        <v>16</v>
      </c>
      <c r="N550" s="24"/>
      <c r="O550" s="86">
        <f t="shared" si="6839"/>
        <v>0</v>
      </c>
      <c r="P550" s="24"/>
      <c r="Q550" s="86">
        <f t="shared" si="6840"/>
        <v>0</v>
      </c>
      <c r="R550" s="24"/>
      <c r="S550" s="86">
        <f t="shared" si="6841"/>
        <v>0</v>
      </c>
      <c r="T550" s="24"/>
      <c r="U550" s="86">
        <f t="shared" si="6842"/>
        <v>0</v>
      </c>
      <c r="V550" s="24"/>
      <c r="W550" s="86">
        <f t="shared" si="6843"/>
        <v>0</v>
      </c>
      <c r="X550" s="24"/>
      <c r="Y550" s="86">
        <f t="shared" si="6844"/>
        <v>0</v>
      </c>
      <c r="Z550" s="24" t="s">
        <v>724</v>
      </c>
      <c r="AA550" s="86">
        <f t="shared" si="6845"/>
        <v>16</v>
      </c>
      <c r="AB550" s="24"/>
      <c r="AC550" s="86">
        <f t="shared" si="6846"/>
        <v>0</v>
      </c>
      <c r="AD550" s="24" t="s">
        <v>724</v>
      </c>
      <c r="AE550" s="86">
        <f t="shared" si="6847"/>
        <v>16</v>
      </c>
      <c r="AF550" s="24" t="s">
        <v>724</v>
      </c>
      <c r="AG550" s="86">
        <f t="shared" si="6848"/>
        <v>16</v>
      </c>
      <c r="AH550" s="24" t="s">
        <v>724</v>
      </c>
      <c r="AI550" s="86">
        <f t="shared" si="6849"/>
        <v>16</v>
      </c>
      <c r="AJ550" s="24"/>
      <c r="AK550" s="86">
        <f t="shared" si="6850"/>
        <v>0</v>
      </c>
      <c r="AL550" s="24" t="s">
        <v>724</v>
      </c>
      <c r="AM550" s="86">
        <f t="shared" si="6851"/>
        <v>16</v>
      </c>
      <c r="AN550" s="24" t="s">
        <v>724</v>
      </c>
      <c r="AO550" s="86">
        <f t="shared" si="6852"/>
        <v>16</v>
      </c>
      <c r="AP550" s="24" t="s">
        <v>724</v>
      </c>
      <c r="AQ550" s="86">
        <f t="shared" si="6853"/>
        <v>16</v>
      </c>
      <c r="AR550" s="24"/>
      <c r="AS550" s="86">
        <f t="shared" ref="AS550" si="7527">LEN(AR550)</f>
        <v>0</v>
      </c>
      <c r="AT550" s="24"/>
      <c r="AU550" s="86">
        <f t="shared" ref="AU550" si="7528">LEN(AT550)</f>
        <v>0</v>
      </c>
      <c r="AV550" s="24"/>
      <c r="AW550" s="86">
        <f t="shared" ref="AW550" si="7529">LEN(AV550)</f>
        <v>0</v>
      </c>
      <c r="AX550" s="24"/>
      <c r="AY550" s="86">
        <f t="shared" ref="AY550" si="7530">LEN(AX550)</f>
        <v>0</v>
      </c>
      <c r="AZ550" s="24"/>
      <c r="BA550" s="86">
        <f t="shared" ref="BA550" si="7531">LEN(AZ550)</f>
        <v>0</v>
      </c>
      <c r="BB550" s="24"/>
      <c r="BC550" s="86">
        <f t="shared" ref="BC550" si="7532">LEN(BB550)</f>
        <v>0</v>
      </c>
      <c r="BD550" s="24"/>
      <c r="BE550" s="86">
        <f t="shared" ref="BE550" si="7533">LEN(BD550)</f>
        <v>0</v>
      </c>
      <c r="BF550" s="24"/>
      <c r="BG550" s="86">
        <f t="shared" ref="BG550" si="7534">LEN(BF550)</f>
        <v>0</v>
      </c>
      <c r="BH550" s="24"/>
      <c r="BI550" s="86">
        <f t="shared" ref="BI550" si="7535">LEN(BH550)</f>
        <v>0</v>
      </c>
      <c r="BJ550" s="24"/>
      <c r="BK550" s="86">
        <f t="shared" ref="BK550" si="7536">LEN(BJ550)</f>
        <v>0</v>
      </c>
      <c r="BL550" s="24"/>
      <c r="BM550" s="86">
        <f t="shared" ref="BM550" si="7537">LEN(BL550)</f>
        <v>0</v>
      </c>
      <c r="BN550" s="24"/>
      <c r="BO550" s="86">
        <f t="shared" ref="BO550" si="7538">LEN(BN550)</f>
        <v>0</v>
      </c>
      <c r="BP550" s="24"/>
      <c r="BQ550" s="86">
        <f t="shared" ref="BQ550" si="7539">LEN(BP550)</f>
        <v>0</v>
      </c>
      <c r="BR550" s="24"/>
      <c r="BS550" s="86">
        <f t="shared" ref="BS550" si="7540">LEN(BR550)</f>
        <v>0</v>
      </c>
    </row>
    <row r="551" spans="1:71" s="35" customFormat="1">
      <c r="A551" s="203">
        <v>749</v>
      </c>
      <c r="B551" s="731" t="s">
        <v>342</v>
      </c>
      <c r="C551" s="733" t="s">
        <v>777</v>
      </c>
      <c r="D551" s="38" t="s">
        <v>781</v>
      </c>
      <c r="E551" s="96" t="s">
        <v>779</v>
      </c>
      <c r="F551" s="36"/>
      <c r="G551" s="36"/>
      <c r="H551" s="36" t="s">
        <v>188</v>
      </c>
      <c r="I551" s="36"/>
      <c r="J551" s="293" t="s">
        <v>782</v>
      </c>
      <c r="K551" s="86">
        <f t="shared" si="7106"/>
        <v>8</v>
      </c>
      <c r="L551" s="37" t="s">
        <v>783</v>
      </c>
      <c r="M551" s="186">
        <f t="shared" si="6838"/>
        <v>8</v>
      </c>
      <c r="N551" s="37" t="s">
        <v>782</v>
      </c>
      <c r="O551" s="186">
        <f t="shared" si="6839"/>
        <v>8</v>
      </c>
      <c r="P551" s="37"/>
      <c r="Q551" s="186">
        <f t="shared" si="6840"/>
        <v>0</v>
      </c>
      <c r="R551" s="37"/>
      <c r="S551" s="186">
        <f t="shared" si="6841"/>
        <v>0</v>
      </c>
      <c r="T551" s="37" t="s">
        <v>783</v>
      </c>
      <c r="U551" s="186">
        <f t="shared" si="6842"/>
        <v>8</v>
      </c>
      <c r="V551" s="37" t="s">
        <v>783</v>
      </c>
      <c r="W551" s="186">
        <f t="shared" si="6843"/>
        <v>8</v>
      </c>
      <c r="X551" s="37"/>
      <c r="Y551" s="186">
        <f t="shared" si="6844"/>
        <v>0</v>
      </c>
      <c r="Z551" s="37" t="s">
        <v>783</v>
      </c>
      <c r="AA551" s="186">
        <f t="shared" si="6845"/>
        <v>8</v>
      </c>
      <c r="AB551" s="37" t="s">
        <v>783</v>
      </c>
      <c r="AC551" s="186">
        <f t="shared" si="6846"/>
        <v>8</v>
      </c>
      <c r="AD551" s="37" t="s">
        <v>783</v>
      </c>
      <c r="AE551" s="186">
        <f t="shared" si="6847"/>
        <v>8</v>
      </c>
      <c r="AF551" s="37" t="s">
        <v>783</v>
      </c>
      <c r="AG551" s="186">
        <f t="shared" si="6848"/>
        <v>8</v>
      </c>
      <c r="AH551" s="37" t="s">
        <v>783</v>
      </c>
      <c r="AI551" s="186">
        <f t="shared" si="6849"/>
        <v>8</v>
      </c>
      <c r="AJ551" s="37"/>
      <c r="AK551" s="186">
        <f t="shared" si="6850"/>
        <v>0</v>
      </c>
      <c r="AL551" s="37" t="s">
        <v>783</v>
      </c>
      <c r="AM551" s="186">
        <f t="shared" si="6851"/>
        <v>8</v>
      </c>
      <c r="AN551" s="37" t="s">
        <v>783</v>
      </c>
      <c r="AO551" s="186">
        <f t="shared" si="6852"/>
        <v>8</v>
      </c>
      <c r="AP551" s="37" t="s">
        <v>783</v>
      </c>
      <c r="AQ551" s="186">
        <f t="shared" si="6853"/>
        <v>8</v>
      </c>
      <c r="AR551" s="37" t="s">
        <v>783</v>
      </c>
      <c r="AS551" s="186">
        <f t="shared" ref="AS551" si="7541">LEN(AR551)</f>
        <v>8</v>
      </c>
      <c r="AT551" s="37"/>
      <c r="AU551" s="186">
        <f t="shared" ref="AU551" si="7542">LEN(AT551)</f>
        <v>0</v>
      </c>
      <c r="AV551" s="37"/>
      <c r="AW551" s="186">
        <f t="shared" ref="AW551" si="7543">LEN(AV551)</f>
        <v>0</v>
      </c>
      <c r="AX551" s="37"/>
      <c r="AY551" s="186">
        <f t="shared" ref="AY551" si="7544">LEN(AX551)</f>
        <v>0</v>
      </c>
      <c r="AZ551" s="37"/>
      <c r="BA551" s="186">
        <f t="shared" ref="BA551" si="7545">LEN(AZ551)</f>
        <v>0</v>
      </c>
      <c r="BB551" s="37"/>
      <c r="BC551" s="186">
        <f t="shared" ref="BC551" si="7546">LEN(BB551)</f>
        <v>0</v>
      </c>
      <c r="BD551" s="37"/>
      <c r="BE551" s="186">
        <f t="shared" ref="BE551" si="7547">LEN(BD551)</f>
        <v>0</v>
      </c>
      <c r="BF551" s="37"/>
      <c r="BG551" s="186">
        <f t="shared" ref="BG551" si="7548">LEN(BF551)</f>
        <v>0</v>
      </c>
      <c r="BH551" s="37"/>
      <c r="BI551" s="186">
        <f t="shared" ref="BI551" si="7549">LEN(BH551)</f>
        <v>0</v>
      </c>
      <c r="BJ551" s="37"/>
      <c r="BK551" s="186">
        <f t="shared" ref="BK551" si="7550">LEN(BJ551)</f>
        <v>0</v>
      </c>
      <c r="BL551" s="37"/>
      <c r="BM551" s="186">
        <f t="shared" ref="BM551" si="7551">LEN(BL551)</f>
        <v>0</v>
      </c>
      <c r="BN551" s="37"/>
      <c r="BO551" s="186">
        <f t="shared" ref="BO551" si="7552">LEN(BN551)</f>
        <v>0</v>
      </c>
      <c r="BP551" s="37"/>
      <c r="BQ551" s="186">
        <f t="shared" ref="BQ551" si="7553">LEN(BP551)</f>
        <v>0</v>
      </c>
      <c r="BR551" s="37"/>
      <c r="BS551" s="186">
        <f t="shared" ref="BS551" si="7554">LEN(BR551)</f>
        <v>0</v>
      </c>
    </row>
    <row r="552" spans="1:71" s="35" customFormat="1" ht="27">
      <c r="A552" s="203">
        <v>750</v>
      </c>
      <c r="B552" s="732"/>
      <c r="C552" s="734"/>
      <c r="D552" s="19" t="s">
        <v>785</v>
      </c>
      <c r="E552" s="23" t="s">
        <v>779</v>
      </c>
      <c r="F552" s="25"/>
      <c r="G552" s="25"/>
      <c r="H552" s="25" t="s">
        <v>203</v>
      </c>
      <c r="I552" s="25" t="s">
        <v>786</v>
      </c>
      <c r="J552" s="26" t="s">
        <v>787</v>
      </c>
      <c r="K552" s="86">
        <f t="shared" si="7106"/>
        <v>11</v>
      </c>
      <c r="L552" s="26" t="s">
        <v>1627</v>
      </c>
      <c r="M552" s="86">
        <f t="shared" si="6838"/>
        <v>14</v>
      </c>
      <c r="N552" s="26" t="s">
        <v>1628</v>
      </c>
      <c r="O552" s="86">
        <f t="shared" si="6839"/>
        <v>7</v>
      </c>
      <c r="P552" s="26"/>
      <c r="Q552" s="86">
        <f t="shared" si="6840"/>
        <v>0</v>
      </c>
      <c r="R552" s="26"/>
      <c r="S552" s="86">
        <f t="shared" si="6841"/>
        <v>0</v>
      </c>
      <c r="T552" s="26" t="s">
        <v>1629</v>
      </c>
      <c r="U552" s="86">
        <f t="shared" si="6842"/>
        <v>16</v>
      </c>
      <c r="V552" s="26" t="s">
        <v>793</v>
      </c>
      <c r="W552" s="86">
        <f t="shared" si="6843"/>
        <v>5</v>
      </c>
      <c r="X552" s="26"/>
      <c r="Y552" s="86">
        <f t="shared" si="6844"/>
        <v>0</v>
      </c>
      <c r="Z552" s="26"/>
      <c r="AA552" s="86">
        <f t="shared" si="6845"/>
        <v>0</v>
      </c>
      <c r="AB552" s="26" t="s">
        <v>1630</v>
      </c>
      <c r="AC552" s="86">
        <f t="shared" si="6846"/>
        <v>18</v>
      </c>
      <c r="AD552" s="26" t="s">
        <v>795</v>
      </c>
      <c r="AE552" s="86">
        <f t="shared" si="6847"/>
        <v>17</v>
      </c>
      <c r="AF552" s="26" t="s">
        <v>1631</v>
      </c>
      <c r="AG552" s="86">
        <f t="shared" si="6848"/>
        <v>19</v>
      </c>
      <c r="AH552" s="26" t="s">
        <v>1632</v>
      </c>
      <c r="AI552" s="86">
        <f t="shared" si="6849"/>
        <v>13</v>
      </c>
      <c r="AJ552" s="26"/>
      <c r="AK552" s="86">
        <f t="shared" si="6850"/>
        <v>0</v>
      </c>
      <c r="AL552" s="26" t="s">
        <v>1633</v>
      </c>
      <c r="AM552" s="86">
        <f t="shared" si="6851"/>
        <v>10</v>
      </c>
      <c r="AN552" s="26" t="s">
        <v>1634</v>
      </c>
      <c r="AO552" s="86">
        <f t="shared" si="6852"/>
        <v>5</v>
      </c>
      <c r="AP552" s="26"/>
      <c r="AQ552" s="86">
        <f t="shared" si="6853"/>
        <v>0</v>
      </c>
      <c r="AR552" s="26">
        <v>202407</v>
      </c>
      <c r="AS552" s="86">
        <f t="shared" ref="AS552" si="7555">LEN(AR552)</f>
        <v>6</v>
      </c>
      <c r="AT552" s="26"/>
      <c r="AU552" s="86">
        <f t="shared" ref="AU552" si="7556">LEN(AT552)</f>
        <v>0</v>
      </c>
      <c r="AV552" s="26"/>
      <c r="AW552" s="86">
        <f t="shared" ref="AW552" si="7557">LEN(AV552)</f>
        <v>0</v>
      </c>
      <c r="AX552" s="26"/>
      <c r="AY552" s="86">
        <f t="shared" ref="AY552" si="7558">LEN(AX552)</f>
        <v>0</v>
      </c>
      <c r="AZ552" s="26"/>
      <c r="BA552" s="86">
        <f t="shared" ref="BA552" si="7559">LEN(AZ552)</f>
        <v>0</v>
      </c>
      <c r="BB552" s="26"/>
      <c r="BC552" s="86">
        <f t="shared" ref="BC552" si="7560">LEN(BB552)</f>
        <v>0</v>
      </c>
      <c r="BD552" s="26"/>
      <c r="BE552" s="86">
        <f t="shared" ref="BE552" si="7561">LEN(BD552)</f>
        <v>0</v>
      </c>
      <c r="BF552" s="26"/>
      <c r="BG552" s="86">
        <f t="shared" ref="BG552" si="7562">LEN(BF552)</f>
        <v>0</v>
      </c>
      <c r="BH552" s="26"/>
      <c r="BI552" s="86">
        <f t="shared" ref="BI552" si="7563">LEN(BH552)</f>
        <v>0</v>
      </c>
      <c r="BJ552" s="26"/>
      <c r="BK552" s="86">
        <f t="shared" ref="BK552" si="7564">LEN(BJ552)</f>
        <v>0</v>
      </c>
      <c r="BL552" s="26"/>
      <c r="BM552" s="86">
        <f t="shared" ref="BM552" si="7565">LEN(BL552)</f>
        <v>0</v>
      </c>
      <c r="BN552" s="26"/>
      <c r="BO552" s="86">
        <f t="shared" ref="BO552" si="7566">LEN(BN552)</f>
        <v>0</v>
      </c>
      <c r="BP552" s="26"/>
      <c r="BQ552" s="86">
        <f t="shared" ref="BQ552" si="7567">LEN(BP552)</f>
        <v>0</v>
      </c>
      <c r="BR552" s="26"/>
      <c r="BS552" s="86">
        <f t="shared" ref="BS552" si="7568">LEN(BR552)</f>
        <v>0</v>
      </c>
    </row>
  </sheetData>
  <sheetProtection formatCells="0" formatColumns="0" formatRows="0"/>
  <mergeCells count="294">
    <mergeCell ref="AP2:AQ2"/>
    <mergeCell ref="AR2:AS2"/>
    <mergeCell ref="AT2:AU2"/>
    <mergeCell ref="AV2:AW2"/>
    <mergeCell ref="AX2:AY2"/>
    <mergeCell ref="AZ2:BA2"/>
    <mergeCell ref="X4:Y4"/>
    <mergeCell ref="Z4:AA4"/>
    <mergeCell ref="C5:D5"/>
    <mergeCell ref="F4:G4"/>
    <mergeCell ref="H4:I4"/>
    <mergeCell ref="L4:M4"/>
    <mergeCell ref="X3:Y3"/>
    <mergeCell ref="Z3:AA3"/>
    <mergeCell ref="R2:S2"/>
    <mergeCell ref="T2:U2"/>
    <mergeCell ref="V2:W2"/>
    <mergeCell ref="X2:Y2"/>
    <mergeCell ref="Z2:AA2"/>
    <mergeCell ref="N3:O3"/>
    <mergeCell ref="P3:Q3"/>
    <mergeCell ref="R3:S3"/>
    <mergeCell ref="T3:U3"/>
    <mergeCell ref="V3:W3"/>
    <mergeCell ref="AR3:AS3"/>
    <mergeCell ref="AT3:AU3"/>
    <mergeCell ref="AV3:AW3"/>
    <mergeCell ref="AX3:AY3"/>
    <mergeCell ref="AZ3:BA3"/>
    <mergeCell ref="BJ4:BK4"/>
    <mergeCell ref="BL4:BM4"/>
    <mergeCell ref="BN4:BO4"/>
    <mergeCell ref="BP2:BQ2"/>
    <mergeCell ref="BB3:BC3"/>
    <mergeCell ref="BD3:BE3"/>
    <mergeCell ref="BF3:BG3"/>
    <mergeCell ref="BH3:BI3"/>
    <mergeCell ref="BJ3:BK3"/>
    <mergeCell ref="BL3:BM3"/>
    <mergeCell ref="BN3:BO3"/>
    <mergeCell ref="BB2:BC2"/>
    <mergeCell ref="BD2:BE2"/>
    <mergeCell ref="BF2:BG2"/>
    <mergeCell ref="BH4:BI4"/>
    <mergeCell ref="J2:K2"/>
    <mergeCell ref="J3:K3"/>
    <mergeCell ref="J4:K4"/>
    <mergeCell ref="C34:C35"/>
    <mergeCell ref="C32:C33"/>
    <mergeCell ref="BR2:BS2"/>
    <mergeCell ref="BP3:BQ3"/>
    <mergeCell ref="BR3:BS3"/>
    <mergeCell ref="BP4:BQ4"/>
    <mergeCell ref="BR4:BS4"/>
    <mergeCell ref="AP4:AQ4"/>
    <mergeCell ref="AR4:AS4"/>
    <mergeCell ref="AT4:AU4"/>
    <mergeCell ref="AV4:AW4"/>
    <mergeCell ref="AX4:AY4"/>
    <mergeCell ref="AZ4:BA4"/>
    <mergeCell ref="BB4:BC4"/>
    <mergeCell ref="BD4:BE4"/>
    <mergeCell ref="BF4:BG4"/>
    <mergeCell ref="BH2:BI2"/>
    <mergeCell ref="BJ2:BK2"/>
    <mergeCell ref="BL2:BM2"/>
    <mergeCell ref="BN2:BO2"/>
    <mergeCell ref="AP3:AQ3"/>
    <mergeCell ref="C45:D45"/>
    <mergeCell ref="B46:B48"/>
    <mergeCell ref="C46:C48"/>
    <mergeCell ref="T4:U4"/>
    <mergeCell ref="V4:W4"/>
    <mergeCell ref="N4:O4"/>
    <mergeCell ref="P4:Q4"/>
    <mergeCell ref="R4:S4"/>
    <mergeCell ref="B32:B37"/>
    <mergeCell ref="C37:D37"/>
    <mergeCell ref="B38:B39"/>
    <mergeCell ref="C38:C39"/>
    <mergeCell ref="B40:B44"/>
    <mergeCell ref="C40:C44"/>
    <mergeCell ref="B58:B64"/>
    <mergeCell ref="C58:C64"/>
    <mergeCell ref="B68:B69"/>
    <mergeCell ref="C68:C69"/>
    <mergeCell ref="B52:B54"/>
    <mergeCell ref="C52:C54"/>
    <mergeCell ref="B55:B57"/>
    <mergeCell ref="C55:C57"/>
    <mergeCell ref="B49:B51"/>
    <mergeCell ref="C49:C51"/>
    <mergeCell ref="B86:B91"/>
    <mergeCell ref="C86:C91"/>
    <mergeCell ref="B92:B98"/>
    <mergeCell ref="C92:C98"/>
    <mergeCell ref="B99:B100"/>
    <mergeCell ref="C99:C100"/>
    <mergeCell ref="B70:B76"/>
    <mergeCell ref="C70:C76"/>
    <mergeCell ref="B77:B83"/>
    <mergeCell ref="C77:C83"/>
    <mergeCell ref="B84:B85"/>
    <mergeCell ref="C84:C85"/>
    <mergeCell ref="C130:D130"/>
    <mergeCell ref="B133:B135"/>
    <mergeCell ref="C133:C135"/>
    <mergeCell ref="C140:D140"/>
    <mergeCell ref="B101:B107"/>
    <mergeCell ref="C101:C107"/>
    <mergeCell ref="B108:B110"/>
    <mergeCell ref="C108:C110"/>
    <mergeCell ref="B111:B129"/>
    <mergeCell ref="C111:C129"/>
    <mergeCell ref="B131:B132"/>
    <mergeCell ref="C131:C132"/>
    <mergeCell ref="B136:B138"/>
    <mergeCell ref="C136:C138"/>
    <mergeCell ref="B172:B173"/>
    <mergeCell ref="C172:C173"/>
    <mergeCell ref="B174:B178"/>
    <mergeCell ref="C174:C178"/>
    <mergeCell ref="B179:B183"/>
    <mergeCell ref="C179:C183"/>
    <mergeCell ref="B145:B162"/>
    <mergeCell ref="C145:C162"/>
    <mergeCell ref="B166:B170"/>
    <mergeCell ref="C166:C167"/>
    <mergeCell ref="C170:D170"/>
    <mergeCell ref="C171:D171"/>
    <mergeCell ref="B199:B203"/>
    <mergeCell ref="C199:C203"/>
    <mergeCell ref="B204:B208"/>
    <mergeCell ref="C204:C208"/>
    <mergeCell ref="B209:B210"/>
    <mergeCell ref="C209:C210"/>
    <mergeCell ref="B184:B188"/>
    <mergeCell ref="C184:C188"/>
    <mergeCell ref="B189:B193"/>
    <mergeCell ref="C189:C193"/>
    <mergeCell ref="B194:B198"/>
    <mergeCell ref="C194:C198"/>
    <mergeCell ref="B242:B247"/>
    <mergeCell ref="C242:C247"/>
    <mergeCell ref="B248:B265"/>
    <mergeCell ref="C248:C265"/>
    <mergeCell ref="B266:B267"/>
    <mergeCell ref="C266:C267"/>
    <mergeCell ref="B213:B219"/>
    <mergeCell ref="C217:C218"/>
    <mergeCell ref="C219:D219"/>
    <mergeCell ref="B222:B229"/>
    <mergeCell ref="C222:C229"/>
    <mergeCell ref="B230:B235"/>
    <mergeCell ref="C230:C235"/>
    <mergeCell ref="B236:B241"/>
    <mergeCell ref="C236:C241"/>
    <mergeCell ref="C220:C221"/>
    <mergeCell ref="B270:B274"/>
    <mergeCell ref="C270:C271"/>
    <mergeCell ref="C274:D274"/>
    <mergeCell ref="B275:B276"/>
    <mergeCell ref="C275:C276"/>
    <mergeCell ref="B277:B282"/>
    <mergeCell ref="C277:C280"/>
    <mergeCell ref="C281:D281"/>
    <mergeCell ref="C282:D282"/>
    <mergeCell ref="B283:B284"/>
    <mergeCell ref="C283:C284"/>
    <mergeCell ref="B285:B290"/>
    <mergeCell ref="C285:C290"/>
    <mergeCell ref="B291:B297"/>
    <mergeCell ref="C291:C297"/>
    <mergeCell ref="B319:B320"/>
    <mergeCell ref="C319:C320"/>
    <mergeCell ref="B321:B322"/>
    <mergeCell ref="C321:C322"/>
    <mergeCell ref="B298:B315"/>
    <mergeCell ref="C298:C315"/>
    <mergeCell ref="B316:B318"/>
    <mergeCell ref="C316:C318"/>
    <mergeCell ref="C324:D324"/>
    <mergeCell ref="B325:B326"/>
    <mergeCell ref="B327:B328"/>
    <mergeCell ref="C325:C326"/>
    <mergeCell ref="C327:C328"/>
    <mergeCell ref="B341:B342"/>
    <mergeCell ref="C341:C342"/>
    <mergeCell ref="B343:B344"/>
    <mergeCell ref="C343:C344"/>
    <mergeCell ref="B345:B351"/>
    <mergeCell ref="C345:C351"/>
    <mergeCell ref="B332:B335"/>
    <mergeCell ref="C332:C333"/>
    <mergeCell ref="B336:B340"/>
    <mergeCell ref="C336:D336"/>
    <mergeCell ref="C337:C338"/>
    <mergeCell ref="C339:D339"/>
    <mergeCell ref="C340:D340"/>
    <mergeCell ref="B367:B373"/>
    <mergeCell ref="C367:C373"/>
    <mergeCell ref="B374:B380"/>
    <mergeCell ref="C374:C380"/>
    <mergeCell ref="B381:B398"/>
    <mergeCell ref="C381:C398"/>
    <mergeCell ref="B352:B354"/>
    <mergeCell ref="C352:C354"/>
    <mergeCell ref="B355:B360"/>
    <mergeCell ref="C355:C360"/>
    <mergeCell ref="B361:B366"/>
    <mergeCell ref="C361:C366"/>
    <mergeCell ref="B416:B420"/>
    <mergeCell ref="C416:C417"/>
    <mergeCell ref="C420:D420"/>
    <mergeCell ref="B421:B422"/>
    <mergeCell ref="C421:C422"/>
    <mergeCell ref="C399:D399"/>
    <mergeCell ref="B400:B402"/>
    <mergeCell ref="C400:C402"/>
    <mergeCell ref="C408:D408"/>
    <mergeCell ref="C403:C404"/>
    <mergeCell ref="B403:B404"/>
    <mergeCell ref="B405:B406"/>
    <mergeCell ref="C405:C406"/>
    <mergeCell ref="B429:B430"/>
    <mergeCell ref="C429:C430"/>
    <mergeCell ref="B431:B437"/>
    <mergeCell ref="C431:C437"/>
    <mergeCell ref="B438:B440"/>
    <mergeCell ref="C438:C440"/>
    <mergeCell ref="B423:B426"/>
    <mergeCell ref="C423:C424"/>
    <mergeCell ref="C425:D425"/>
    <mergeCell ref="C426:D426"/>
    <mergeCell ref="B427:B428"/>
    <mergeCell ref="C427:C428"/>
    <mergeCell ref="B461:B466"/>
    <mergeCell ref="C461:C466"/>
    <mergeCell ref="B467:B484"/>
    <mergeCell ref="C467:C484"/>
    <mergeCell ref="C485:D485"/>
    <mergeCell ref="B486:B488"/>
    <mergeCell ref="C486:C488"/>
    <mergeCell ref="B441:B446"/>
    <mergeCell ref="C441:C446"/>
    <mergeCell ref="B447:B452"/>
    <mergeCell ref="C447:C452"/>
    <mergeCell ref="B453:B460"/>
    <mergeCell ref="C453:C460"/>
    <mergeCell ref="L2:M2"/>
    <mergeCell ref="L3:M3"/>
    <mergeCell ref="N2:O2"/>
    <mergeCell ref="P2:Q2"/>
    <mergeCell ref="B551:B552"/>
    <mergeCell ref="C551:C552"/>
    <mergeCell ref="C517:C522"/>
    <mergeCell ref="B523:B528"/>
    <mergeCell ref="C523:C528"/>
    <mergeCell ref="B529:B534"/>
    <mergeCell ref="C529:C534"/>
    <mergeCell ref="B535:B550"/>
    <mergeCell ref="C535:C550"/>
    <mergeCell ref="B502:B510"/>
    <mergeCell ref="C506:C507"/>
    <mergeCell ref="C508:C509"/>
    <mergeCell ref="C510:D510"/>
    <mergeCell ref="B511:B516"/>
    <mergeCell ref="C511:C516"/>
    <mergeCell ref="B517:B522"/>
    <mergeCell ref="B489:B490"/>
    <mergeCell ref="C489:C490"/>
    <mergeCell ref="B491:B492"/>
    <mergeCell ref="C491:C492"/>
    <mergeCell ref="AD2:AE2"/>
    <mergeCell ref="AD3:AE3"/>
    <mergeCell ref="AD4:AE4"/>
    <mergeCell ref="AF2:AG2"/>
    <mergeCell ref="AF3:AG3"/>
    <mergeCell ref="AF4:AG4"/>
    <mergeCell ref="AB2:AC2"/>
    <mergeCell ref="AB3:AC3"/>
    <mergeCell ref="AB4:AC4"/>
    <mergeCell ref="AL2:AM2"/>
    <mergeCell ref="AL3:AM3"/>
    <mergeCell ref="AL4:AM4"/>
    <mergeCell ref="AN2:AO2"/>
    <mergeCell ref="AN3:AO3"/>
    <mergeCell ref="AN4:AO4"/>
    <mergeCell ref="AH2:AI2"/>
    <mergeCell ref="AH3:AI3"/>
    <mergeCell ref="AH4:AI4"/>
    <mergeCell ref="AJ2:AK2"/>
    <mergeCell ref="AJ3:AK3"/>
    <mergeCell ref="AJ4:AK4"/>
  </mergeCells>
  <phoneticPr fontId="21"/>
  <conditionalFormatting sqref="A1:A1048576">
    <cfRule type="duplicateValues" dxfId="4" priority="94"/>
  </conditionalFormatting>
  <conditionalFormatting sqref="A64:XFD64">
    <cfRule type="expression" dxfId="3" priority="3">
      <formula>A61="指定文言（1行）"</formula>
    </cfRule>
  </conditionalFormatting>
  <conditionalFormatting sqref="J1">
    <cfRule type="expression" dxfId="2" priority="2">
      <formula>AND(MOD(COLUMN(),2)=0,ROW()&gt;5,J1&lt;&gt;$J1)</formula>
    </cfRule>
  </conditionalFormatting>
  <conditionalFormatting sqref="L1:BS84">
    <cfRule type="expression" dxfId="1" priority="1">
      <formula>AND(MOD(COLUMN(),2)=0,ROW()&gt;5,L1&lt;&gt;$J1)</formula>
    </cfRule>
  </conditionalFormatting>
  <conditionalFormatting sqref="M85 O85:Q85 S85 U85:Y85 AA85:AC85 AE85 AG85 AI85 AK85 AM85 AO85 AQ85:BS85 L86:BS1048576">
    <cfRule type="expression" dxfId="0" priority="6">
      <formula>AND(MOD(COLUMN(),2)=0,ROW()&gt;5,L85&lt;&gt;$J85)</formula>
    </cfRule>
  </conditionalFormatting>
  <dataValidations count="4">
    <dataValidation type="list" allowBlank="1" showInputMessage="1" showErrorMessage="1" sqref="BR279 BR417 J279 BR502 J213 J333 AR502 J424 AT502 AR430 AT430 AV430 AX430 AZ430 BB430 J100 BR100 BD430 BF430 BH430 BJ430 BL430 AR424 AT424 AR333 AT333 AV333 AX333 AZ333 BB333 BD333 BF333 BH333 BJ333 BL333 BN333 BP333 BR333 J344 AV424 AX424 AZ424 BB424 BD424 BF424 BH424 BJ424 BL424 BN424 BP424 BR424 AR344 AR33 AT33 AV33 AX33 AZ33 BB33 BD33 BF33 BH33 BJ33 BL33 BN33 AT344 AV344 AX344 AZ344 BB344 BD344 BF344 AV100 AX100 AZ100 BB100 BD100 BF100 BH100 BJ100 BL100 BH344 BJ344 BL344 BN100 BP100 BN344 BP344 BR344 BN430 AR100 AT100 AR167 AT167 AV167 AX167 AZ167 BB167 BD167 BF167 BH167 BJ167 BL167 BP430 BR430 J417 AV502 AX502 J430 AR213 AT213 AV213 AX213 AZ213 BB213 BD213 BF213 BH213 BJ213 BL213 BN213 BP213 AZ502 BB502 J167 BD502 BF502 BH502 BJ502 AR271 AT271 AV271 AX271 AZ271 BB271 BD271 BF271 BH271 BJ271 BL271 BN271 BP33 BR33 BL502 BN502 BN167 BP167 BR213 J502 BP271 BR271 J33 BR167 J271 BP502 AR417 AT417 AV417 AX417 AZ417 BB417 BD417 BF417 BH417 BJ417 BL417 BN417 BP417 AR279 AT279 AV279 AX279 AZ279 BB279 BD279 BF279 BH279 BJ279 BL279 BN279 BP279 L33 N33 P33 R33 T33 V33 Z33 X33 AB33 P271 L213 L100 P100 N100 T100 AN100 T271 V271 Z271 Z100 AB100 N213 R213 T213 V213 X213 Z213 AB213 AD213 AB271 R271 X271 L271 N271 AD33 AF33 AH33 AJ33 AL33 AN33 AD100 AF100 AH100 AJ100 V100 R100 X100 N502 P502 R502 V502 T502 AD502 AF213 AH213 AJ213 AL213 AN213 AP213 AD271 AF271 AP100 AH271 AJ271 AL271 AP167 AP33 AL100 AN271 L167 N167 R167 T167 X167 Z167 P167 V167 AB167 AD167 AF167 AH167 AJ167 AL167 AN167 AP271 L333 N333 P333 R333 T333 V333 X333 Z333 AB333 AD333 AF333 AH333 AJ333 AL333 AN333 T279 P279 N279 R279 X279 Z279 AB279 AF279 AH279 AJ279 AL279 AN279 AP279 V279 AD279 AP333 L417 P417 R417 X417 Z417 AB417 AF417 AH417 AJ417 AL417 AN417 N344 N417 T417 AD417 AD344 T344 AP417 L502 X502 Z502 AB502 AF502 AH502 AJ502 AL502 AN502 AD430 V417 L279 L344 P344 R344 X344 Z344 AB344 AF344 AH344 AJ344 AL344 AN344 AP344 L424 P424 R424 X424 Z424 AB424 AF424 AH424 AJ424 AL424 AN424 AP424 N424 T424 V424 AD424 L430 P430 R430 V430 X430 Z430 AB430 AF430 AH430 AJ430 AL430 AN430 AP430 N430 T430 AP502" xr:uid="{00000000-0002-0000-0A00-000000000000}">
      <formula1>"和暦,西暦"</formula1>
    </dataValidation>
    <dataValidation type="list" allowBlank="1" showInputMessage="1" showErrorMessage="1" sqref="J41 BR405 J453 BL491 BN491 BP491 BR491 J511 BP517 BR517 AR319 AT319 AV319 AX319 AZ319 BB319 BD319 AR41 AT41 AV41 AX41 AZ41 BB41 BD41 BF41 BH41 BJ41 BL41 BN41 BP41 BR41 AR375 BF319 BH319 BJ319 BL319 BN319 BP319 BR319 J321 J523 BR523 J31 BP31 BR31 AR31 AT31 AV31 AT50 AV50 AX50 AZ50 BB50 BD50 BF50 BH50 BJ50 BL50 BN50 BP50 BR50 L50 J53 AX31 AR453 AT453 AV453 AX453 AZ453 BB453 BD453 AR321 AT321 AV321 AX321 AZ321 BB321 BD321 BF321 AR53 AT53 AV53 AX53 AZ53 BB53 BD53 BF53 BH53 BJ53 BL53 BN53 BP53 BR53 J56 BH321 BJ321 BL321 BN321 BP321 BR321 J325 BF453 BH453 BP327 BJ453 BL453 BN453 BP453 BR453 J461 AR56 AT56 AV56 AX56 AZ56 BB56 BD56 BF56 BH56 BJ56 BL56 BN56 BP56 BR56 AN523 AZ31 BB31 BD31 BF31 BH31 AR511 AT511 AR325 AT325 J84 AV325 AX325 AZ325 BB325 BD325 BF325 BH325 BJ325 BL325 BN325 BP325 BR325 J327 AV511 AX511 AR84 AT84 AV84 AX84 AZ84 BB84 BD84 BF84 BH84 BJ84 BL84 BN84 BP84 BR84 J131 BR327 AZ511 BB511 BD511 BF511 BH511 BJ511 BL511 AR461 AT461 AV461 AX461 AZ461 BB461 AR327 AT327 AR131 AT131 AV131 AX131 AZ131 BB131 BD131 BF131 BH131 BJ131 BL131 BN131 BP131 BR131 J136 AV327 AX327 AZ327 BB327 BD327 BF327 BH327 BJ327 BL327 BN327 BD461 BF461 J291 BH461 BJ461 BL461 AR136 AT136 AV136 AX136 AZ136 BB136 BD136 BF136 BH136 BJ136 BL136 BN136 BP136 BR136 J165 BN461 BP461 BR461 J489 BP489 BR489 BN511 BP511 BR511 J517 BJ31 BL31 BN31 AR291 AT291 AV291 AR165 AT165 AV165 AX165 AZ165 BB165 BD165 BF165 BH165 BJ165 BL165 BN165 BP165 BR165 J212 AX291 AZ291 BB291 BD291 BF291 BH291 BJ291 BL291 BN291 BP291 BR291 AP523 AR523 AT523 AV523 AX523 AR212 AT212 AV212 AX212 AZ212 BB212 BD212 BF212 BH212 BJ212 BL212 BN212 BP212 BR212 J269 AZ523 BB523 BD523 AR489 AT489 AV489 AX489 AZ489 BB489 BD489 BF489 BH489 AT375 AV375 AX375 AZ375 AR269 AT269 AV269 AX269 AZ269 BB269 BD269 BF269 BH269 BJ269 BL269 BN269 BP269 BR269 J331 BB375 BD375 BF375 BH375 BJ375 BL375 BN375 BP375 BR375 L375 J403 BR403 BJ489 BL489 BN489 BF523 AR331 AT331 AV331 AX331 AZ331 BB331 BD331 BF331 BH331 BJ331 BL331 BN331 BP331 BR331 J415 BH523 J491 BJ523 BL523 BN523 BP523 AR517 AT517 AV517 AX517 AZ517 AR403 AT403 AV403 AX403 AZ403 AR415 AT415 AV415 AX415 AZ415 BB415 BD415 BF415 BH415 BJ415 BL415 BN415 BP415 BR415 J501 BB403 BD403 BF403 BH403 BJ403 BL403 BN403 BP403 BB517 J405 BD517 BF517 BH517 BJ517 BL517 BN517 AR501 AT501 AV501 AX501 AZ501 BB501 BD501 BF501 BH501 BJ501 BL501 BN501 BP501 BR501 J277 AR491 AT491 AV491 AX491 AZ491 BB491 BD491 BF491 BH491 BJ491 AR405 AT405 AV405 AX405 AZ405 BB405 AR277 AT277 AV277 AX277 AZ277 BB277 BD277 BF277 BH277 BJ277 BL277 BN277 BP277 BR277 J319 BD405 BF405 BH405 BJ405 BL405 BN405 BP405 L461 N461 P461 R461 T461 V461 X461 Z461 AB461 AD461 AF461 AH461 AJ461 AL461 AN461 AP461 L31 N31 P31 R31 T31 V31 X31 Z31 AB31 AD31 AF31 AH31 AJ31 AL31 AN31 AP31 Z56 AB56 AD56 AF56 AH56 AJ56 AL56 AN56 AP56 L56 N56 P56 R56 T56 V56 X56 AR50 Z523 AB523 AD523 AF523 AH523 AJ523 AL523 L53 N53 P53 R53 T53 V53 X53 Z53 AB53 AD53 AF53 AH53 AJ53 AL53 AN53 AP53 P84 L84 N84 R84 T84 V84 X84 Z84 AB84 AD84 AF84 AH84 AJ84 AL84 AN84 AP84 L136 N136 P136 R136 T136 V136 X136 Z136 AB136 AD136 AF136 AH136 AJ136 AL136 AN136 AP136 L212 N212 P212 R212 T212 V212 X212 Z212 AB212 AD212 AF212 AH212 AJ212 AL212 AN212 AP212 L269 N269 P269 R269 T269 V269 X269 Z269 AB269 AD269 AF269 AH269 AJ269 AL269 AN269 AP269 L331 N331 P331 R331 T331 V331 X331 Z331 AB331 AD331 AF331 AH331 AJ331 AL331 AN331 AP331 L415 N415 P415 R415 T415 V415 X415 Z415 AB415 AD415 AF415 AH415 AJ415 AL415 AN415 AP415 L501 N501 P501 R501 T501 V501 X501 Z501 AB501 AD501 AF501 AH501 AJ501 AL501 AN501 AP501 P489 R489 N489 V489 X489 Z489 T489 AD489 AB489 AH489 AJ489 AL489 AN489 AP489 L489 AF489 L41 N41 P41 R41 T41 V41 X41 Z41 AB41 AD41 AF41 AH41 AJ41 AL41 AN41 AP41 N50 P50 R50 T50 V50 X50 Z50 AB50 AD50 AF50 AH50 AJ50 AL50 AN50 AP50 J50 L131 N131 P131 R131 T131 V131 X131 Z131 AB131 AD131 AF131 AH131 AJ131 AL131 AN131 AP131 L165 N165 P165 R165 T165 V165 X165 Z165 AB165 AD165 AF165 AH165 AJ165 AL165 AN165 AP165 L325 N325 R325 T325 V325 X325 Z325 AB325 AD325 AF325 AH325 AJ325 AL325 AN325 AP325 L327 N327 R327 T327 V327 X327 Z327 AB327 AD327 AF327 AH327 AJ327 AL327 AN327 AP327 P325 P327 L291 N291 P291 R291 T291 V291 X291 Z291 AB291 AD291 AF291 AH291 AJ291 AL291 AN291 AP291 L321 N321 P321 R321 T321 V321 X321 Z321 AB321 AD321 AF321 AH321 AJ321 AL321 AN321 AP321 N375 P375 R375 T375 V375 X375 Z375 AB375 AD375 AF375 AH375 AJ375 AL375 AN375 AP375 J375 L403 P403 R403 T403 V403 X403 Z403 AB403 AD403 AF403 AH403 AJ403 AL403 AN403 AP403 N403 L405 N405 P405 R405 T405 V405 X405 Z405 AB405 AD405 AF405 AH405 AJ405 AL405 AN405 AP405 L491 N491 P491 R491 T491 V491 X491 Z491 AB491 AD491 AF491 AH491 AJ491 AL491 AN491 AP491 L277 N277 P277 R277 T277 V277 X277 Z277 AB277 AD277 AF277 AH277 AJ277 AL277 AN277 AP277 L319 N319 P319 R319 T319 V319 X319 Z319 AB319 AD319 AF319 AH319 AJ319 AL319 AN319 AP319 L453 N453 P453 R453 T453 V453 X453 Z453 AB453 AD453 AF453 AH453 AJ453 AL453 AN453 AP453 L511 N511 P511 R511 T511 V511 X511 Z511 AB511 AD511 AF511 AH511 AJ511 AL511 AN511 AP511 L517 N517 P517 R517 T517 V517 X517 Z517 AB517 AD517 AF517 AH517 AJ517 AL517 AN517 AP517 L523 N523 P523 R523 T523 V523 X523" xr:uid="{00000000-0002-0000-0A00-000001000000}">
      <formula1>"○"</formula1>
    </dataValidation>
    <dataValidation type="list" allowBlank="1" showInputMessage="1" showErrorMessage="1" sqref="J47 BR47 BH47 AR47 AT47 AV47 AX47 AZ47 BB47 BD47 BF47 BJ47 BL47 BN47 BP47 L47 N47 P47 R47 T47 V47 X47 Z47 AB47 AD47 AP47 AF47 AH47 AJ47 AL47 AN47" xr:uid="{00000000-0002-0000-0A00-000002000000}">
      <formula1>"和暦,西暦,グレーアウト"</formula1>
    </dataValidation>
    <dataValidation type="list" allowBlank="1" showInputMessage="1" showErrorMessage="1" sqref="J61 L61 N61 P61 R61 T61 V61 X61 Z61 AB61 AD61 AF61 AH61 AJ61 AL61 AN61 AP61 AR61 AT61 AV61 AX61 AZ61 BB61 BD61 BF61 BH61 BJ61 BL61 BN61 BP61 BR61" xr:uid="{00000000-0002-0000-0A00-000003000000}">
      <formula1>"○,指定文言（1行）,指定文言（2行）"</formula1>
    </dataValidation>
  </dataValidations>
  <pageMargins left="0.7" right="0.7" top="0.75" bottom="0.75" header="0.3" footer="0.3"/>
  <pageSetup paperSize="9" scale="1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499984740745262"/>
  </sheetPr>
  <dimension ref="A1:E31"/>
  <sheetViews>
    <sheetView zoomScale="85" zoomScaleNormal="85" workbookViewId="0">
      <selection activeCell="K27" sqref="K27"/>
    </sheetView>
  </sheetViews>
  <sheetFormatPr defaultRowHeight="18"/>
  <cols>
    <col min="1" max="1" width="9" style="6"/>
    <col min="2" max="2" width="29.625" bestFit="1" customWidth="1"/>
    <col min="3" max="3" width="10.5" customWidth="1"/>
    <col min="4" max="5" width="9.25" bestFit="1" customWidth="1"/>
  </cols>
  <sheetData>
    <row r="1" spans="1:5" s="6" customFormat="1" ht="36">
      <c r="A1" s="4" t="s">
        <v>5</v>
      </c>
      <c r="B1" s="4" t="s">
        <v>1635</v>
      </c>
      <c r="C1" s="4" t="s">
        <v>1636</v>
      </c>
      <c r="D1" s="5" t="s">
        <v>1637</v>
      </c>
      <c r="E1"/>
    </row>
    <row r="2" spans="1:5">
      <c r="A2" s="6">
        <v>1</v>
      </c>
      <c r="B2" t="s">
        <v>1638</v>
      </c>
      <c r="C2" t="s">
        <v>1639</v>
      </c>
      <c r="D2">
        <v>2</v>
      </c>
    </row>
    <row r="3" spans="1:5">
      <c r="A3" s="6">
        <v>2</v>
      </c>
      <c r="B3" t="s">
        <v>1640</v>
      </c>
      <c r="C3" t="s">
        <v>1641</v>
      </c>
      <c r="D3">
        <v>2</v>
      </c>
    </row>
    <row r="4" spans="1:5">
      <c r="A4" s="6">
        <v>3</v>
      </c>
      <c r="B4" t="s">
        <v>1642</v>
      </c>
      <c r="C4" t="s">
        <v>1643</v>
      </c>
      <c r="D4">
        <v>2</v>
      </c>
    </row>
    <row r="5" spans="1:5">
      <c r="A5" s="6">
        <v>4</v>
      </c>
      <c r="B5" t="s">
        <v>1644</v>
      </c>
      <c r="C5" t="s">
        <v>1644</v>
      </c>
      <c r="D5">
        <v>1</v>
      </c>
    </row>
    <row r="6" spans="1:5">
      <c r="A6" s="6">
        <v>5</v>
      </c>
      <c r="B6" t="s">
        <v>1645</v>
      </c>
      <c r="C6" t="s">
        <v>1646</v>
      </c>
      <c r="D6">
        <v>2</v>
      </c>
    </row>
    <row r="7" spans="1:5">
      <c r="A7" s="6">
        <v>6</v>
      </c>
      <c r="B7" t="s">
        <v>1647</v>
      </c>
      <c r="C7" t="s">
        <v>1648</v>
      </c>
      <c r="D7">
        <v>2</v>
      </c>
    </row>
    <row r="8" spans="1:5">
      <c r="A8" s="6">
        <v>7</v>
      </c>
      <c r="B8" t="s">
        <v>1649</v>
      </c>
      <c r="C8" t="s">
        <v>1650</v>
      </c>
      <c r="D8">
        <v>1</v>
      </c>
    </row>
    <row r="9" spans="1:5">
      <c r="A9" s="6">
        <v>8</v>
      </c>
      <c r="B9" t="s">
        <v>1651</v>
      </c>
      <c r="C9" t="s">
        <v>1652</v>
      </c>
      <c r="D9">
        <v>2</v>
      </c>
    </row>
    <row r="10" spans="1:5">
      <c r="A10" s="6">
        <v>9</v>
      </c>
      <c r="B10" t="s">
        <v>1653</v>
      </c>
      <c r="C10" t="s">
        <v>1654</v>
      </c>
      <c r="D10">
        <v>1</v>
      </c>
    </row>
    <row r="11" spans="1:5">
      <c r="A11" s="6">
        <v>10</v>
      </c>
      <c r="B11" t="s">
        <v>1655</v>
      </c>
      <c r="C11" t="s">
        <v>1656</v>
      </c>
      <c r="D11">
        <v>2</v>
      </c>
    </row>
    <row r="12" spans="1:5">
      <c r="A12" s="6">
        <v>11</v>
      </c>
      <c r="B12" t="s">
        <v>1657</v>
      </c>
      <c r="C12" t="s">
        <v>1658</v>
      </c>
      <c r="D12">
        <v>2</v>
      </c>
    </row>
    <row r="13" spans="1:5">
      <c r="A13" s="6">
        <v>12</v>
      </c>
      <c r="B13" t="s">
        <v>1659</v>
      </c>
      <c r="C13" t="s">
        <v>1660</v>
      </c>
      <c r="D13">
        <v>2</v>
      </c>
    </row>
    <row r="14" spans="1:5">
      <c r="A14" s="6">
        <v>13</v>
      </c>
      <c r="B14" t="s">
        <v>1661</v>
      </c>
      <c r="C14" t="s">
        <v>1662</v>
      </c>
      <c r="D14">
        <v>2</v>
      </c>
    </row>
    <row r="15" spans="1:5">
      <c r="A15" s="6">
        <v>14</v>
      </c>
      <c r="B15" t="s">
        <v>1663</v>
      </c>
      <c r="C15" t="s">
        <v>1664</v>
      </c>
      <c r="D15">
        <v>2</v>
      </c>
    </row>
    <row r="16" spans="1:5">
      <c r="A16" s="6">
        <v>15</v>
      </c>
      <c r="B16" t="s">
        <v>1665</v>
      </c>
      <c r="C16" t="s">
        <v>1666</v>
      </c>
      <c r="D16">
        <v>2</v>
      </c>
    </row>
    <row r="17" spans="1:4">
      <c r="A17" s="6">
        <v>16</v>
      </c>
      <c r="B17" t="s">
        <v>1667</v>
      </c>
      <c r="C17" t="s">
        <v>1667</v>
      </c>
      <c r="D17">
        <v>2</v>
      </c>
    </row>
    <row r="18" spans="1:4">
      <c r="A18" s="6">
        <v>17</v>
      </c>
      <c r="B18" t="s">
        <v>1668</v>
      </c>
      <c r="C18" t="s">
        <v>1669</v>
      </c>
      <c r="D18">
        <v>2</v>
      </c>
    </row>
    <row r="19" spans="1:4">
      <c r="A19" s="6">
        <v>18</v>
      </c>
    </row>
    <row r="20" spans="1:4">
      <c r="A20" s="6">
        <v>19</v>
      </c>
    </row>
    <row r="21" spans="1:4">
      <c r="A21" s="6">
        <v>20</v>
      </c>
    </row>
    <row r="22" spans="1:4">
      <c r="A22" s="6">
        <v>21</v>
      </c>
    </row>
    <row r="23" spans="1:4">
      <c r="A23" s="6">
        <v>22</v>
      </c>
    </row>
    <row r="24" spans="1:4">
      <c r="A24" s="6">
        <v>23</v>
      </c>
    </row>
    <row r="25" spans="1:4">
      <c r="A25" s="6">
        <v>24</v>
      </c>
    </row>
    <row r="26" spans="1:4">
      <c r="A26" s="6">
        <v>25</v>
      </c>
    </row>
    <row r="27" spans="1:4">
      <c r="A27" s="6">
        <v>26</v>
      </c>
    </row>
    <row r="28" spans="1:4">
      <c r="A28" s="6">
        <v>27</v>
      </c>
    </row>
    <row r="29" spans="1:4">
      <c r="A29" s="6">
        <v>28</v>
      </c>
    </row>
    <row r="30" spans="1:4">
      <c r="A30" s="6">
        <v>29</v>
      </c>
    </row>
    <row r="31" spans="1:4">
      <c r="A31" s="6">
        <v>30</v>
      </c>
    </row>
  </sheetData>
  <phoneticPr fontId="6"/>
  <dataValidations count="2">
    <dataValidation type="list" allowBlank="1" showInputMessage="1" showErrorMessage="1" sqref="D2:D1048576" xr:uid="{00000000-0002-0000-0B00-000000000000}">
      <formula1>"1,2"</formula1>
    </dataValidation>
    <dataValidation imeMode="hiragana" allowBlank="1" showInputMessage="1" showErrorMessage="1" sqref="B2:B1048576" xr:uid="{00000000-0002-0000-0B00-000001000000}"/>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theme="1" tint="0.499984740745262"/>
  </sheetPr>
  <dimension ref="A1:H4"/>
  <sheetViews>
    <sheetView showGridLines="0" showRowColHeaders="0" topLeftCell="F1" workbookViewId="0">
      <selection activeCell="N4" sqref="N4:R4"/>
    </sheetView>
  </sheetViews>
  <sheetFormatPr defaultColWidth="0" defaultRowHeight="18" zeroHeight="1"/>
  <cols>
    <col min="1" max="2" width="13" hidden="1" customWidth="1"/>
    <col min="3" max="5" width="2.5" hidden="1" customWidth="1"/>
    <col min="6" max="6" width="3.875" customWidth="1"/>
    <col min="7" max="7" width="50.625" customWidth="1"/>
    <col min="8" max="8" width="115" bestFit="1" customWidth="1"/>
    <col min="9" max="16384" width="9" hidden="1"/>
  </cols>
  <sheetData>
    <row r="1" spans="1:8">
      <c r="A1" s="4" t="s">
        <v>1670</v>
      </c>
      <c r="B1" s="4"/>
      <c r="F1" s="771" t="s">
        <v>1671</v>
      </c>
      <c r="G1" s="771"/>
      <c r="H1" s="205" t="s">
        <v>1672</v>
      </c>
    </row>
    <row r="2" spans="1:8">
      <c r="A2" t="s">
        <v>1670</v>
      </c>
      <c r="F2">
        <v>1</v>
      </c>
      <c r="G2" s="206" t="s">
        <v>1673</v>
      </c>
      <c r="H2" t="s">
        <v>1674</v>
      </c>
    </row>
    <row r="3" spans="1:8">
      <c r="A3" t="s">
        <v>1675</v>
      </c>
      <c r="B3" t="s">
        <v>1676</v>
      </c>
      <c r="F3">
        <v>2</v>
      </c>
      <c r="G3" s="206" t="s">
        <v>1677</v>
      </c>
      <c r="H3" t="s">
        <v>1678</v>
      </c>
    </row>
    <row r="4" spans="1:8">
      <c r="F4">
        <v>3</v>
      </c>
      <c r="G4" s="206" t="s">
        <v>1679</v>
      </c>
      <c r="H4" t="s">
        <v>1680</v>
      </c>
    </row>
  </sheetData>
  <sheetProtection algorithmName="SHA-512" hashValue="RAAjmDkCeOET2ejfN22uXyKW8wVvpKiak6kREHK5OJQBHzWMKp50ymPI15LSBeaXYDUH5FIhksjQhq72q79x7w==" saltValue="ATSqzKQFLyBcLKpBRjULKg==" spinCount="100000" sheet="1" objects="1" scenarios="1"/>
  <mergeCells count="1">
    <mergeCell ref="F1:G1"/>
  </mergeCells>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theme="1" tint="0.499984740745262"/>
  </sheetPr>
  <dimension ref="A4:W234"/>
  <sheetViews>
    <sheetView showGridLines="0" topLeftCell="Q53" zoomScale="85" zoomScaleNormal="85" workbookViewId="0">
      <selection activeCell="S60" sqref="S60"/>
    </sheetView>
  </sheetViews>
  <sheetFormatPr defaultRowHeight="18"/>
  <cols>
    <col min="1" max="5" width="1.75" style="56" hidden="1" customWidth="1"/>
    <col min="6" max="6" width="2.875" customWidth="1"/>
    <col min="7" max="7" width="5.125" customWidth="1"/>
    <col min="8" max="10" width="9" customWidth="1"/>
  </cols>
  <sheetData>
    <row r="4" spans="6:15" ht="24.6" thickBot="1">
      <c r="G4" s="172" t="s">
        <v>1681</v>
      </c>
      <c r="H4" s="172"/>
      <c r="I4" s="172"/>
      <c r="J4" s="172"/>
    </row>
    <row r="5" spans="6:15" ht="18.600000000000001" thickTop="1"/>
    <row r="6" spans="6:15" ht="22.5">
      <c r="F6" s="279" t="s">
        <v>1682</v>
      </c>
    </row>
    <row r="7" spans="6:15" ht="20.100000000000001">
      <c r="G7" s="282" t="s">
        <v>1683</v>
      </c>
      <c r="H7" s="280"/>
      <c r="I7" s="280"/>
      <c r="J7" s="280"/>
      <c r="K7" s="280"/>
      <c r="L7" s="280"/>
      <c r="M7" s="280"/>
      <c r="N7" s="280"/>
      <c r="O7" s="280"/>
    </row>
    <row r="8" spans="6:15">
      <c r="G8" s="280"/>
      <c r="H8" s="280" t="s">
        <v>1684</v>
      </c>
      <c r="I8" s="280"/>
      <c r="J8" s="280"/>
      <c r="K8" s="280"/>
      <c r="L8" s="280"/>
      <c r="M8" s="280"/>
      <c r="N8" s="280"/>
      <c r="O8" s="280"/>
    </row>
    <row r="9" spans="6:15">
      <c r="G9" s="280"/>
      <c r="H9" s="284" t="s">
        <v>1685</v>
      </c>
      <c r="I9" s="280"/>
      <c r="J9" s="280"/>
      <c r="K9" s="280"/>
      <c r="L9" s="280"/>
      <c r="M9" s="280"/>
      <c r="N9" s="280"/>
      <c r="O9" s="280"/>
    </row>
    <row r="10" spans="6:15">
      <c r="G10" s="280"/>
      <c r="H10" s="284" t="s">
        <v>1686</v>
      </c>
      <c r="I10" s="280"/>
      <c r="J10" s="280"/>
      <c r="K10" s="280"/>
      <c r="L10" s="280"/>
      <c r="M10" s="280"/>
      <c r="N10" s="280"/>
      <c r="O10" s="280"/>
    </row>
    <row r="11" spans="6:15">
      <c r="G11" s="280"/>
      <c r="H11" s="284" t="s">
        <v>1687</v>
      </c>
      <c r="I11" s="280"/>
      <c r="J11" s="280"/>
      <c r="K11" s="280"/>
      <c r="L11" s="280"/>
      <c r="M11" s="280"/>
      <c r="N11" s="280"/>
      <c r="O11" s="280"/>
    </row>
    <row r="12" spans="6:15">
      <c r="G12" s="280"/>
      <c r="H12" s="284" t="s">
        <v>1688</v>
      </c>
      <c r="I12" s="280"/>
      <c r="J12" s="280"/>
      <c r="K12" s="280"/>
      <c r="L12" s="280"/>
      <c r="M12" s="280"/>
      <c r="N12" s="280"/>
      <c r="O12" s="280"/>
    </row>
    <row r="14" spans="6:15">
      <c r="H14" s="175" t="s">
        <v>1689</v>
      </c>
    </row>
    <row r="15" spans="6:15">
      <c r="H15" s="174" t="s">
        <v>1690</v>
      </c>
    </row>
    <row r="16" spans="6:15">
      <c r="H16" s="174" t="s">
        <v>1691</v>
      </c>
    </row>
    <row r="18" spans="7:8" ht="20.100000000000001">
      <c r="G18" s="282" t="s">
        <v>1692</v>
      </c>
      <c r="H18" s="280"/>
    </row>
    <row r="19" spans="7:8">
      <c r="G19" s="280"/>
      <c r="H19" s="280" t="s">
        <v>1693</v>
      </c>
    </row>
    <row r="20" spans="7:8">
      <c r="G20" s="280"/>
      <c r="H20" s="280" t="s">
        <v>1694</v>
      </c>
    </row>
    <row r="21" spans="7:8">
      <c r="G21" s="280"/>
      <c r="H21" s="280" t="s">
        <v>1695</v>
      </c>
    </row>
    <row r="22" spans="7:8">
      <c r="G22" s="280"/>
      <c r="H22" s="280"/>
    </row>
    <row r="23" spans="7:8" ht="20.100000000000001">
      <c r="G23" s="282" t="s">
        <v>1696</v>
      </c>
      <c r="H23" s="280"/>
    </row>
    <row r="24" spans="7:8">
      <c r="G24" s="280"/>
      <c r="H24" s="280" t="s">
        <v>1697</v>
      </c>
    </row>
    <row r="25" spans="7:8">
      <c r="G25" s="280"/>
      <c r="H25" s="280" t="s">
        <v>1698</v>
      </c>
    </row>
    <row r="26" spans="7:8">
      <c r="G26" s="280"/>
      <c r="H26" s="280" t="s">
        <v>1695</v>
      </c>
    </row>
    <row r="28" spans="7:8" ht="20.100000000000001">
      <c r="G28" s="173" t="s">
        <v>1699</v>
      </c>
    </row>
    <row r="29" spans="7:8">
      <c r="H29" t="s">
        <v>1700</v>
      </c>
    </row>
    <row r="30" spans="7:8">
      <c r="H30" t="s">
        <v>1701</v>
      </c>
    </row>
    <row r="31" spans="7:8">
      <c r="H31" t="s">
        <v>1702</v>
      </c>
    </row>
    <row r="44" spans="8:11">
      <c r="H44" t="s">
        <v>1703</v>
      </c>
    </row>
    <row r="45" spans="8:11">
      <c r="H45" t="s">
        <v>1704</v>
      </c>
    </row>
    <row r="47" spans="8:11">
      <c r="H47" s="3" t="s">
        <v>1705</v>
      </c>
    </row>
    <row r="48" spans="8:11">
      <c r="I48" s="3" t="s">
        <v>1706</v>
      </c>
      <c r="K48" s="281" t="s">
        <v>1707</v>
      </c>
    </row>
    <row r="49" spans="6:19">
      <c r="I49" s="280" t="s">
        <v>1708</v>
      </c>
      <c r="K49" s="281" t="s">
        <v>1709</v>
      </c>
    </row>
    <row r="51" spans="6:19" ht="22.5">
      <c r="F51" s="279" t="s">
        <v>1710</v>
      </c>
    </row>
    <row r="52" spans="6:19" ht="20.100000000000001">
      <c r="G52" s="173" t="s">
        <v>1711</v>
      </c>
    </row>
    <row r="53" spans="6:19">
      <c r="H53" t="s">
        <v>1712</v>
      </c>
      <c r="S53" s="281" t="s">
        <v>1713</v>
      </c>
    </row>
    <row r="54" spans="6:19">
      <c r="H54" t="s">
        <v>1714</v>
      </c>
      <c r="S54" s="281" t="s">
        <v>1715</v>
      </c>
    </row>
    <row r="55" spans="6:19">
      <c r="S55" s="281" t="s">
        <v>1716</v>
      </c>
    </row>
    <row r="56" spans="6:19">
      <c r="S56" s="283" t="s">
        <v>1717</v>
      </c>
    </row>
    <row r="57" spans="6:19">
      <c r="S57" s="283" t="s">
        <v>1718</v>
      </c>
    </row>
    <row r="58" spans="6:19">
      <c r="S58" s="283" t="s">
        <v>1719</v>
      </c>
    </row>
    <row r="59" spans="6:19">
      <c r="S59" s="283" t="s">
        <v>1720</v>
      </c>
    </row>
    <row r="60" spans="6:19">
      <c r="S60" s="308" t="s">
        <v>1721</v>
      </c>
    </row>
    <row r="61" spans="6:19">
      <c r="S61" s="283" t="s">
        <v>1722</v>
      </c>
    </row>
    <row r="62" spans="6:19">
      <c r="S62" s="283" t="s">
        <v>1723</v>
      </c>
    </row>
    <row r="63" spans="6:19">
      <c r="S63" s="283" t="s">
        <v>1724</v>
      </c>
    </row>
    <row r="64" spans="6:19">
      <c r="S64" s="283" t="s">
        <v>1725</v>
      </c>
    </row>
    <row r="65" spans="8:23">
      <c r="S65" s="283"/>
    </row>
    <row r="68" spans="8:23">
      <c r="S68" s="307"/>
    </row>
    <row r="78" spans="8:23">
      <c r="H78" t="s">
        <v>1726</v>
      </c>
    </row>
    <row r="79" spans="8:23">
      <c r="H79" t="s">
        <v>1727</v>
      </c>
    </row>
    <row r="80" spans="8:23">
      <c r="W80" s="280"/>
    </row>
    <row r="81" spans="7:23">
      <c r="W81" s="280"/>
    </row>
    <row r="82" spans="7:23">
      <c r="W82" s="280"/>
    </row>
    <row r="83" spans="7:23">
      <c r="W83" s="280"/>
    </row>
    <row r="84" spans="7:23">
      <c r="W84" s="280"/>
    </row>
    <row r="85" spans="7:23">
      <c r="W85" s="280"/>
    </row>
    <row r="86" spans="7:23">
      <c r="W86" s="280"/>
    </row>
    <row r="87" spans="7:23">
      <c r="W87" s="280"/>
    </row>
    <row r="88" spans="7:23">
      <c r="H88" t="s">
        <v>1728</v>
      </c>
    </row>
    <row r="94" spans="7:23" ht="20.100000000000001">
      <c r="G94" s="173" t="s">
        <v>1729</v>
      </c>
    </row>
    <row r="95" spans="7:23">
      <c r="H95" t="s">
        <v>1730</v>
      </c>
    </row>
    <row r="101" spans="8:8">
      <c r="H101" t="s">
        <v>1731</v>
      </c>
    </row>
    <row r="102" spans="8:8">
      <c r="H102" t="s">
        <v>1732</v>
      </c>
    </row>
    <row r="109" spans="8:8">
      <c r="H109" t="s">
        <v>1733</v>
      </c>
    </row>
    <row r="111" spans="8:8">
      <c r="H111" t="s">
        <v>1734</v>
      </c>
    </row>
    <row r="114" spans="7:8" ht="20.100000000000001">
      <c r="G114" s="282" t="s">
        <v>1735</v>
      </c>
      <c r="H114" s="280"/>
    </row>
    <row r="115" spans="7:8">
      <c r="G115" s="280"/>
      <c r="H115" s="280" t="s">
        <v>1736</v>
      </c>
    </row>
    <row r="116" spans="7:8">
      <c r="G116" s="280"/>
      <c r="H116" s="280"/>
    </row>
    <row r="117" spans="7:8">
      <c r="G117" s="280"/>
      <c r="H117" s="280" t="s">
        <v>1737</v>
      </c>
    </row>
    <row r="118" spans="7:8">
      <c r="G118" s="280"/>
      <c r="H118" s="280"/>
    </row>
    <row r="119" spans="7:8">
      <c r="G119" s="280"/>
      <c r="H119" s="280" t="s">
        <v>1738</v>
      </c>
    </row>
    <row r="120" spans="7:8">
      <c r="G120" s="280"/>
      <c r="H120" s="280" t="s">
        <v>1739</v>
      </c>
    </row>
    <row r="135" spans="7:8" ht="20.100000000000001">
      <c r="G135" s="173" t="s">
        <v>1740</v>
      </c>
    </row>
    <row r="136" spans="7:8">
      <c r="H136" t="s">
        <v>1741</v>
      </c>
    </row>
    <row r="142" spans="7:8" ht="20.100000000000001">
      <c r="G142" s="173" t="s">
        <v>1742</v>
      </c>
    </row>
    <row r="143" spans="7:8">
      <c r="H143" t="s">
        <v>1743</v>
      </c>
    </row>
    <row r="144" spans="7:8">
      <c r="H144" t="s">
        <v>1744</v>
      </c>
    </row>
    <row r="145" spans="8:8">
      <c r="H145" t="s">
        <v>1745</v>
      </c>
    </row>
    <row r="151" spans="8:8">
      <c r="H151" t="s">
        <v>1746</v>
      </c>
    </row>
    <row r="157" spans="8:8">
      <c r="H157" t="s">
        <v>1747</v>
      </c>
    </row>
    <row r="173" spans="8:19">
      <c r="S173" s="174"/>
    </row>
    <row r="174" spans="8:19">
      <c r="H174" t="s">
        <v>1748</v>
      </c>
      <c r="S174" s="174"/>
    </row>
    <row r="175" spans="8:19">
      <c r="H175" t="s">
        <v>1749</v>
      </c>
      <c r="S175" s="174"/>
    </row>
    <row r="176" spans="8:19">
      <c r="S176" s="174"/>
    </row>
    <row r="177" spans="8:19">
      <c r="H177" t="s">
        <v>1750</v>
      </c>
      <c r="S177" s="174"/>
    </row>
    <row r="178" spans="8:19">
      <c r="H178" t="s">
        <v>1751</v>
      </c>
      <c r="S178" s="174"/>
    </row>
    <row r="179" spans="8:19">
      <c r="S179" s="174"/>
    </row>
    <row r="180" spans="8:19">
      <c r="H180" s="176" t="s">
        <v>1752</v>
      </c>
    </row>
    <row r="181" spans="8:19">
      <c r="H181" t="s">
        <v>1753</v>
      </c>
    </row>
    <row r="188" spans="8:19">
      <c r="H188" t="s">
        <v>1754</v>
      </c>
    </row>
    <row r="199" spans="7:8" ht="20.100000000000001">
      <c r="G199" s="173" t="s">
        <v>1755</v>
      </c>
    </row>
    <row r="200" spans="7:8">
      <c r="H200" t="s">
        <v>1756</v>
      </c>
    </row>
    <row r="201" spans="7:8">
      <c r="H201" t="s">
        <v>1757</v>
      </c>
    </row>
    <row r="202" spans="7:8">
      <c r="H202" t="s">
        <v>1758</v>
      </c>
    </row>
    <row r="203" spans="7:8">
      <c r="H203" t="s">
        <v>1759</v>
      </c>
    </row>
    <row r="205" spans="7:8">
      <c r="H205" t="s">
        <v>1760</v>
      </c>
    </row>
    <row r="206" spans="7:8">
      <c r="H206" t="s">
        <v>1761</v>
      </c>
    </row>
    <row r="226" spans="8:8">
      <c r="H226" t="s">
        <v>1762</v>
      </c>
    </row>
    <row r="234" spans="8:8">
      <c r="H234" t="s">
        <v>1763</v>
      </c>
    </row>
  </sheetData>
  <phoneticPr fontId="6"/>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pageSetUpPr fitToPage="1"/>
  </sheetPr>
  <dimension ref="A1:L14"/>
  <sheetViews>
    <sheetView showGridLines="0" topLeftCell="F2" zoomScale="85" zoomScaleNormal="85" workbookViewId="0">
      <pane ySplit="6" topLeftCell="A8" activePane="bottomLeft" state="frozen"/>
      <selection pane="bottomLeft" activeCell="H4" sqref="H4"/>
      <selection activeCell="F2" sqref="F2"/>
    </sheetView>
  </sheetViews>
  <sheetFormatPr defaultColWidth="9" defaultRowHeight="18"/>
  <cols>
    <col min="1" max="4" width="9" style="180" hidden="1" customWidth="1"/>
    <col min="5" max="5" width="6.125" style="105" hidden="1" customWidth="1"/>
    <col min="6" max="6" width="4.625" style="109" customWidth="1"/>
    <col min="7" max="7" width="10.5" style="111" customWidth="1"/>
    <col min="8" max="8" width="51.125" style="111" customWidth="1"/>
    <col min="9" max="9" width="58.375" style="111" customWidth="1"/>
    <col min="10" max="10" width="41" style="111" customWidth="1"/>
    <col min="11" max="11" width="4" style="112" customWidth="1"/>
    <col min="12" max="12" width="52.125" style="109" customWidth="1"/>
    <col min="13" max="14" width="9" style="109" customWidth="1"/>
    <col min="15" max="16384" width="9" style="109"/>
  </cols>
  <sheetData>
    <row r="1" spans="1:12" s="106" customFormat="1" hidden="1">
      <c r="A1" s="179"/>
      <c r="B1" s="179"/>
      <c r="C1" s="179"/>
      <c r="D1" s="179"/>
      <c r="E1" s="105" t="str">
        <f ca="1">IF(E4&gt;0,"","　　　　 （選択してください）")</f>
        <v>　　　　 （選択してください）</v>
      </c>
      <c r="G1" s="107"/>
      <c r="H1" s="107">
        <v>0</v>
      </c>
      <c r="I1" s="107">
        <v>7</v>
      </c>
      <c r="J1" s="107">
        <v>14</v>
      </c>
      <c r="K1" s="108"/>
    </row>
    <row r="2" spans="1:12">
      <c r="E2" s="129"/>
      <c r="G2" s="110"/>
      <c r="H2" s="110"/>
    </row>
    <row r="3" spans="1:12" ht="20.100000000000001" thickBot="1">
      <c r="E3" s="105" t="s">
        <v>5</v>
      </c>
      <c r="G3" s="113" t="s">
        <v>6</v>
      </c>
      <c r="H3" s="113"/>
      <c r="I3" s="113"/>
      <c r="J3" s="113"/>
      <c r="K3" s="114"/>
    </row>
    <row r="4" spans="1:12" ht="47.25" customHeight="1" thickBot="1">
      <c r="E4" s="105">
        <f ca="1">IFERROR(INDEX(NM_会社一覧,MATCH(H4,NM_会社名,0),1),0)</f>
        <v>0</v>
      </c>
      <c r="G4" s="115" t="s">
        <v>7</v>
      </c>
      <c r="H4" s="237"/>
      <c r="I4" s="116"/>
      <c r="J4" s="117"/>
      <c r="K4" s="118"/>
      <c r="L4" s="117"/>
    </row>
    <row r="5" spans="1:12" ht="12.75" customHeight="1">
      <c r="I5" s="119"/>
      <c r="J5" s="120"/>
      <c r="K5" s="121"/>
      <c r="L5" s="121"/>
    </row>
    <row r="6" spans="1:12" ht="20.100000000000001" thickBot="1">
      <c r="G6" s="113" t="s">
        <v>8</v>
      </c>
      <c r="H6" s="113"/>
      <c r="I6" s="113"/>
      <c r="J6" s="113"/>
      <c r="K6" s="114"/>
    </row>
    <row r="7" spans="1:12" ht="19.5">
      <c r="E7" s="105" t="s">
        <v>9</v>
      </c>
      <c r="G7" s="238" t="s">
        <v>10</v>
      </c>
      <c r="H7" s="239" t="s">
        <v>11</v>
      </c>
      <c r="I7" s="240" t="s">
        <v>12</v>
      </c>
      <c r="J7" s="241" t="s">
        <v>13</v>
      </c>
    </row>
    <row r="8" spans="1:12" ht="87.6" customHeight="1">
      <c r="E8" s="105">
        <v>1</v>
      </c>
      <c r="G8" s="330" t="s">
        <v>14</v>
      </c>
      <c r="H8" s="269" t="str" cm="1">
        <f t="array" aca="1" ref="H8" ca="1">IFERROR(INDEX(NM_マスタデータ,MATCH(会社・帳票選択!$E8,'マスタシート '!$A:$A,0)-5+H$1,MATCH(Rng_選択会社Index,'マスタシート '!$2:$2,0)),"")</f>
        <v>質権設定承認請求書</v>
      </c>
      <c r="I8" s="8" t="str" cm="1">
        <f t="array" aca="1" ref="I8" ca="1">IFERROR(INDEX(NM_マスタデータ,MATCH(会社・帳票選択!$E8,'マスタシート '!$A:$A,0)-5+I$1,MATCH(Rng_選択会社Index,'マスタシート '!$2:$2,0)),"")</f>
        <v>－</v>
      </c>
      <c r="J8" s="9" t="str" cm="1">
        <f t="array" aca="1" ref="J8" ca="1">IFERROR(INDEX(NM_マスタデータ,MATCH(会社・帳票選択!$E8,'マスタシート '!$A:$A,0)-5+J$1,MATCH(Rng_選択会社Index,'マスタシート '!$2:$2,0)),"")</f>
        <v>保険金請求権等に質権設定した旨、損害保険会社に承認請求する帳票</v>
      </c>
    </row>
    <row r="9" spans="1:12" ht="60" customHeight="1">
      <c r="E9" s="105">
        <v>2</v>
      </c>
      <c r="G9" s="330"/>
      <c r="H9" s="268" t="str" cm="1">
        <f t="array" aca="1" ref="H9" ca="1">IFERROR(INDEX(NM_マスタデータ,MATCH(会社・帳票選択!$E9,'マスタシート '!$A:$A,0)-5+H$1,MATCH(Rng_選択会社Index,'マスタシート '!$2:$2,0)),"")</f>
        <v>被保険者明細書（質権設定承認請求書添付用）</v>
      </c>
      <c r="I9" s="8" t="str" cm="1">
        <f t="array" aca="1" ref="I9" ca="1">IFERROR(INDEX(NM_マスタデータ,MATCH(会社・帳票選択!$E9,'マスタシート '!$A:$A,0)-5+I$1,MATCH(Rng_選択会社Index,'マスタシート '!$2:$2,0)),"")</f>
        <v>－</v>
      </c>
      <c r="J9" s="9" t="str" cm="1">
        <f t="array" aca="1" ref="J9" ca="1">IFERROR(INDEX(NM_マスタデータ,MATCH(会社・帳票選択!$E9,'マスタシート '!$A:$A,0)-5+J$1,MATCH(Rng_選択会社Index,'マスタシート '!$2:$2,0)),"")</f>
        <v>質権設定承認請求時、被保険者が3名以上存在する場合に入力する帳票
※質権設定承認請求書とあわせて提出してください。</v>
      </c>
    </row>
    <row r="10" spans="1:12" ht="54" customHeight="1">
      <c r="E10" s="105">
        <v>3</v>
      </c>
      <c r="G10" s="330"/>
      <c r="H10" s="269" t="str" cm="1">
        <f t="array" aca="1" ref="H10" ca="1">IFERROR(INDEX(NM_マスタデータ,MATCH(会社・帳票選択!$E10,'マスタシート '!$A:$A,0)-5+H$1,MATCH(Rng_選択会社Index,'マスタシート '!$2:$2,0)),"")</f>
        <v>質権順位の約定書</v>
      </c>
      <c r="I10" s="8" t="str" cm="1">
        <f t="array" aca="1" ref="I10" ca="1">IFERROR(INDEX(NM_マスタデータ,MATCH(会社・帳票選択!$E10,'マスタシート '!$A:$A,0)-5+I$1,MATCH(Rng_選択会社Index,'マスタシート '!$2:$2,0)),"")</f>
        <v>－</v>
      </c>
      <c r="J10" s="9" t="str" cm="1">
        <f t="array" aca="1" ref="J10" ca="1">IFERROR(INDEX(NM_マスタデータ,MATCH(会社・帳票選択!$E10,'マスタシート '!$A:$A,0)-5+J$1,MATCH(Rng_選択会社Index,'マスタシート '!$2:$2,0)),"")</f>
        <v>質権者間での約定により、質権の順位を決定したことを損害保険会社に通知する帳票</v>
      </c>
    </row>
    <row r="11" spans="1:12" ht="60.95" customHeight="1">
      <c r="E11" s="105">
        <v>4</v>
      </c>
      <c r="G11" s="122" t="s">
        <v>15</v>
      </c>
      <c r="H11" s="269" t="str" cm="1">
        <f t="array" aca="1" ref="H11" ca="1">IFERROR(INDEX(NM_マスタデータ,MATCH(会社・帳票選択!$E11,'マスタシート '!$A:$A,0)-5+H$1,MATCH(Rng_選択会社Index,'マスタシート '!$2:$2,0)),"")</f>
        <v>質権消滅届出書</v>
      </c>
      <c r="I11" s="8" t="str" cm="1">
        <f t="array" aca="1" ref="I11" ca="1">IFERROR(INDEX(NM_マスタデータ,MATCH(会社・帳票選択!$E11,'マスタシート '!$A:$A,0)-5+I$1,MATCH(Rng_選択会社Index,'マスタシート '!$2:$2,0)),"")</f>
        <v>－</v>
      </c>
      <c r="J11" s="9" t="str" cm="1">
        <f t="array" aca="1" ref="J11" ca="1">IFERROR(INDEX(NM_マスタデータ,MATCH(会社・帳票選択!$E11,'マスタシート '!$A:$A,0)-5+J$1,MATCH(Rng_選択会社Index,'マスタシート '!$2:$2,0)),"")</f>
        <v>質権者から質権消滅した旨、損害保険会社に通知する帳票</v>
      </c>
    </row>
    <row r="12" spans="1:12" ht="61.5" customHeight="1">
      <c r="E12" s="105">
        <v>5</v>
      </c>
      <c r="G12" s="122" t="s">
        <v>16</v>
      </c>
      <c r="H12" s="269" t="str" cm="1">
        <f t="array" aca="1" ref="H12" ca="1">IFERROR(INDEX(NM_マスタデータ,MATCH(会社・帳票選択!$E12,'マスタシート '!$A:$A,0)-5+H$1,MATCH(Rng_選択会社Index,'マスタシート '!$2:$2,0)),"")</f>
        <v>質権移転承認請求書</v>
      </c>
      <c r="I12" s="8" t="str" cm="1">
        <f t="array" aca="1" ref="I12" ca="1">IFERROR(INDEX(NM_マスタデータ,MATCH(会社・帳票選択!$E12,'マスタシート '!$A:$A,0)-5+I$1,MATCH(Rng_選択会社Index,'マスタシート '!$2:$2,0)),"")</f>
        <v>－</v>
      </c>
      <c r="J12" s="9" t="str" cm="1">
        <f t="array" aca="1" ref="J12" ca="1">IFERROR(INDEX(NM_マスタデータ,MATCH(会社・帳票選択!$E12,'マスタシート '!$A:$A,0)-5+J$1,MATCH(Rng_選択会社Index,'マスタシート '!$2:$2,0)),"")</f>
        <v>原質権者から承継質権者に質権移転した旨、損害保険会社に承認請求する帳票</v>
      </c>
    </row>
    <row r="13" spans="1:12" ht="60.6" customHeight="1">
      <c r="E13" s="105">
        <v>6</v>
      </c>
      <c r="G13" s="122" t="s">
        <v>17</v>
      </c>
      <c r="H13" s="269" t="str" cm="1">
        <f t="array" aca="1" ref="H13" ca="1">IFERROR(INDEX(NM_マスタデータ,MATCH(会社・帳票選択!$E13,'マスタシート '!$A:$A,0)-5+H$1,MATCH(Rng_選択会社Index,'マスタシート '!$2:$2,0)),"")</f>
        <v>転質権設定承認請求書</v>
      </c>
      <c r="I13" s="8" t="str" cm="1">
        <f t="array" aca="1" ref="I13" ca="1">IFERROR(INDEX(NM_マスタデータ,MATCH(会社・帳票選択!$E13,'マスタシート '!$A:$A,0)-5+I$1,MATCH(Rng_選択会社Index,'マスタシート '!$2:$2,0)),"")</f>
        <v>－</v>
      </c>
      <c r="J13" s="9" t="str" cm="1">
        <f t="array" aca="1" ref="J13" ca="1">IFERROR(INDEX(NM_マスタデータ,MATCH(会社・帳票選択!$E13,'マスタシート '!$A:$A,0)-5+J$1,MATCH(Rng_選択会社Index,'マスタシート '!$2:$2,0)),"")</f>
        <v>原質権者から転質権者に転質した旨、損害保険会社に承認請求する帳票</v>
      </c>
    </row>
    <row r="14" spans="1:12" ht="93" customHeight="1" thickBot="1">
      <c r="E14" s="105">
        <v>7</v>
      </c>
      <c r="G14" s="123" t="s">
        <v>18</v>
      </c>
      <c r="H14" s="270" t="str" cm="1">
        <f t="array" aca="1" ref="H14" ca="1">IFERROR(INDEX(NM_マスタデータ,MATCH(会社・帳票選択!$E14,'マスタシート '!$A:$A,0)-5+H$1,MATCH(Rng_選択会社Index,'マスタシート '!$2:$2,0)),"")</f>
        <v>質権者取扱店等変更通知書</v>
      </c>
      <c r="I14" s="10" t="str" cm="1">
        <f t="array" aca="1" ref="I14" ca="1">IFERROR(INDEX(NM_マスタデータ,MATCH(会社・帳票選択!$E14,'マスタシート '!$A:$A,0)-5+I$1,MATCH(Rng_選択会社Index,'マスタシート '!$2:$2,0)),"")</f>
        <v>－</v>
      </c>
      <c r="J14" s="11" t="str" cm="1">
        <f t="array" aca="1" ref="J14" ca="1">IFERROR(INDEX(NM_マスタデータ,MATCH(会社・帳票選択!$E14,'マスタシート '!$A:$A,0)-5+J$1,MATCH(Rng_選択会社Index,'マスタシート '!$2:$2,0)),"")</f>
        <v>質権者の取扱店等に変更があった場合に損害保険会社に通知する帳票
※取扱店変更、社名変更（金融機関合併ではない）、住所変更のみ使用可能です。ただし、これらの変更については損害保険会社への通知は任意です。</v>
      </c>
    </row>
  </sheetData>
  <sheetProtection algorithmName="SHA-512" hashValue="GdYFAVh5umTaci/viCzoADIB21oT1/ANGH/AaXosxMpdwVznZ9ACovrRJWAL4Q9PmOgIg5ADv1KjsK6lGr9QHg==" saltValue="KjeStTgvO0LS/SwWkIBcWQ==" spinCount="100000" sheet="1" objects="1" scenarios="1"/>
  <mergeCells count="1">
    <mergeCell ref="G8:G10"/>
  </mergeCells>
  <phoneticPr fontId="6"/>
  <dataValidations count="1">
    <dataValidation type="list" allowBlank="1" showInputMessage="1" showErrorMessage="1" sqref="H4" xr:uid="{00000000-0002-0000-0100-000000000000}">
      <formula1>NM_会社名</formula1>
    </dataValidation>
  </dataValidations>
  <hyperlinks>
    <hyperlink ref="H14" location="質権者取扱店等変更通知書!N4" tooltip="質権者取扱店等変更通知書" display="質権者取扱店等変更通知書!N4" xr:uid="{00000000-0004-0000-0100-000000000000}"/>
    <hyperlink ref="H13" location="転質権設定承認請求書!AK4" tooltip="転質権設定承認請求書" display="転質権設定承認請求書!AK4" xr:uid="{00000000-0004-0000-0100-000001000000}"/>
    <hyperlink ref="H12" location="質権移転承認請求書!AK4" tooltip="質権移転承認請求書" display="質権移転承認請求書!AK4" xr:uid="{00000000-0004-0000-0100-000002000000}"/>
    <hyperlink ref="H11" location="質権消滅届出書!AK4" tooltip="質権消滅届出書" display="質権消滅届出書!AK4" xr:uid="{00000000-0004-0000-0100-000003000000}"/>
    <hyperlink ref="H8" location="質権設定承認請求書!AU3" tooltip="質権設定承認請求書" display="質権設定承認請求書!AU3" xr:uid="{00000000-0004-0000-0100-000004000000}"/>
    <hyperlink ref="H9" location="被保険者明細書!L4" tooltip="被保険者明細書" display="被保険者明細書!L4" xr:uid="{00000000-0004-0000-0100-000005000000}"/>
    <hyperlink ref="H10" location="質権順位の約定書!M4" tooltip="質権順位約定書" display="質権順位の約定書!M4" xr:uid="{00000000-0004-0000-0100-000006000000}"/>
  </hyperlinks>
  <printOptions horizontalCentered="1" verticalCentered="1"/>
  <pageMargins left="0" right="0" top="0" bottom="0" header="0.31496062992125984" footer="0"/>
  <pageSetup paperSize="9" scale="7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D81"/>
  <sheetViews>
    <sheetView showGridLines="0" showRowColHeaders="0" view="pageBreakPreview" topLeftCell="F1" zoomScale="78" zoomScaleNormal="100" zoomScaleSheetLayoutView="78" workbookViewId="0">
      <selection activeCell="AU3" sqref="AU3:BC3"/>
    </sheetView>
  </sheetViews>
  <sheetFormatPr defaultColWidth="9" defaultRowHeight="18"/>
  <cols>
    <col min="1" max="1" width="13" style="58" hidden="1" customWidth="1"/>
    <col min="2" max="5" width="9" style="58" hidden="1" customWidth="1"/>
    <col min="6" max="6" width="3.625" style="59" customWidth="1"/>
    <col min="7" max="15" width="2.25" style="13" customWidth="1"/>
    <col min="16" max="23" width="2.375" style="13" customWidth="1"/>
    <col min="24" max="25" width="2.625" style="13" customWidth="1"/>
    <col min="26" max="29" width="2.375" style="13" customWidth="1"/>
    <col min="30" max="30" width="3.625" style="13" customWidth="1"/>
    <col min="31" max="31" width="0.625" style="13" customWidth="1"/>
    <col min="32" max="35" width="2.25" style="13" customWidth="1"/>
    <col min="36" max="36" width="3.75" style="13" customWidth="1"/>
    <col min="37" max="43" width="2.25" style="13" customWidth="1"/>
    <col min="44" max="44" width="1.5" style="13" customWidth="1"/>
    <col min="45" max="54" width="2.25" style="13" customWidth="1"/>
    <col min="55" max="55" width="4.375" style="13" customWidth="1"/>
    <col min="56" max="16384" width="9" style="59"/>
  </cols>
  <sheetData>
    <row r="1" spans="1:55" ht="27" customHeight="1">
      <c r="A1" s="58" cm="1">
        <f t="array" aca="1" ref="A1" ca="1">IFERROR(INDEX(NM_マスタデータ,MATCH($D1,'マスタシート '!$A:$A,0)-5,MATCH(Rng_選択会社Index,'マスタシート '!$2:$2,0)),"")</f>
        <v>0</v>
      </c>
      <c r="D1" s="58">
        <v>156</v>
      </c>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row>
    <row r="2" spans="1:55" ht="27" customHeight="1">
      <c r="A2" s="61" t="s">
        <v>19</v>
      </c>
      <c r="B2" s="61" t="s">
        <v>20</v>
      </c>
      <c r="C2" s="61" t="s">
        <v>21</v>
      </c>
      <c r="G2" s="497" t="str">
        <f>IF(L7="",List!G3,IF(AND(L7=List!A3,L8=""),List!G4,""))</f>
        <v>保険種類を選択してください</v>
      </c>
      <c r="H2" s="497"/>
      <c r="I2" s="497"/>
      <c r="J2" s="497"/>
      <c r="K2" s="497"/>
      <c r="L2" s="497"/>
      <c r="M2" s="497"/>
      <c r="N2" s="497"/>
      <c r="O2" s="497"/>
      <c r="P2" s="497"/>
      <c r="Q2" s="497"/>
      <c r="R2" s="497"/>
      <c r="S2" s="497"/>
      <c r="T2" s="497"/>
      <c r="U2" s="497"/>
      <c r="V2" s="497"/>
      <c r="W2" s="497"/>
      <c r="X2" s="497"/>
      <c r="Y2" s="497"/>
      <c r="Z2" s="497"/>
      <c r="AA2" s="497"/>
      <c r="AB2" s="497"/>
      <c r="AC2" s="497"/>
      <c r="AD2" s="497"/>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7"/>
      <c r="BC2" s="497"/>
    </row>
    <row r="3" spans="1:55" ht="18.75" customHeight="1">
      <c r="B3" s="58" t="str" cm="1">
        <f t="array" aca="1" ref="B3" ca="1">IF(AJ6&lt;&gt;"○",IFERROR(INDEX(NM_マスタデータ,MATCH($D3,'マスタシート '!$A:$A,0)-5,MATCH(Rng_選択会社Index,'マスタシート '!$2:$2,0))&amp;"",""),IFERROR(INDEX(NM_マスタデータ,MATCH($D4,'マスタシート '!$A:$A,0)-5,MATCH(Rng_選択会社Index,'マスタシート '!$2:$2,0))&amp;"",""))</f>
        <v>質権設定承認請求書</v>
      </c>
      <c r="C3" s="58">
        <v>29</v>
      </c>
      <c r="D3" s="58">
        <v>27</v>
      </c>
      <c r="E3" s="58">
        <v>25</v>
      </c>
      <c r="G3" s="334" t="str" cm="1">
        <f t="array" aca="1" ref="G3" ca="1">IFERROR(INDEX(NM_マスタデータ,MATCH($C3,'マスタシート '!$A:$A,0)-5,MATCH(Rng_選択会社Index,'マスタシート '!$2:$2,0))&amp;"","")</f>
        <v>入力要領損害保険株式会社　宛</v>
      </c>
      <c r="H3" s="334"/>
      <c r="I3" s="334"/>
      <c r="J3" s="334"/>
      <c r="K3" s="334"/>
      <c r="L3" s="334"/>
      <c r="M3" s="334"/>
      <c r="N3" s="334"/>
      <c r="O3" s="334"/>
      <c r="P3" s="334"/>
      <c r="Q3" s="334"/>
      <c r="R3" s="334"/>
      <c r="S3" s="334"/>
      <c r="T3" s="388" t="str">
        <f ca="1">B3</f>
        <v>質権設定承認請求書</v>
      </c>
      <c r="U3" s="388"/>
      <c r="V3" s="388"/>
      <c r="W3" s="388"/>
      <c r="X3" s="388"/>
      <c r="Y3" s="388"/>
      <c r="Z3" s="388"/>
      <c r="AA3" s="388"/>
      <c r="AB3" s="388"/>
      <c r="AC3" s="388"/>
      <c r="AD3" s="388"/>
      <c r="AE3" s="388"/>
      <c r="AF3" s="388"/>
      <c r="AG3" s="388"/>
      <c r="AH3" s="388"/>
      <c r="AI3" s="388"/>
      <c r="AJ3" s="388"/>
      <c r="AK3" s="388"/>
      <c r="AL3" s="388"/>
      <c r="AM3" s="388"/>
      <c r="AN3" s="388"/>
      <c r="AO3" s="388"/>
      <c r="AP3" s="473" t="str" cm="1">
        <f t="array" aca="1" ref="AP3" ca="1">IFERROR(INDEX(NM_マスタデータ,MATCH($E3,'マスタシート '!$A:$A,0)-5,MATCH(Rng_選択会社Index,'マスタシート '!$2:$2,0))&amp;""&amp;E4,"")</f>
        <v>請求日：和暦</v>
      </c>
      <c r="AQ3" s="473"/>
      <c r="AR3" s="473"/>
      <c r="AS3" s="473"/>
      <c r="AT3" s="473"/>
      <c r="AU3" s="498"/>
      <c r="AV3" s="498"/>
      <c r="AW3" s="498"/>
      <c r="AX3" s="498"/>
      <c r="AY3" s="498"/>
      <c r="AZ3" s="498"/>
      <c r="BA3" s="498"/>
      <c r="BB3" s="498"/>
      <c r="BC3" s="498"/>
    </row>
    <row r="4" spans="1:55" ht="180" customHeight="1" thickBot="1">
      <c r="B4" s="59" t="str" cm="1">
        <f t="array" aca="1" ref="B4" ca="1">IF(A6=1,IFERROR(INDEX(NM_マスタデータ,MATCH($C6,'マスタシート '!$A:$A,0)-5,MATCH(Rng_選択会社Index,'マスタシート '!$2:$2,0))&amp;"",""),"")</f>
        <v/>
      </c>
      <c r="C4" s="58">
        <v>30</v>
      </c>
      <c r="D4" s="58">
        <v>28</v>
      </c>
      <c r="E4" s="58" t="str" cm="1">
        <f t="array" aca="1" ref="E4" ca="1">IFERROR(INDEX(NM_マスタデータ,MATCH(26,'マスタシート '!$A:$A,0)-5,MATCH(Rng_選択会社Index,'マスタシート '!$2:$2,0))&amp;"","")</f>
        <v>和暦</v>
      </c>
      <c r="G4" s="397" t="str" cm="1">
        <f t="array" aca="1" ref="G4" ca="1">IFERROR(INDEX(NM_マスタデータ,MATCH($C4,'マスタシート '!$A:$A,0)-5,MATCH(Rng_選択会社Index,'マスタシート '!$2:$2,0))&amp;"","")</f>
        <v>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v>
      </c>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row>
    <row r="5" spans="1:55" ht="16.5" customHeight="1" thickTop="1">
      <c r="A5" s="58" cm="1">
        <f t="array" aca="1" ref="A5" ca="1">IFERROR(INDEX(NM_マスタデータ,MATCH($E5,'マスタシート '!$A:$A,0)-5,MATCH(Rng_選択会社Index,'マスタシート '!$2:$2,0)),"")</f>
        <v>0</v>
      </c>
      <c r="B5" s="59" t="str" cm="1">
        <f t="array" aca="1" ref="B5" ca="1">IF(A6=2,IFERROR(INDEX(NM_マスタデータ,MATCH($C6,'マスタシート '!$A:$A,0)-5,MATCH(Rng_選択会社Index,'マスタシート '!$2:$2,0))&amp;"",""),"")</f>
        <v/>
      </c>
      <c r="C5" s="58">
        <v>52</v>
      </c>
      <c r="D5" s="58">
        <v>54</v>
      </c>
      <c r="E5" s="58">
        <v>53</v>
      </c>
      <c r="G5" s="335" t="str" cm="1">
        <f t="array" aca="1" ref="G5" ca="1">IFERROR(INDEX(NM_マスタデータ,MATCH($D6,'マスタシート '!$A:$A,0)-5,MATCH(Rng_選択会社Index,'マスタシート '!$2:$2,0))&amp;"","")</f>
        <v>証券番号</v>
      </c>
      <c r="H5" s="336"/>
      <c r="I5" s="336"/>
      <c r="J5" s="336"/>
      <c r="K5" s="337"/>
      <c r="L5" s="501"/>
      <c r="M5" s="502"/>
      <c r="N5" s="502"/>
      <c r="O5" s="502"/>
      <c r="P5" s="502"/>
      <c r="Q5" s="502"/>
      <c r="R5" s="502"/>
      <c r="S5" s="502"/>
      <c r="T5" s="502"/>
      <c r="U5" s="502"/>
      <c r="V5" s="502"/>
      <c r="W5" s="502"/>
      <c r="X5" s="502"/>
      <c r="Y5" s="502"/>
      <c r="Z5" s="502"/>
      <c r="AA5" s="502"/>
      <c r="AB5" s="502"/>
      <c r="AC5" s="502"/>
      <c r="AD5" s="503"/>
      <c r="AE5" s="60"/>
      <c r="AF5" s="466" t="str" cm="1">
        <f t="array" aca="1" ref="AF5" ca="1">IFERROR(INDEX(NM_マスタデータ,MATCH($E6,'マスタシート '!$A:$A,0)-5,MATCH(Rng_選択会社Index,'マスタシート '!$2:$2,0))&amp;"","")</f>
        <v>質権を設定
する請求権
(対象に○)</v>
      </c>
      <c r="AG5" s="467"/>
      <c r="AH5" s="467"/>
      <c r="AI5" s="468"/>
      <c r="AJ5" s="242" t="s">
        <v>22</v>
      </c>
      <c r="AK5" s="352" t="str" cm="1">
        <f t="array" aca="1" ref="AK5" ca="1">IFERROR(INDEX(NM_マスタデータ,MATCH($C5,'マスタシート '!$A:$A,0)-5,MATCH(Rng_選択会社Index,'マスタシート '!$2:$2,0))&amp;"","")</f>
        <v>左記保険契約に基づく保険金請求権</v>
      </c>
      <c r="AL5" s="352"/>
      <c r="AM5" s="352"/>
      <c r="AN5" s="352"/>
      <c r="AO5" s="352"/>
      <c r="AP5" s="352"/>
      <c r="AQ5" s="352"/>
      <c r="AR5" s="352"/>
      <c r="AS5" s="352"/>
      <c r="AT5" s="352"/>
      <c r="AU5" s="352"/>
      <c r="AV5" s="352"/>
      <c r="AW5" s="352"/>
      <c r="AX5" s="352"/>
      <c r="AY5" s="352"/>
      <c r="AZ5" s="352"/>
      <c r="BA5" s="352"/>
      <c r="BB5" s="352"/>
      <c r="BC5" s="353"/>
    </row>
    <row r="6" spans="1:55" ht="30" customHeight="1" thickBot="1">
      <c r="A6" s="58" t="str">
        <f ca="1">IF(A5="指定文言（1行）",1,IF(A5="指定文言（2行）",2,""))</f>
        <v/>
      </c>
      <c r="B6" s="59" t="str" cm="1">
        <f t="array" aca="1" ref="B6" ca="1">IF(A6=2,IFERROR(INDEX(NM_マスタデータ,MATCH($F6,'マスタシート '!$A:$A,0)-5,MATCH(Rng_選択会社Index,'マスタシート '!$2:$2,0))&amp;"",""),"")</f>
        <v/>
      </c>
      <c r="C6" s="58">
        <v>55</v>
      </c>
      <c r="D6" s="58">
        <v>31</v>
      </c>
      <c r="E6" s="58">
        <v>50</v>
      </c>
      <c r="F6" s="231">
        <v>159</v>
      </c>
      <c r="G6" s="338"/>
      <c r="H6" s="339"/>
      <c r="I6" s="339"/>
      <c r="J6" s="339"/>
      <c r="K6" s="340"/>
      <c r="L6" s="504"/>
      <c r="M6" s="505"/>
      <c r="N6" s="505"/>
      <c r="O6" s="505"/>
      <c r="P6" s="505"/>
      <c r="Q6" s="505"/>
      <c r="R6" s="505"/>
      <c r="S6" s="505"/>
      <c r="T6" s="505"/>
      <c r="U6" s="505"/>
      <c r="V6" s="505"/>
      <c r="W6" s="505"/>
      <c r="X6" s="505"/>
      <c r="Y6" s="505"/>
      <c r="Z6" s="505"/>
      <c r="AA6" s="505"/>
      <c r="AB6" s="505"/>
      <c r="AC6" s="505"/>
      <c r="AD6" s="506"/>
      <c r="AE6" s="60"/>
      <c r="AF6" s="469"/>
      <c r="AG6" s="470"/>
      <c r="AH6" s="470"/>
      <c r="AI6" s="471"/>
      <c r="AJ6" s="243"/>
      <c r="AK6" s="507" t="str" cm="1">
        <f t="array" aca="1" ref="AK6" ca="1">IF(A5=0,IFERROR(INDEX(NM_マスタデータ,MATCH($D5,'マスタシート '!$A:$A,0)-5,MATCH(Rng_選択会社Index,'マスタシート '!$2:$2,0))&amp;"",""),"")</f>
        <v>上記以外
（右欄入力）</v>
      </c>
      <c r="AL6" s="508"/>
      <c r="AM6" s="508"/>
      <c r="AN6" s="493"/>
      <c r="AO6" s="494"/>
      <c r="AP6" s="494"/>
      <c r="AQ6" s="494"/>
      <c r="AR6" s="494"/>
      <c r="AS6" s="494"/>
      <c r="AT6" s="494"/>
      <c r="AU6" s="494"/>
      <c r="AV6" s="494"/>
      <c r="AW6" s="494"/>
      <c r="AX6" s="494"/>
      <c r="AY6" s="494"/>
      <c r="AZ6" s="494"/>
      <c r="BA6" s="494"/>
      <c r="BB6" s="494"/>
      <c r="BC6" s="495"/>
    </row>
    <row r="7" spans="1:55" ht="26.25" customHeight="1" thickTop="1">
      <c r="A7" s="58" cm="1">
        <f t="array" aca="1" ref="A7" ca="1">IFERROR(INDEX(NM_マスタデータ,MATCH($C7,'マスタシート '!$A:$A,0)-5,MATCH(Rng_選択会社Index,'マスタシート '!$2:$2,0)),"")</f>
        <v>0</v>
      </c>
      <c r="B7" s="58" t="str" cm="1">
        <f t="array" aca="1" ref="B7" ca="1">IF(L7="","",(IF(L7=List!A2,IFERROR(INDEX(NM_マスタデータ,MATCH($D7,'マスタシート '!$A:$A,0)-5,MATCH(Rng_選択会社Index,'マスタシート '!$2:$2,0))&amp;"",""),IFERROR(INDEX(NM_マスタデータ,MATCH($E7,'マスタシート '!$A:$A,0)-5,MATCH(Rng_選択会社Index,'マスタシート '!$2:$2,0))&amp;"",""))))</f>
        <v/>
      </c>
      <c r="C7" s="58">
        <v>34</v>
      </c>
      <c r="D7" s="58">
        <v>35</v>
      </c>
      <c r="E7" s="58">
        <v>36</v>
      </c>
      <c r="G7" s="335" t="str" cm="1">
        <f t="array" aca="1" ref="G7" ca="1">IFERROR(INDEX(NM_マスタデータ,MATCH($E8,'マスタシート '!$A:$A,0)-5,MATCH(Rng_選択会社Index,'マスタシート '!$2:$2,0))&amp;"","")</f>
        <v>保険種類</v>
      </c>
      <c r="H7" s="336"/>
      <c r="I7" s="336"/>
      <c r="J7" s="336"/>
      <c r="K7" s="336"/>
      <c r="L7" s="511"/>
      <c r="M7" s="512"/>
      <c r="N7" s="512"/>
      <c r="O7" s="512"/>
      <c r="P7" s="512"/>
      <c r="Q7" s="512"/>
      <c r="R7" s="512"/>
      <c r="S7" s="512"/>
      <c r="T7" s="512"/>
      <c r="U7" s="513"/>
      <c r="V7" s="375" t="str">
        <f ca="1">B7</f>
        <v/>
      </c>
      <c r="W7" s="375"/>
      <c r="X7" s="375"/>
      <c r="Y7" s="375"/>
      <c r="Z7" s="375"/>
      <c r="AA7" s="375"/>
      <c r="AB7" s="375"/>
      <c r="AC7" s="375"/>
      <c r="AD7" s="376"/>
      <c r="AE7" s="60"/>
      <c r="AF7" s="357" t="str" cm="1">
        <f t="array" aca="1" ref="AF7" ca="1">IFERROR(INDEX(NM_マスタデータ,MATCH($D8,'マスタシート '!$A:$A,0)-5,MATCH(Rng_選択会社Index,'マスタシート '!$2:$2,0))&amp;"","")</f>
        <v>＜除かれる保険金＞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v>
      </c>
      <c r="AG7" s="357"/>
      <c r="AH7" s="357"/>
      <c r="AI7" s="357"/>
      <c r="AJ7" s="357"/>
      <c r="AK7" s="357"/>
      <c r="AL7" s="357"/>
      <c r="AM7" s="357"/>
      <c r="AN7" s="357"/>
      <c r="AO7" s="357"/>
      <c r="AP7" s="357"/>
      <c r="AQ7" s="357"/>
      <c r="AR7" s="357"/>
      <c r="AS7" s="357"/>
      <c r="AT7" s="357"/>
      <c r="AU7" s="357"/>
      <c r="AV7" s="357"/>
      <c r="AW7" s="357"/>
      <c r="AX7" s="357"/>
      <c r="AY7" s="357"/>
      <c r="AZ7" s="357"/>
      <c r="BA7" s="357"/>
      <c r="BB7" s="357"/>
      <c r="BC7" s="357"/>
    </row>
    <row r="8" spans="1:55" ht="29.25" customHeight="1" thickBot="1">
      <c r="D8" s="58">
        <v>56</v>
      </c>
      <c r="E8" s="58">
        <v>33</v>
      </c>
      <c r="G8" s="338"/>
      <c r="H8" s="339"/>
      <c r="I8" s="339"/>
      <c r="J8" s="339"/>
      <c r="K8" s="339"/>
      <c r="L8" s="515"/>
      <c r="M8" s="516"/>
      <c r="N8" s="516"/>
      <c r="O8" s="516"/>
      <c r="P8" s="516"/>
      <c r="Q8" s="516"/>
      <c r="R8" s="516"/>
      <c r="S8" s="516"/>
      <c r="T8" s="516"/>
      <c r="U8" s="516"/>
      <c r="V8" s="516"/>
      <c r="W8" s="516"/>
      <c r="X8" s="516"/>
      <c r="Y8" s="516"/>
      <c r="Z8" s="516"/>
      <c r="AA8" s="516"/>
      <c r="AB8" s="516"/>
      <c r="AC8" s="516"/>
      <c r="AD8" s="517"/>
      <c r="AE8" s="60"/>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row>
    <row r="9" spans="1:55" ht="3.75" customHeight="1" thickTop="1">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row>
    <row r="10" spans="1:55" ht="15" customHeight="1">
      <c r="C10" s="58">
        <v>38</v>
      </c>
      <c r="G10" s="331" t="str" cm="1">
        <f t="array" aca="1" ref="G10" ca="1">IFERROR(INDEX(NM_マスタデータ,MATCH($C10,'マスタシート '!$A:$A,0)-5,MATCH(Rng_選択会社Index,'マスタシート '!$2:$2,0))&amp;"","")</f>
        <v>＊入力のないときは保険証券（変更手続き完了のお知らせ）のとおり</v>
      </c>
      <c r="H10" s="332"/>
      <c r="I10" s="332"/>
      <c r="J10" s="332"/>
      <c r="K10" s="332"/>
      <c r="L10" s="332"/>
      <c r="M10" s="332"/>
      <c r="N10" s="332"/>
      <c r="O10" s="332"/>
      <c r="P10" s="332"/>
      <c r="Q10" s="332"/>
      <c r="R10" s="332"/>
      <c r="S10" s="332"/>
      <c r="T10" s="332"/>
      <c r="U10" s="332"/>
      <c r="V10" s="332"/>
      <c r="W10" s="332"/>
      <c r="X10" s="332"/>
      <c r="Y10" s="332"/>
      <c r="Z10" s="332"/>
      <c r="AA10" s="332"/>
      <c r="AB10" s="332"/>
      <c r="AC10" s="332"/>
      <c r="AD10" s="333"/>
      <c r="AE10" s="62"/>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row>
    <row r="11" spans="1:55">
      <c r="A11" s="58">
        <f ca="1">IF(C12="グレーアウト","○",0)</f>
        <v>0</v>
      </c>
      <c r="B11" s="58" t="str" cm="1">
        <f t="array" aca="1" ref="B11" ca="1">IF(C12="グレーアウト",IFERROR(INDEX(NM_マスタデータ,MATCH($D11,'マスタシート '!$A:$A,0)-5,MATCH(Rng_選択会社Index,'マスタシート '!$2:$2,0))&amp;"",""),"")</f>
        <v/>
      </c>
      <c r="C11" s="58">
        <v>40</v>
      </c>
      <c r="D11" s="58">
        <v>41</v>
      </c>
      <c r="E11" s="58">
        <v>39</v>
      </c>
      <c r="G11" s="369" t="str" cm="1">
        <f t="array" aca="1" ref="G11" ca="1">IFERROR(INDEX(NM_マスタデータ,MATCH($E11,'マスタシート '!$A:$A,0)-5,MATCH(Rng_選択会社Index,'マスタシート '!$2:$2,0))&amp;"","")</f>
        <v>保険期間</v>
      </c>
      <c r="H11" s="369"/>
      <c r="I11" s="369"/>
      <c r="J11" s="369"/>
      <c r="K11" s="369"/>
      <c r="L11" s="377"/>
      <c r="M11" s="379" t="str">
        <f ca="1">C12&amp;""</f>
        <v>和暦</v>
      </c>
      <c r="N11" s="379"/>
      <c r="O11" s="379"/>
      <c r="P11" s="499"/>
      <c r="Q11" s="499"/>
      <c r="R11" s="499"/>
      <c r="S11" s="499"/>
      <c r="T11" s="499"/>
      <c r="U11" s="499"/>
      <c r="V11" s="499"/>
      <c r="W11" s="499"/>
      <c r="X11" s="499"/>
      <c r="Y11" s="379" t="s">
        <v>23</v>
      </c>
      <c r="Z11" s="379"/>
      <c r="AA11" s="379"/>
      <c r="AB11" s="63"/>
      <c r="AC11" s="63"/>
      <c r="AD11" s="64"/>
      <c r="AE11" s="65"/>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row>
    <row r="12" spans="1:55">
      <c r="C12" s="58" t="str" cm="1">
        <f t="array" aca="1" ref="C12" ca="1">IFERROR(INDEX(NM_マスタデータ,MATCH($C11,'マスタシート '!$A:$A,0)-5,MATCH(Rng_選択会社Index,'マスタシート '!$2:$2,0)),"")</f>
        <v>和暦</v>
      </c>
      <c r="G12" s="369"/>
      <c r="H12" s="369"/>
      <c r="I12" s="369"/>
      <c r="J12" s="369"/>
      <c r="K12" s="369"/>
      <c r="L12" s="378"/>
      <c r="M12" s="381" t="str">
        <f ca="1">C12&amp;""</f>
        <v>和暦</v>
      </c>
      <c r="N12" s="381"/>
      <c r="O12" s="381"/>
      <c r="P12" s="500"/>
      <c r="Q12" s="500"/>
      <c r="R12" s="500"/>
      <c r="S12" s="500"/>
      <c r="T12" s="500"/>
      <c r="U12" s="500"/>
      <c r="V12" s="500"/>
      <c r="W12" s="500"/>
      <c r="X12" s="500"/>
      <c r="Y12" s="381" t="s">
        <v>24</v>
      </c>
      <c r="Z12" s="381"/>
      <c r="AA12" s="381"/>
      <c r="AB12" s="66"/>
      <c r="AC12" s="66"/>
      <c r="AD12" s="67"/>
      <c r="AE12" s="65"/>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row>
    <row r="13" spans="1:55" ht="21.75" customHeight="1">
      <c r="A13" s="58" cm="1">
        <f t="array" aca="1" ref="A13" ca="1">IFERROR(INDEX(NM_マスタデータ,MATCH($C13,'マスタシート '!$A:$A,0)-5,MATCH(Rng_選択会社Index,'マスタシート '!$2:$2,0)),"")</f>
        <v>0</v>
      </c>
      <c r="B13" s="58" t="str" cm="1">
        <f t="array" aca="1" ref="B13" ca="1">IF(A13="○",IFERROR(INDEX(NM_マスタデータ,MATCH($E13,'マスタシート '!$A:$A,0)-5,MATCH(Rng_選択会社Index,'マスタシート '!$2:$2,0))&amp;"",""),"")</f>
        <v/>
      </c>
      <c r="C13" s="58">
        <v>43</v>
      </c>
      <c r="D13" s="58">
        <v>42</v>
      </c>
      <c r="E13" s="58">
        <v>157</v>
      </c>
      <c r="G13" s="369" t="str" cm="1">
        <f t="array" aca="1" ref="G13" ca="1">IFERROR(INDEX(NM_マスタデータ,MATCH($D13,'マスタシート '!$A:$A,0)-5,MATCH(Rng_選択会社Index,'マスタシート '!$2:$2,0))&amp;"","")</f>
        <v>保険金額</v>
      </c>
      <c r="H13" s="369"/>
      <c r="I13" s="369"/>
      <c r="J13" s="369"/>
      <c r="K13" s="369"/>
      <c r="L13" s="232"/>
      <c r="M13" s="496"/>
      <c r="N13" s="496"/>
      <c r="O13" s="496"/>
      <c r="P13" s="496"/>
      <c r="Q13" s="496"/>
      <c r="R13" s="496"/>
      <c r="S13" s="496"/>
      <c r="T13" s="496"/>
      <c r="U13" s="496"/>
      <c r="V13" s="496"/>
      <c r="W13" s="496"/>
      <c r="X13" s="496"/>
      <c r="Y13" s="474" t="s">
        <v>25</v>
      </c>
      <c r="Z13" s="474"/>
      <c r="AA13" s="474"/>
      <c r="AB13" s="474"/>
      <c r="AC13" s="474"/>
      <c r="AD13" s="475"/>
      <c r="AE13" s="65"/>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row>
    <row r="14" spans="1:55" ht="45" customHeight="1">
      <c r="A14" s="58" cm="1">
        <f t="array" aca="1" ref="A14" ca="1">IFERROR(INDEX(NM_マスタデータ,MATCH($C14,'マスタシート '!$A:$A,0)-5,MATCH(Rng_選択会社Index,'マスタシート '!$2:$2,0)),"")</f>
        <v>0</v>
      </c>
      <c r="B14" s="58" t="str" cm="1">
        <f t="array" aca="1" ref="B14" ca="1">IF(A14="○",IFERROR(INDEX(NM_マスタデータ,MATCH($D14,'マスタシート '!$A:$A,0)-5,MATCH(Rng_選択会社Index,'マスタシート '!$2:$2,0))&amp;"",""),"")</f>
        <v/>
      </c>
      <c r="C14" s="58">
        <v>45</v>
      </c>
      <c r="D14" s="58">
        <v>46</v>
      </c>
      <c r="E14" s="58">
        <v>44</v>
      </c>
      <c r="G14" s="369" t="str" cm="1">
        <f t="array" aca="1" ref="G14" ca="1">IFERROR(INDEX(NM_マスタデータ,MATCH($E14,'マスタシート '!$A:$A,0)-5,MATCH(Rng_選択会社Index,'マスタシート '!$2:$2,0))&amp;"","")</f>
        <v>保険の対象</v>
      </c>
      <c r="H14" s="369"/>
      <c r="I14" s="369"/>
      <c r="J14" s="369"/>
      <c r="K14" s="369"/>
      <c r="L14" s="80"/>
      <c r="M14" s="509"/>
      <c r="N14" s="509"/>
      <c r="O14" s="509"/>
      <c r="P14" s="509"/>
      <c r="Q14" s="509"/>
      <c r="R14" s="509"/>
      <c r="S14" s="509"/>
      <c r="T14" s="509"/>
      <c r="U14" s="509"/>
      <c r="V14" s="509"/>
      <c r="W14" s="509"/>
      <c r="X14" s="509"/>
      <c r="Y14" s="509"/>
      <c r="Z14" s="509"/>
      <c r="AA14" s="509"/>
      <c r="AB14" s="509"/>
      <c r="AC14" s="509"/>
      <c r="AD14" s="510"/>
      <c r="AE14" s="68"/>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row>
    <row r="15" spans="1:55" ht="45" customHeight="1">
      <c r="A15" s="58" cm="1">
        <f t="array" aca="1" ref="A15" ca="1">IFERROR(INDEX(NM_マスタデータ,MATCH($C15,'マスタシート '!$A:$A,0)-5,MATCH(Rng_選択会社Index,'マスタシート '!$2:$2,0)),"")</f>
        <v>0</v>
      </c>
      <c r="B15" s="58" t="str" cm="1">
        <f t="array" aca="1" ref="B15" ca="1">IF(A15="○",IFERROR(INDEX(NM_マスタデータ,MATCH($D15,'マスタシート '!$A:$A,0)-5,MATCH(Rng_選択会社Index,'マスタシート '!$2:$2,0))&amp;"",""),"")</f>
        <v/>
      </c>
      <c r="C15" s="58">
        <v>48</v>
      </c>
      <c r="D15" s="58">
        <v>49</v>
      </c>
      <c r="E15" s="58">
        <v>47</v>
      </c>
      <c r="G15" s="368" t="str" cm="1">
        <f t="array" aca="1" ref="G15" ca="1">IFERROR(INDEX(NM_マスタデータ,MATCH($E15,'マスタシート '!$A:$A,0)-5,MATCH(Rng_選択会社Index,'マスタシート '!$2:$2,0))&amp;"","")</f>
        <v>保険の対象の
所在地</v>
      </c>
      <c r="H15" s="369"/>
      <c r="I15" s="369"/>
      <c r="J15" s="369"/>
      <c r="K15" s="369"/>
      <c r="L15" s="80"/>
      <c r="M15" s="509"/>
      <c r="N15" s="509"/>
      <c r="O15" s="509"/>
      <c r="P15" s="509"/>
      <c r="Q15" s="509"/>
      <c r="R15" s="509"/>
      <c r="S15" s="509"/>
      <c r="T15" s="509"/>
      <c r="U15" s="509"/>
      <c r="V15" s="509"/>
      <c r="W15" s="509"/>
      <c r="X15" s="509"/>
      <c r="Y15" s="509"/>
      <c r="Z15" s="509"/>
      <c r="AA15" s="509"/>
      <c r="AB15" s="509"/>
      <c r="AC15" s="509"/>
      <c r="AD15" s="510"/>
      <c r="AE15" s="68"/>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row>
    <row r="16" spans="1:55" ht="5.25" customHeight="1">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row>
    <row r="17" spans="1:55" ht="12" customHeight="1">
      <c r="C17" s="58">
        <v>59</v>
      </c>
      <c r="G17" s="448" t="str" cm="1">
        <f t="array" aca="1" ref="G17" ca="1">IFERROR(INDEX(NM_マスタデータ,MATCH($C17,'マスタシート '!$A:$A,0)-5,MATCH(Rng_選択会社Index,'マスタシート '!$2:$2,0))&amp;"","")</f>
        <v>連絡欄</v>
      </c>
      <c r="H17" s="518"/>
      <c r="I17" s="519"/>
      <c r="J17" s="519"/>
      <c r="K17" s="519"/>
      <c r="L17" s="519"/>
      <c r="M17" s="519"/>
      <c r="N17" s="519"/>
      <c r="O17" s="519"/>
      <c r="P17" s="519"/>
      <c r="Q17" s="519"/>
      <c r="R17" s="519"/>
      <c r="S17" s="519"/>
      <c r="T17" s="519"/>
      <c r="U17" s="519"/>
      <c r="V17" s="519"/>
      <c r="W17" s="519"/>
      <c r="X17" s="519"/>
      <c r="Y17" s="519"/>
      <c r="Z17" s="519"/>
      <c r="AA17" s="519"/>
      <c r="AB17" s="519"/>
      <c r="AC17" s="519"/>
      <c r="AD17" s="520"/>
      <c r="AE17" s="68"/>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row>
    <row r="18" spans="1:55">
      <c r="G18" s="449"/>
      <c r="H18" s="521"/>
      <c r="I18" s="479"/>
      <c r="J18" s="479"/>
      <c r="K18" s="479"/>
      <c r="L18" s="479"/>
      <c r="M18" s="479"/>
      <c r="N18" s="479"/>
      <c r="O18" s="479"/>
      <c r="P18" s="479"/>
      <c r="Q18" s="479"/>
      <c r="R18" s="479"/>
      <c r="S18" s="479"/>
      <c r="T18" s="479"/>
      <c r="U18" s="479"/>
      <c r="V18" s="479"/>
      <c r="W18" s="479"/>
      <c r="X18" s="479"/>
      <c r="Y18" s="479"/>
      <c r="Z18" s="479"/>
      <c r="AA18" s="479"/>
      <c r="AB18" s="479"/>
      <c r="AC18" s="479"/>
      <c r="AD18" s="522"/>
      <c r="AE18" s="70"/>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row>
    <row r="19" spans="1:55">
      <c r="G19" s="449"/>
      <c r="H19" s="521"/>
      <c r="I19" s="479"/>
      <c r="J19" s="479"/>
      <c r="K19" s="479"/>
      <c r="L19" s="479"/>
      <c r="M19" s="479"/>
      <c r="N19" s="479"/>
      <c r="O19" s="479"/>
      <c r="P19" s="479"/>
      <c r="Q19" s="479"/>
      <c r="R19" s="479"/>
      <c r="S19" s="479"/>
      <c r="T19" s="479"/>
      <c r="U19" s="479"/>
      <c r="V19" s="479"/>
      <c r="W19" s="479"/>
      <c r="X19" s="479"/>
      <c r="Y19" s="479"/>
      <c r="Z19" s="479"/>
      <c r="AA19" s="479"/>
      <c r="AB19" s="479"/>
      <c r="AC19" s="479"/>
      <c r="AD19" s="522"/>
      <c r="AE19" s="70"/>
      <c r="AF19" s="357"/>
      <c r="AG19" s="357"/>
      <c r="AH19" s="357"/>
      <c r="AI19" s="357"/>
      <c r="AJ19" s="357"/>
      <c r="AK19" s="357"/>
      <c r="AL19" s="357"/>
      <c r="AM19" s="357"/>
      <c r="AN19" s="357"/>
      <c r="AO19" s="357"/>
      <c r="AP19" s="357"/>
      <c r="AQ19" s="357"/>
      <c r="AR19" s="357"/>
      <c r="AS19" s="357"/>
      <c r="AT19" s="357"/>
      <c r="AU19" s="357"/>
      <c r="AV19" s="357"/>
      <c r="AW19" s="357"/>
      <c r="AX19" s="357"/>
      <c r="AY19" s="357"/>
      <c r="AZ19" s="357"/>
      <c r="BA19" s="357"/>
      <c r="BB19" s="357"/>
      <c r="BC19" s="357"/>
    </row>
    <row r="20" spans="1:55" ht="9.75" customHeight="1">
      <c r="G20" s="449"/>
      <c r="H20" s="521"/>
      <c r="I20" s="479"/>
      <c r="J20" s="479"/>
      <c r="K20" s="479"/>
      <c r="L20" s="479"/>
      <c r="M20" s="479"/>
      <c r="N20" s="479"/>
      <c r="O20" s="479"/>
      <c r="P20" s="479"/>
      <c r="Q20" s="479"/>
      <c r="R20" s="479"/>
      <c r="S20" s="479"/>
      <c r="T20" s="479"/>
      <c r="U20" s="479"/>
      <c r="V20" s="479"/>
      <c r="W20" s="479"/>
      <c r="X20" s="479"/>
      <c r="Y20" s="479"/>
      <c r="Z20" s="479"/>
      <c r="AA20" s="479"/>
      <c r="AB20" s="479"/>
      <c r="AC20" s="479"/>
      <c r="AD20" s="522"/>
      <c r="AE20" s="70"/>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row>
    <row r="21" spans="1:55" ht="26.25" customHeight="1">
      <c r="C21" s="58">
        <v>57</v>
      </c>
      <c r="G21" s="450"/>
      <c r="H21" s="523"/>
      <c r="I21" s="524"/>
      <c r="J21" s="524"/>
      <c r="K21" s="524"/>
      <c r="L21" s="524"/>
      <c r="M21" s="524"/>
      <c r="N21" s="524"/>
      <c r="O21" s="524"/>
      <c r="P21" s="524"/>
      <c r="Q21" s="524"/>
      <c r="R21" s="524"/>
      <c r="S21" s="524"/>
      <c r="T21" s="524"/>
      <c r="U21" s="524"/>
      <c r="V21" s="524"/>
      <c r="W21" s="524"/>
      <c r="X21" s="524"/>
      <c r="Y21" s="524"/>
      <c r="Z21" s="524"/>
      <c r="AA21" s="524"/>
      <c r="AB21" s="524"/>
      <c r="AC21" s="524"/>
      <c r="AD21" s="525"/>
      <c r="AE21" s="70"/>
      <c r="AF21" s="393" t="str" cm="1">
        <f t="array" aca="1" ref="AF21" ca="1">IFERROR(INDEX(NM_マスタデータ,MATCH($C21,'マスタシート '!$A:$A,0)-5,MATCH(Rng_選択会社Index,'マスタシート '!$2:$2,0))&amp;"","")</f>
        <v>１８．その他（右欄に入力）</v>
      </c>
      <c r="AG21" s="393"/>
      <c r="AH21" s="393"/>
      <c r="AI21" s="393"/>
      <c r="AJ21" s="393"/>
      <c r="AK21" s="393"/>
      <c r="AL21" s="393"/>
      <c r="AM21" s="393"/>
      <c r="AN21" s="514"/>
      <c r="AO21" s="514"/>
      <c r="AP21" s="514"/>
      <c r="AQ21" s="514"/>
      <c r="AR21" s="514"/>
      <c r="AS21" s="514"/>
      <c r="AT21" s="514"/>
      <c r="AU21" s="514"/>
      <c r="AV21" s="514"/>
      <c r="AW21" s="514"/>
      <c r="AX21" s="514"/>
      <c r="AY21" s="514"/>
      <c r="AZ21" s="514"/>
      <c r="BA21" s="514"/>
      <c r="BB21" s="514"/>
      <c r="BC21" s="514"/>
    </row>
    <row r="22" spans="1:55" ht="1.5" customHeight="1" thickBot="1">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row>
    <row r="23" spans="1:55" ht="15" customHeight="1" thickTop="1">
      <c r="C23" s="58">
        <v>62</v>
      </c>
      <c r="D23" s="58">
        <v>69</v>
      </c>
      <c r="G23" s="389" t="str" cm="1">
        <f t="array" aca="1" ref="G23" ca="1">IFERROR(INDEX(NM_マスタデータ,MATCH($C24,'マスタシート '!$A:$A,0)-5,MATCH(Rng_選択会社Index,'マスタシート '!$2:$2,0))&amp;"","")</f>
        <v>被保険者</v>
      </c>
      <c r="H23" s="390"/>
      <c r="I23" s="390"/>
      <c r="J23" s="390"/>
      <c r="K23" s="391" t="str" cm="1">
        <f t="array" aca="1" ref="K23" ca="1">IFERROR(INDEX(NM_マスタデータ,MATCH($C23,'マスタシート '!$A:$A,0)-5,MATCH(Rng_選択会社Index,'マスタシート '!$2:$2,0))&amp;"","")</f>
        <v>火災保険の場合、保険の対象の所有者</v>
      </c>
      <c r="L23" s="391"/>
      <c r="M23" s="391"/>
      <c r="N23" s="391"/>
      <c r="O23" s="391"/>
      <c r="P23" s="391"/>
      <c r="Q23" s="391"/>
      <c r="R23" s="391"/>
      <c r="S23" s="391"/>
      <c r="T23" s="391"/>
      <c r="U23" s="391"/>
      <c r="V23" s="391"/>
      <c r="W23" s="391"/>
      <c r="X23" s="391"/>
      <c r="Y23" s="391"/>
      <c r="Z23" s="391"/>
      <c r="AA23" s="391"/>
      <c r="AB23" s="391"/>
      <c r="AC23" s="391"/>
      <c r="AD23" s="392"/>
      <c r="AE23" s="389" t="str" cm="1">
        <f t="array" aca="1" ref="AE23" ca="1">IFERROR(INDEX(NM_マスタデータ,MATCH($D24,'マスタシート '!$A:$A,0)-5,MATCH(Rng_選択会社Index,'マスタシート '!$2:$2,0))&amp;"","")</f>
        <v>被保険者</v>
      </c>
      <c r="AF23" s="390"/>
      <c r="AG23" s="390"/>
      <c r="AH23" s="390"/>
      <c r="AI23" s="390"/>
      <c r="AJ23" s="391" t="str" cm="1">
        <f t="array" aca="1" ref="AJ23" ca="1">IFERROR(INDEX(NM_マスタデータ,MATCH($D23,'マスタシート '!$A:$A,0)-5,MATCH(Rng_選択会社Index,'マスタシート '!$2:$2,0))&amp;"","")</f>
        <v/>
      </c>
      <c r="AK23" s="391"/>
      <c r="AL23" s="391"/>
      <c r="AM23" s="391"/>
      <c r="AN23" s="391"/>
      <c r="AO23" s="391"/>
      <c r="AP23" s="391"/>
      <c r="AQ23" s="391"/>
      <c r="AR23" s="391"/>
      <c r="AS23" s="391"/>
      <c r="AT23" s="391"/>
      <c r="AU23" s="391"/>
      <c r="AV23" s="391"/>
      <c r="AW23" s="391"/>
      <c r="AX23" s="391"/>
      <c r="AY23" s="391"/>
      <c r="AZ23" s="391"/>
      <c r="BA23" s="391"/>
      <c r="BB23" s="391"/>
      <c r="BC23" s="392"/>
    </row>
    <row r="24" spans="1:55" ht="48.6" customHeight="1">
      <c r="C24" s="58">
        <v>61</v>
      </c>
      <c r="D24" s="58">
        <v>68</v>
      </c>
      <c r="G24" s="404" t="s">
        <v>26</v>
      </c>
      <c r="H24" s="405"/>
      <c r="I24" s="406"/>
      <c r="J24" s="479"/>
      <c r="K24" s="479"/>
      <c r="L24" s="479"/>
      <c r="M24" s="479"/>
      <c r="N24" s="479"/>
      <c r="O24" s="479"/>
      <c r="P24" s="479"/>
      <c r="Q24" s="479"/>
      <c r="R24" s="479"/>
      <c r="S24" s="479"/>
      <c r="T24" s="479"/>
      <c r="U24" s="479"/>
      <c r="V24" s="479"/>
      <c r="W24" s="479"/>
      <c r="X24" s="479"/>
      <c r="Y24" s="479"/>
      <c r="Z24" s="479"/>
      <c r="AA24" s="479"/>
      <c r="AB24" s="479"/>
      <c r="AC24" s="479"/>
      <c r="AD24" s="480"/>
      <c r="AE24" s="404" t="s">
        <v>26</v>
      </c>
      <c r="AF24" s="405"/>
      <c r="AG24" s="405"/>
      <c r="AH24" s="406"/>
      <c r="AI24" s="479"/>
      <c r="AJ24" s="479"/>
      <c r="AK24" s="479"/>
      <c r="AL24" s="479"/>
      <c r="AM24" s="479"/>
      <c r="AN24" s="479"/>
      <c r="AO24" s="479"/>
      <c r="AP24" s="479"/>
      <c r="AQ24" s="479"/>
      <c r="AR24" s="479"/>
      <c r="AS24" s="479"/>
      <c r="AT24" s="479"/>
      <c r="AU24" s="479"/>
      <c r="AV24" s="479"/>
      <c r="AW24" s="479"/>
      <c r="AX24" s="479"/>
      <c r="AY24" s="479"/>
      <c r="AZ24" s="479"/>
      <c r="BA24" s="479"/>
      <c r="BB24" s="479"/>
      <c r="BC24" s="480"/>
    </row>
    <row r="25" spans="1:55" ht="48.6" customHeight="1" thickBot="1">
      <c r="C25" s="58">
        <v>67</v>
      </c>
      <c r="D25" s="58">
        <v>74</v>
      </c>
      <c r="G25" s="407" t="s">
        <v>27</v>
      </c>
      <c r="H25" s="425"/>
      <c r="I25" s="408"/>
      <c r="J25" s="482"/>
      <c r="K25" s="482"/>
      <c r="L25" s="482"/>
      <c r="M25" s="482"/>
      <c r="N25" s="482"/>
      <c r="O25" s="482"/>
      <c r="P25" s="482"/>
      <c r="Q25" s="482"/>
      <c r="R25" s="482"/>
      <c r="S25" s="482"/>
      <c r="T25" s="482"/>
      <c r="U25" s="482"/>
      <c r="V25" s="482"/>
      <c r="W25" s="482"/>
      <c r="X25" s="482"/>
      <c r="Y25" s="482"/>
      <c r="Z25" s="482"/>
      <c r="AA25" s="482"/>
      <c r="AB25" s="527" t="str" cm="1">
        <f t="array" aca="1" ref="AB25" ca="1">IFERROR(INDEX(NM_マスタデータ,MATCH($C25,'マスタシート '!$A:$A,0)-5,MATCH(Rng_選択会社Index,'マスタシート '!$2:$2,0))&amp;"","")</f>
        <v>印</v>
      </c>
      <c r="AC25" s="527"/>
      <c r="AD25" s="528"/>
      <c r="AE25" s="289"/>
      <c r="AF25" s="425" t="s">
        <v>27</v>
      </c>
      <c r="AG25" s="425"/>
      <c r="AH25" s="408"/>
      <c r="AI25" s="482"/>
      <c r="AJ25" s="482"/>
      <c r="AK25" s="482"/>
      <c r="AL25" s="482"/>
      <c r="AM25" s="482"/>
      <c r="AN25" s="482"/>
      <c r="AO25" s="482"/>
      <c r="AP25" s="482"/>
      <c r="AQ25" s="482"/>
      <c r="AR25" s="482"/>
      <c r="AS25" s="482"/>
      <c r="AT25" s="482"/>
      <c r="AU25" s="482"/>
      <c r="AV25" s="482"/>
      <c r="AW25" s="482"/>
      <c r="AX25" s="482"/>
      <c r="AY25" s="482"/>
      <c r="AZ25" s="482"/>
      <c r="BA25" s="527" t="str" cm="1">
        <f t="array" aca="1" ref="BA25" ca="1">IFERROR(INDEX(NM_マスタデータ,MATCH($D25,'マスタシート '!$A:$A,0)-5,MATCH(Rng_選択会社Index,'マスタシート '!$2:$2,0))&amp;"","")</f>
        <v>印</v>
      </c>
      <c r="BB25" s="527"/>
      <c r="BC25" s="528"/>
    </row>
    <row r="26" spans="1:55" ht="21.75" customHeight="1" thickTop="1">
      <c r="A26" s="58" t="str" cm="1">
        <f t="array" aca="1" ref="A26" ca="1">IFERROR(INDEX(NM_マスタデータ,MATCH($C26,'マスタシート '!$A:$A,0)-5,MATCH(Rng_選択会社Index,'マスタシート '!$2:$2,0))&amp;"","")</f>
        <v/>
      </c>
      <c r="C26" s="58">
        <v>75</v>
      </c>
      <c r="D26" s="58">
        <v>76</v>
      </c>
      <c r="E26" s="58">
        <v>84</v>
      </c>
      <c r="G26" s="444" t="str" cm="1">
        <f t="array" aca="1" ref="G26" ca="1">IFERROR(INDEX(NM_マスタデータ,MATCH($C27,'マスタシート '!$A:$A,0)-5,MATCH(Rng_選択会社Index,'マスタシート '!$2:$2,0))&amp;"","")</f>
        <v>質権者</v>
      </c>
      <c r="H26" s="445"/>
      <c r="I26" s="445"/>
      <c r="J26" s="426" t="str">
        <f ca="1">IF(A26="","（第","")</f>
        <v>（第</v>
      </c>
      <c r="K26" s="426"/>
      <c r="L26" s="526"/>
      <c r="M26" s="526"/>
      <c r="N26" s="428" t="str">
        <f ca="1">IF(A26="","順位）","")</f>
        <v>順位）</v>
      </c>
      <c r="O26" s="428"/>
      <c r="P26" s="446" t="str" cm="1">
        <f t="array" aca="1" ref="P26" ca="1">IFERROR(INDEX(NM_マスタデータ,MATCH($D26,'マスタシート '!$A:$A,0)-5,MATCH(Rng_選択会社Index,'マスタシート '!$2:$2,0))&amp;"","")</f>
        <v>同一請求権に複数質権が設定される場合の参考欄。質権の順位に関して他の質権者に対する効力を有しません。</v>
      </c>
      <c r="Q26" s="446"/>
      <c r="R26" s="446"/>
      <c r="S26" s="446"/>
      <c r="T26" s="446"/>
      <c r="U26" s="446"/>
      <c r="V26" s="446"/>
      <c r="W26" s="446"/>
      <c r="X26" s="446"/>
      <c r="Y26" s="446"/>
      <c r="Z26" s="446"/>
      <c r="AA26" s="446"/>
      <c r="AB26" s="446"/>
      <c r="AC26" s="446"/>
      <c r="AD26" s="447"/>
      <c r="AE26" s="246"/>
      <c r="AF26" s="390" t="str" cm="1">
        <f t="array" aca="1" ref="AF26" ca="1">IFERROR(INDEX(NM_マスタデータ,MATCH($D27,'マスタシート '!$A:$A,0)-5,MATCH(Rng_選択会社Index,'マスタシート '!$2:$2,0))&amp;"","")</f>
        <v>保険契約者</v>
      </c>
      <c r="AG26" s="390"/>
      <c r="AH26" s="390"/>
      <c r="AI26" s="390"/>
      <c r="AJ26" s="391" t="str" cm="1">
        <f t="array" aca="1" ref="AJ26" ca="1">IFERROR(INDEX(NM_マスタデータ,MATCH($E26,'マスタシート '!$A:$A,0)-5,MATCH(Rng_選択会社Index,'マスタシート '!$2:$2,0))&amp;"","")</f>
        <v>被保険者と異なる場合にご入力ください。</v>
      </c>
      <c r="AK26" s="391"/>
      <c r="AL26" s="391"/>
      <c r="AM26" s="391"/>
      <c r="AN26" s="391"/>
      <c r="AO26" s="391"/>
      <c r="AP26" s="391"/>
      <c r="AQ26" s="391"/>
      <c r="AR26" s="391"/>
      <c r="AS26" s="391"/>
      <c r="AT26" s="391"/>
      <c r="AU26" s="391"/>
      <c r="AV26" s="391"/>
      <c r="AW26" s="391"/>
      <c r="AX26" s="391"/>
      <c r="AY26" s="391"/>
      <c r="AZ26" s="391"/>
      <c r="BA26" s="391"/>
      <c r="BB26" s="391"/>
      <c r="BC26" s="392"/>
    </row>
    <row r="27" spans="1:55" ht="48.6" customHeight="1">
      <c r="C27" s="58">
        <v>77</v>
      </c>
      <c r="D27" s="58">
        <v>83</v>
      </c>
      <c r="G27" s="404" t="s">
        <v>26</v>
      </c>
      <c r="H27" s="406"/>
      <c r="I27" s="479"/>
      <c r="J27" s="479"/>
      <c r="K27" s="479"/>
      <c r="L27" s="479"/>
      <c r="M27" s="479"/>
      <c r="N27" s="479"/>
      <c r="O27" s="479"/>
      <c r="P27" s="479"/>
      <c r="Q27" s="479"/>
      <c r="R27" s="479"/>
      <c r="S27" s="479"/>
      <c r="T27" s="479"/>
      <c r="U27" s="479"/>
      <c r="V27" s="479"/>
      <c r="W27" s="479"/>
      <c r="X27" s="479"/>
      <c r="Y27" s="479"/>
      <c r="Z27" s="479"/>
      <c r="AA27" s="479"/>
      <c r="AB27" s="479"/>
      <c r="AC27" s="479"/>
      <c r="AD27" s="480"/>
      <c r="AE27" s="285"/>
      <c r="AF27" s="405" t="s">
        <v>26</v>
      </c>
      <c r="AG27" s="405"/>
      <c r="AH27" s="406"/>
      <c r="AI27" s="479"/>
      <c r="AJ27" s="479"/>
      <c r="AK27" s="479"/>
      <c r="AL27" s="479"/>
      <c r="AM27" s="479"/>
      <c r="AN27" s="479"/>
      <c r="AO27" s="479"/>
      <c r="AP27" s="479"/>
      <c r="AQ27" s="479"/>
      <c r="AR27" s="479"/>
      <c r="AS27" s="479"/>
      <c r="AT27" s="479"/>
      <c r="AU27" s="479"/>
      <c r="AV27" s="479"/>
      <c r="AW27" s="479"/>
      <c r="AX27" s="479"/>
      <c r="AY27" s="479"/>
      <c r="AZ27" s="479"/>
      <c r="BA27" s="479"/>
      <c r="BB27" s="479"/>
      <c r="BC27" s="480"/>
    </row>
    <row r="28" spans="1:55" ht="48.6" customHeight="1" thickBot="1">
      <c r="C28" s="58">
        <v>82</v>
      </c>
      <c r="D28" s="58">
        <v>89</v>
      </c>
      <c r="G28" s="407" t="s">
        <v>28</v>
      </c>
      <c r="H28" s="408"/>
      <c r="I28" s="482"/>
      <c r="J28" s="482"/>
      <c r="K28" s="482"/>
      <c r="L28" s="482"/>
      <c r="M28" s="482"/>
      <c r="N28" s="482"/>
      <c r="O28" s="482"/>
      <c r="P28" s="482"/>
      <c r="Q28" s="482"/>
      <c r="R28" s="482"/>
      <c r="S28" s="482"/>
      <c r="T28" s="482"/>
      <c r="U28" s="482"/>
      <c r="V28" s="482"/>
      <c r="W28" s="482"/>
      <c r="X28" s="482"/>
      <c r="Y28" s="482"/>
      <c r="Z28" s="482"/>
      <c r="AA28" s="482"/>
      <c r="AB28" s="527" t="str" cm="1">
        <f t="array" aca="1" ref="AB28" ca="1">IFERROR(INDEX(NM_マスタデータ,MATCH($C28,'マスタシート '!$A:$A,0)-5,MATCH(Rng_選択会社Index,'マスタシート '!$2:$2,0))&amp;"","")</f>
        <v>印</v>
      </c>
      <c r="AC28" s="527"/>
      <c r="AD28" s="528"/>
      <c r="AE28" s="286"/>
      <c r="AF28" s="425" t="s">
        <v>29</v>
      </c>
      <c r="AG28" s="425"/>
      <c r="AH28" s="408"/>
      <c r="AI28" s="482"/>
      <c r="AJ28" s="482"/>
      <c r="AK28" s="482"/>
      <c r="AL28" s="482"/>
      <c r="AM28" s="482"/>
      <c r="AN28" s="482"/>
      <c r="AO28" s="482"/>
      <c r="AP28" s="482"/>
      <c r="AQ28" s="482"/>
      <c r="AR28" s="482"/>
      <c r="AS28" s="482"/>
      <c r="AT28" s="482"/>
      <c r="AU28" s="482"/>
      <c r="AV28" s="482"/>
      <c r="AW28" s="482"/>
      <c r="AX28" s="482"/>
      <c r="AY28" s="482"/>
      <c r="AZ28" s="482"/>
      <c r="BA28" s="527" t="str" cm="1">
        <f t="array" aca="1" ref="BA28" ca="1">IFERROR(INDEX(NM_マスタデータ,MATCH($D28,'マスタシート '!$A:$A,0)-5,MATCH(Rng_選択会社Index,'マスタシート '!$2:$2,0))&amp;"","")</f>
        <v>印</v>
      </c>
      <c r="BB28" s="527"/>
      <c r="BC28" s="528"/>
    </row>
    <row r="29" spans="1:55" ht="2.25" customHeight="1" thickTop="1">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145"/>
      <c r="AG29" s="145"/>
      <c r="AH29" s="145"/>
      <c r="AI29" s="145"/>
      <c r="AJ29" s="245"/>
      <c r="AK29" s="145"/>
      <c r="AL29" s="145"/>
      <c r="AM29" s="145"/>
      <c r="AN29" s="145"/>
      <c r="AO29" s="145"/>
      <c r="AP29" s="145"/>
      <c r="AQ29" s="145"/>
      <c r="AR29" s="145"/>
      <c r="AS29" s="145"/>
      <c r="AT29" s="145"/>
      <c r="AU29" s="145"/>
      <c r="AV29" s="145"/>
      <c r="AW29" s="145"/>
      <c r="AX29" s="145"/>
      <c r="AY29" s="145"/>
      <c r="AZ29" s="145"/>
      <c r="BA29" s="145"/>
      <c r="BB29" s="145"/>
      <c r="BC29" s="145"/>
    </row>
    <row r="30" spans="1:55" ht="15.75" customHeight="1">
      <c r="B30" s="58" t="str" cm="1">
        <f t="array" aca="1" ref="B30" ca="1">IFERROR(INDEX(NM_マスタデータ,MATCH($C30,'マスタシート '!$A:$A,0)-5,MATCH(Rng_選択会社Index,'マスタシート '!$2:$2,0))&amp;"","")</f>
        <v>和暦</v>
      </c>
      <c r="C30" s="58">
        <v>91</v>
      </c>
      <c r="D30" s="58">
        <v>90</v>
      </c>
      <c r="G30" s="369" t="str" cm="1">
        <f t="array" aca="1" ref="G30" ca="1">IFERROR(INDEX(NM_マスタデータ,MATCH($D30,'マスタシート '!$A:$A,0)-5,MATCH(Rng_選択会社Index,'マスタシート '!$2:$2,0))&amp;"","")</f>
        <v>債権証書日付</v>
      </c>
      <c r="H30" s="369"/>
      <c r="I30" s="369"/>
      <c r="J30" s="369"/>
      <c r="K30" s="369"/>
      <c r="L30" s="369"/>
      <c r="M30" s="409" t="str">
        <f ca="1">B30&amp;""</f>
        <v>和暦</v>
      </c>
      <c r="N30" s="410"/>
      <c r="O30" s="410"/>
      <c r="P30" s="481"/>
      <c r="Q30" s="481"/>
      <c r="R30" s="481"/>
      <c r="S30" s="481"/>
      <c r="T30" s="481"/>
      <c r="U30" s="481"/>
      <c r="V30" s="481"/>
      <c r="W30" s="481"/>
      <c r="X30" s="481"/>
      <c r="Y30" s="481"/>
      <c r="Z30" s="72"/>
      <c r="AA30" s="72"/>
      <c r="AB30" s="430" t="str" cm="1">
        <f t="array" aca="1" ref="AB30" ca="1">IFERROR(INDEX(NM_マスタデータ,MATCH($D31,'マスタシート '!$A:$A,0)-5,MATCH(Rng_選択会社Index,'マスタシート '!$2:$2,0))&amp;"","")</f>
        <v>債務者の住所・氏名</v>
      </c>
      <c r="AC30" s="431"/>
      <c r="AD30" s="431"/>
      <c r="AE30" s="431"/>
      <c r="AF30" s="431"/>
      <c r="AG30" s="431"/>
      <c r="AH30" s="432"/>
      <c r="AI30" s="483"/>
      <c r="AJ30" s="484"/>
      <c r="AK30" s="484"/>
      <c r="AL30" s="484"/>
      <c r="AM30" s="484"/>
      <c r="AN30" s="484"/>
      <c r="AO30" s="484"/>
      <c r="AP30" s="484"/>
      <c r="AQ30" s="484"/>
      <c r="AR30" s="484"/>
      <c r="AS30" s="484"/>
      <c r="AT30" s="484"/>
      <c r="AU30" s="484"/>
      <c r="AV30" s="484"/>
      <c r="AW30" s="484"/>
      <c r="AX30" s="484"/>
      <c r="AY30" s="484"/>
      <c r="AZ30" s="484"/>
      <c r="BA30" s="484"/>
      <c r="BB30" s="484"/>
      <c r="BC30" s="485"/>
    </row>
    <row r="31" spans="1:55" ht="15.6" customHeight="1">
      <c r="C31" s="58">
        <v>92</v>
      </c>
      <c r="D31" s="58">
        <v>99</v>
      </c>
      <c r="E31" s="58">
        <v>100</v>
      </c>
      <c r="G31" s="433" t="str" cm="1">
        <f t="array" aca="1" ref="G31" ca="1">IFERROR(INDEX(NM_マスタデータ,MATCH($C31,'マスタシート '!$A:$A,0)-5,MATCH(Rng_選択会社Index,'マスタシート '!$2:$2,0))&amp;"","")</f>
        <v>証書債権額</v>
      </c>
      <c r="H31" s="434"/>
      <c r="I31" s="434"/>
      <c r="J31" s="434"/>
      <c r="K31" s="434"/>
      <c r="L31" s="435"/>
      <c r="M31" s="341"/>
      <c r="N31" s="342"/>
      <c r="O31" s="342"/>
      <c r="P31" s="343"/>
      <c r="Q31" s="341"/>
      <c r="R31" s="342"/>
      <c r="S31" s="342"/>
      <c r="T31" s="342"/>
      <c r="U31" s="489"/>
      <c r="V31" s="490"/>
      <c r="W31" s="490"/>
      <c r="X31" s="490"/>
      <c r="Y31" s="490"/>
      <c r="Z31" s="490"/>
      <c r="AA31" s="423" t="s">
        <v>30</v>
      </c>
      <c r="AB31" s="436" t="str" cm="1">
        <f t="array" aca="1" ref="AB31" ca="1">IFERROR(INDEX(NM_マスタデータ,MATCH($E31,'マスタシート '!$A:$A,0)-5,MATCH(Rng_選択会社Index,'マスタシート '!$2:$2,0))&amp;"","")</f>
        <v>質権設定者と異なる場合にご入力ください。</v>
      </c>
      <c r="AC31" s="437"/>
      <c r="AD31" s="437"/>
      <c r="AE31" s="437"/>
      <c r="AF31" s="437"/>
      <c r="AG31" s="437"/>
      <c r="AH31" s="438"/>
      <c r="AI31" s="486"/>
      <c r="AJ31" s="487"/>
      <c r="AK31" s="487"/>
      <c r="AL31" s="487"/>
      <c r="AM31" s="487"/>
      <c r="AN31" s="487"/>
      <c r="AO31" s="487"/>
      <c r="AP31" s="487"/>
      <c r="AQ31" s="487"/>
      <c r="AR31" s="487"/>
      <c r="AS31" s="487"/>
      <c r="AT31" s="487"/>
      <c r="AU31" s="487"/>
      <c r="AV31" s="487"/>
      <c r="AW31" s="487"/>
      <c r="AX31" s="487"/>
      <c r="AY31" s="487"/>
      <c r="AZ31" s="487"/>
      <c r="BA31" s="487"/>
      <c r="BB31" s="487"/>
      <c r="BC31" s="488"/>
    </row>
    <row r="32" spans="1:55" ht="19.5" customHeight="1">
      <c r="C32" s="58">
        <v>93</v>
      </c>
      <c r="D32" s="58">
        <v>95</v>
      </c>
      <c r="E32" s="58">
        <v>96</v>
      </c>
      <c r="G32" s="349" t="str" cm="1">
        <f t="array" aca="1" ref="G32" ca="1">IFERROR(INDEX(NM_マスタデータ,MATCH($C32,'マスタシート '!$A:$A,0)-5,MATCH(Rng_選択会社Index,'マスタシート '!$2:$2,0))&amp;"","")</f>
        <v>いずれにも記載がない場合は
元本額(普通質）</v>
      </c>
      <c r="H32" s="350"/>
      <c r="I32" s="350"/>
      <c r="J32" s="350"/>
      <c r="K32" s="350"/>
      <c r="L32" s="351"/>
      <c r="M32" s="346" t="str" cm="1">
        <f t="array" aca="1" ref="M32" ca="1">IFERROR(INDEX(NM_マスタデータ,MATCH($D32,'マスタシート '!$A:$A,0)-5,MATCH(Rng_選択会社Index,'マスタシート '!$2:$2,0))&amp;"","")</f>
        <v>元本額（普通質）</v>
      </c>
      <c r="N32" s="347"/>
      <c r="O32" s="347"/>
      <c r="P32" s="348"/>
      <c r="Q32" s="344" t="str" cm="1">
        <f t="array" aca="1" ref="Q32" ca="1">IFERROR(INDEX(NM_マスタデータ,MATCH($E32,'マスタシート '!$A:$A,0)-5,MATCH(Rng_選択会社Index,'マスタシート '!$2:$2,0))&amp;"","")</f>
        <v>極度額（根質）</v>
      </c>
      <c r="R32" s="345"/>
      <c r="S32" s="345"/>
      <c r="T32" s="345"/>
      <c r="U32" s="491"/>
      <c r="V32" s="492"/>
      <c r="W32" s="492"/>
      <c r="X32" s="492"/>
      <c r="Y32" s="492"/>
      <c r="Z32" s="492"/>
      <c r="AA32" s="424"/>
      <c r="AB32" s="439"/>
      <c r="AC32" s="440"/>
      <c r="AD32" s="440"/>
      <c r="AE32" s="440"/>
      <c r="AF32" s="440"/>
      <c r="AG32" s="440"/>
      <c r="AH32" s="441"/>
      <c r="AI32" s="486"/>
      <c r="AJ32" s="487"/>
      <c r="AK32" s="487"/>
      <c r="AL32" s="487"/>
      <c r="AM32" s="487"/>
      <c r="AN32" s="487"/>
      <c r="AO32" s="487"/>
      <c r="AP32" s="487"/>
      <c r="AQ32" s="487"/>
      <c r="AR32" s="487"/>
      <c r="AS32" s="487"/>
      <c r="AT32" s="487"/>
      <c r="AU32" s="487"/>
      <c r="AV32" s="487"/>
      <c r="AW32" s="487"/>
      <c r="AX32" s="487"/>
      <c r="AY32" s="487"/>
      <c r="AZ32" s="487"/>
      <c r="BA32" s="487"/>
      <c r="BB32" s="487"/>
      <c r="BC32" s="488"/>
    </row>
    <row r="33" spans="1:56" ht="2.25" customHeight="1">
      <c r="G33" s="74"/>
      <c r="H33" s="74"/>
      <c r="I33" s="74"/>
      <c r="J33" s="74"/>
      <c r="K33" s="74"/>
      <c r="L33" s="74"/>
      <c r="M33" s="74"/>
      <c r="N33" s="75"/>
      <c r="O33" s="75"/>
      <c r="P33" s="76"/>
      <c r="Q33" s="75"/>
      <c r="R33" s="76"/>
      <c r="S33" s="57"/>
      <c r="T33" s="57"/>
      <c r="U33" s="57"/>
      <c r="V33" s="57"/>
      <c r="W33" s="57"/>
      <c r="X33" s="57"/>
      <c r="Y33" s="57"/>
      <c r="Z33" s="57"/>
      <c r="AA33" s="73"/>
      <c r="AB33" s="77"/>
      <c r="AC33" s="77"/>
      <c r="AD33" s="77"/>
      <c r="AE33" s="77"/>
      <c r="AF33" s="77"/>
      <c r="AG33" s="77"/>
      <c r="AH33" s="77"/>
      <c r="AI33" s="78"/>
      <c r="AJ33" s="78"/>
      <c r="AK33" s="78"/>
      <c r="AL33" s="78"/>
      <c r="AM33" s="78"/>
      <c r="AN33" s="78"/>
      <c r="AO33" s="78"/>
      <c r="AP33" s="78"/>
      <c r="AQ33" s="78"/>
      <c r="AR33" s="78"/>
      <c r="AS33" s="78"/>
      <c r="AT33" s="78"/>
      <c r="AU33" s="78"/>
      <c r="AV33" s="78"/>
      <c r="AW33" s="78"/>
      <c r="AX33" s="78"/>
      <c r="AY33" s="78"/>
      <c r="AZ33" s="78"/>
      <c r="BA33" s="78"/>
      <c r="BB33" s="78"/>
      <c r="BC33" s="78"/>
    </row>
    <row r="34" spans="1:56" ht="13.5" customHeight="1">
      <c r="C34" s="58">
        <v>102</v>
      </c>
      <c r="D34" s="58">
        <v>120</v>
      </c>
      <c r="E34" s="58">
        <v>158</v>
      </c>
      <c r="G34" s="12" t="str" cm="1">
        <f t="array" aca="1" ref="G34" ca="1">IFERROR(INDEX(NM_マスタデータ,MATCH($C34,'マスタシート '!$A:$A,0)-5,MATCH(Rng_選択会社Index,'マスタシート '!$2:$2,0))&amp;"","")</f>
        <v>（保険会社使用欄）</v>
      </c>
      <c r="H34" s="12"/>
      <c r="I34" s="12"/>
      <c r="J34" s="12"/>
      <c r="K34" s="12"/>
      <c r="L34" s="12"/>
      <c r="M34" s="12"/>
      <c r="N34" s="12" t="str" cm="1">
        <f t="array" aca="1" ref="N34" ca="1">IFERROR(INDEX(NM_マスタデータ,MATCH($E34,'マスタシート '!$A:$A,0)-5,MATCH(Rng_選択会社Index,'マスタシート '!$2:$2,0))&amp;"","")</f>
        <v/>
      </c>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79"/>
      <c r="AU34" s="354" t="str" cm="1">
        <f t="array" aca="1" ref="AU34" ca="1">IFERROR(INDEX(NM_マスタデータ,MATCH($D34,'マスタシート '!$A:$A,0)-5,MATCH(Rng_選択会社Index,'マスタシート '!$2:$2,0))&amp;"","")</f>
        <v>確定日付欄</v>
      </c>
      <c r="AV34" s="355"/>
      <c r="AW34" s="355"/>
      <c r="AX34" s="355"/>
      <c r="AY34" s="355"/>
      <c r="AZ34" s="355"/>
      <c r="BA34" s="355"/>
      <c r="BB34" s="355"/>
      <c r="BC34" s="356"/>
    </row>
    <row r="35" spans="1:56">
      <c r="C35" s="58">
        <v>103</v>
      </c>
      <c r="D35" s="58">
        <v>104</v>
      </c>
      <c r="G35" s="101" t="str" cm="1">
        <f t="array" aca="1" ref="G35" ca="1">IFERROR(INDEX(NM_マスタデータ,MATCH($C35,'マスタシート '!$A:$A,0)-5,MATCH(Rng_選択会社Index,'マスタシート '!$2:$2,0))&amp;"","")</f>
        <v>上記請求内容を承認いたします。</v>
      </c>
      <c r="H35" s="101"/>
      <c r="I35" s="101"/>
      <c r="J35" s="101"/>
      <c r="K35" s="101"/>
      <c r="L35" s="101"/>
      <c r="M35" s="101"/>
      <c r="N35" s="101"/>
      <c r="O35" s="101"/>
      <c r="P35" s="101"/>
      <c r="Q35" s="101"/>
      <c r="R35" s="101"/>
      <c r="S35" s="101"/>
      <c r="T35" s="101"/>
      <c r="U35" s="101"/>
      <c r="V35" s="101"/>
      <c r="W35" s="101"/>
      <c r="X35" s="101"/>
      <c r="Y35" s="101"/>
      <c r="Z35" s="101"/>
      <c r="AA35" s="101"/>
      <c r="AB35" s="101"/>
      <c r="AC35" s="101" t="str" cm="1">
        <f t="array" aca="1" ref="AC35" ca="1">IFERROR(INDEX(NM_マスタデータ,MATCH($D35,'マスタシート '!$A:$A,0)-5,MATCH(Rng_選択会社Index,'マスタシート '!$2:$2,0))&amp;"","")</f>
        <v>承認日：令和</v>
      </c>
      <c r="AD35" s="101"/>
      <c r="AE35" s="101"/>
      <c r="AF35" s="101"/>
      <c r="AG35" s="101"/>
      <c r="AH35" s="101"/>
      <c r="AI35" s="101"/>
      <c r="AJ35" s="101"/>
      <c r="AK35" s="101"/>
      <c r="AL35" s="101"/>
      <c r="AM35" s="101"/>
      <c r="AN35" s="101"/>
      <c r="AO35" s="101"/>
      <c r="AP35" s="101"/>
      <c r="AQ35" s="101"/>
      <c r="AR35" s="101"/>
      <c r="AS35" s="101"/>
      <c r="AT35" s="101"/>
      <c r="AU35" s="359"/>
      <c r="AV35" s="360"/>
      <c r="AW35" s="360"/>
      <c r="AX35" s="360"/>
      <c r="AY35" s="360"/>
      <c r="AZ35" s="360"/>
      <c r="BA35" s="360"/>
      <c r="BB35" s="360"/>
      <c r="BC35" s="361"/>
    </row>
    <row r="36" spans="1:56" ht="20.25" customHeight="1">
      <c r="C36" s="58">
        <v>105</v>
      </c>
      <c r="D36" s="58">
        <v>110</v>
      </c>
      <c r="E36" s="58">
        <v>115</v>
      </c>
      <c r="G36" s="400" t="str" cm="1">
        <f t="array" aca="1" ref="G36" ca="1">IFERROR(INDEX(NM_マスタデータ,MATCH($C36,'マスタシート '!$A:$A,0)-5,MATCH(Rng_選択会社Index,'マスタシート '!$2:$2,0))&amp;"","")</f>
        <v/>
      </c>
      <c r="H36" s="400" t="str" cm="1">
        <f t="array" aca="1" ref="H36" ca="1">IFERROR(INDEX(NM_マスタデータ,MATCH($C36,'マスタシート '!$A:$A,0)-5,MATCH(Rng_選択会社Index,'マスタシート '!$2:$2,0))&amp;"","")</f>
        <v/>
      </c>
      <c r="I36" s="400" t="str" cm="1">
        <f t="array" aca="1" ref="I36" ca="1">IFERROR(INDEX(NM_マスタデータ,MATCH($C36,'マスタシート '!$A:$A,0)-5,MATCH(Rng_選択会社Index,'マスタシート '!$2:$2,0))&amp;"","")</f>
        <v/>
      </c>
      <c r="J36" s="400" t="str" cm="1">
        <f t="array" aca="1" ref="J36" ca="1">IFERROR(INDEX(NM_マスタデータ,MATCH($C36,'マスタシート '!$A:$A,0)-5,MATCH(Rng_選択会社Index,'マスタシート '!$2:$2,0))&amp;"","")</f>
        <v/>
      </c>
      <c r="K36" s="400" t="str" cm="1">
        <f t="array" aca="1" ref="K36" ca="1">IFERROR(INDEX(NM_マスタデータ,MATCH($C36,'マスタシート '!$A:$A,0)-5,MATCH(Rng_選択会社Index,'マスタシート '!$2:$2,0))&amp;"","")</f>
        <v/>
      </c>
      <c r="L36" s="400" t="str" cm="1">
        <f t="array" aca="1" ref="L36" ca="1">IFERROR(INDEX(NM_マスタデータ,MATCH($C36,'マスタシート '!$A:$A,0)-5,MATCH(Rng_選択会社Index,'マスタシート '!$2:$2,0))&amp;"","")</f>
        <v/>
      </c>
      <c r="M36" s="400" t="str" cm="1">
        <f t="array" aca="1" ref="M36" ca="1">IFERROR(INDEX(NM_マスタデータ,MATCH($C36,'マスタシート '!$A:$A,0)-5,MATCH(Rng_選択会社Index,'マスタシート '!$2:$2,0))&amp;"","")</f>
        <v/>
      </c>
      <c r="N36" s="400" t="str" cm="1">
        <f t="array" aca="1" ref="N36" ca="1">IFERROR(INDEX(NM_マスタデータ,MATCH($C36,'マスタシート '!$A:$A,0)-5,MATCH(Rng_選択会社Index,'マスタシート '!$2:$2,0))&amp;"","")</f>
        <v/>
      </c>
      <c r="O36" s="400" t="str" cm="1">
        <f t="array" aca="1" ref="O36" ca="1">IFERROR(INDEX(NM_マスタデータ,MATCH($C36,'マスタシート '!$A:$A,0)-5,MATCH(Rng_選択会社Index,'マスタシート '!$2:$2,0))&amp;"","")</f>
        <v/>
      </c>
      <c r="P36" s="400" t="str" cm="1">
        <f t="array" aca="1" ref="P36" ca="1">IFERROR(INDEX(NM_マスタデータ,MATCH($C36,'マスタシート '!$A:$A,0)-5,MATCH(Rng_選択会社Index,'マスタシート '!$2:$2,0))&amp;"","")</f>
        <v/>
      </c>
      <c r="Q36" s="400" t="str" cm="1">
        <f t="array" aca="1" ref="Q36" ca="1">IFERROR(INDEX(NM_マスタデータ,MATCH($C36,'マスタシート '!$A:$A,0)-5,MATCH(Rng_選択会社Index,'マスタシート '!$2:$2,0))&amp;"","")</f>
        <v/>
      </c>
      <c r="R36" s="400" t="str" cm="1">
        <f t="array" aca="1" ref="R36" ca="1">IFERROR(INDEX(NM_マスタデータ,MATCH($C36,'マスタシート '!$A:$A,0)-5,MATCH(Rng_選択会社Index,'マスタシート '!$2:$2,0))&amp;"","")</f>
        <v/>
      </c>
      <c r="S36" s="400" t="str" cm="1">
        <f t="array" aca="1" ref="S36" ca="1">IFERROR(INDEX(NM_マスタデータ,MATCH($C36,'マスタシート '!$A:$A,0)-5,MATCH(Rng_選択会社Index,'マスタシート '!$2:$2,0))&amp;"","")</f>
        <v/>
      </c>
      <c r="T36" s="402" t="str" cm="1">
        <f t="array" aca="1" ref="T36" ca="1">IFERROR(INDEX(NM_マスタデータ,MATCH($D36,'マスタシート '!$A:$A,0)-5,MATCH(Rng_選択会社Index,'マスタシート '!$2:$2,0))&amp;"","")</f>
        <v/>
      </c>
      <c r="U36" s="402"/>
      <c r="V36" s="402"/>
      <c r="W36" s="402"/>
      <c r="X36" s="402"/>
      <c r="Y36" s="402"/>
      <c r="Z36" s="402"/>
      <c r="AA36" s="402"/>
      <c r="AB36" s="402"/>
      <c r="AC36" s="402"/>
      <c r="AD36" s="402"/>
      <c r="AE36" s="402"/>
      <c r="AF36" s="402"/>
      <c r="AG36" s="402"/>
      <c r="AH36" s="403" t="str" cm="1">
        <f t="array" aca="1" ref="AH36" ca="1">IFERROR(INDEX(NM_マスタデータ,MATCH($E36,'マスタシート '!$A:$A,0)-5,MATCH(Rng_選択会社Index,'マスタシート '!$2:$2,0))&amp;"","")</f>
        <v/>
      </c>
      <c r="AI36" s="403"/>
      <c r="AJ36" s="403"/>
      <c r="AK36" s="403"/>
      <c r="AL36" s="403"/>
      <c r="AM36" s="403"/>
      <c r="AN36" s="403"/>
      <c r="AO36" s="403"/>
      <c r="AP36" s="403"/>
      <c r="AQ36" s="403"/>
      <c r="AR36" s="403"/>
      <c r="AS36" s="403"/>
      <c r="AT36" s="403"/>
      <c r="AU36" s="362"/>
      <c r="AV36" s="363"/>
      <c r="AW36" s="363"/>
      <c r="AX36" s="363"/>
      <c r="AY36" s="363"/>
      <c r="AZ36" s="363"/>
      <c r="BA36" s="363"/>
      <c r="BB36" s="363"/>
      <c r="BC36" s="364"/>
    </row>
    <row r="37" spans="1:56" ht="20.25" customHeight="1">
      <c r="C37" s="58">
        <v>106</v>
      </c>
      <c r="D37" s="58">
        <v>111</v>
      </c>
      <c r="E37" s="58">
        <v>116</v>
      </c>
      <c r="G37" s="400" t="str" cm="1">
        <f t="array" aca="1" ref="G37" ca="1">IFERROR(INDEX(NM_マスタデータ,MATCH($C37,'マスタシート '!$A:$A,0)-5,MATCH(Rng_選択会社Index,'マスタシート '!$2:$2,0))&amp;"","")</f>
        <v/>
      </c>
      <c r="H37" s="400" t="str" cm="1">
        <f t="array" aca="1" ref="H37" ca="1">IFERROR(INDEX(NM_マスタデータ,MATCH($C37,'マスタシート '!$A:$A,0)-5,MATCH(Rng_選択会社Index,'マスタシート '!$2:$2,0))&amp;"","")</f>
        <v/>
      </c>
      <c r="I37" s="400" t="str" cm="1">
        <f t="array" aca="1" ref="I37" ca="1">IFERROR(INDEX(NM_マスタデータ,MATCH($C37,'マスタシート '!$A:$A,0)-5,MATCH(Rng_選択会社Index,'マスタシート '!$2:$2,0))&amp;"","")</f>
        <v/>
      </c>
      <c r="J37" s="400" t="str" cm="1">
        <f t="array" aca="1" ref="J37" ca="1">IFERROR(INDEX(NM_マスタデータ,MATCH($C37,'マスタシート '!$A:$A,0)-5,MATCH(Rng_選択会社Index,'マスタシート '!$2:$2,0))&amp;"","")</f>
        <v/>
      </c>
      <c r="K37" s="400" t="str" cm="1">
        <f t="array" aca="1" ref="K37" ca="1">IFERROR(INDEX(NM_マスタデータ,MATCH($C37,'マスタシート '!$A:$A,0)-5,MATCH(Rng_選択会社Index,'マスタシート '!$2:$2,0))&amp;"","")</f>
        <v/>
      </c>
      <c r="L37" s="400" t="str" cm="1">
        <f t="array" aca="1" ref="L37" ca="1">IFERROR(INDEX(NM_マスタデータ,MATCH($C37,'マスタシート '!$A:$A,0)-5,MATCH(Rng_選択会社Index,'マスタシート '!$2:$2,0))&amp;"","")</f>
        <v/>
      </c>
      <c r="M37" s="400" t="str" cm="1">
        <f t="array" aca="1" ref="M37" ca="1">IFERROR(INDEX(NM_マスタデータ,MATCH($C37,'マスタシート '!$A:$A,0)-5,MATCH(Rng_選択会社Index,'マスタシート '!$2:$2,0))&amp;"","")</f>
        <v/>
      </c>
      <c r="N37" s="400" t="str" cm="1">
        <f t="array" aca="1" ref="N37" ca="1">IFERROR(INDEX(NM_マスタデータ,MATCH($C37,'マスタシート '!$A:$A,0)-5,MATCH(Rng_選択会社Index,'マスタシート '!$2:$2,0))&amp;"","")</f>
        <v/>
      </c>
      <c r="O37" s="400" t="str" cm="1">
        <f t="array" aca="1" ref="O37" ca="1">IFERROR(INDEX(NM_マスタデータ,MATCH($C37,'マスタシート '!$A:$A,0)-5,MATCH(Rng_選択会社Index,'マスタシート '!$2:$2,0))&amp;"","")</f>
        <v/>
      </c>
      <c r="P37" s="400" t="str" cm="1">
        <f t="array" aca="1" ref="P37" ca="1">IFERROR(INDEX(NM_マスタデータ,MATCH($C37,'マスタシート '!$A:$A,0)-5,MATCH(Rng_選択会社Index,'マスタシート '!$2:$2,0))&amp;"","")</f>
        <v/>
      </c>
      <c r="Q37" s="400" t="str" cm="1">
        <f t="array" aca="1" ref="Q37" ca="1">IFERROR(INDEX(NM_マスタデータ,MATCH($C37,'マスタシート '!$A:$A,0)-5,MATCH(Rng_選択会社Index,'マスタシート '!$2:$2,0))&amp;"","")</f>
        <v/>
      </c>
      <c r="R37" s="400" t="str" cm="1">
        <f t="array" aca="1" ref="R37" ca="1">IFERROR(INDEX(NM_マスタデータ,MATCH($C37,'マスタシート '!$A:$A,0)-5,MATCH(Rng_選択会社Index,'マスタシート '!$2:$2,0))&amp;"","")</f>
        <v/>
      </c>
      <c r="S37" s="400" t="str" cm="1">
        <f t="array" aca="1" ref="S37" ca="1">IFERROR(INDEX(NM_マスタデータ,MATCH($C37,'マスタシート '!$A:$A,0)-5,MATCH(Rng_選択会社Index,'マスタシート '!$2:$2,0))&amp;"","")</f>
        <v/>
      </c>
      <c r="T37" s="400" t="str" cm="1">
        <f t="array" aca="1" ref="T37" ca="1">IFERROR(INDEX(NM_マスタデータ,MATCH($D37,'マスタシート '!$A:$A,0)-5,MATCH(Rng_選択会社Index,'マスタシート '!$2:$2,0))&amp;"","")</f>
        <v/>
      </c>
      <c r="U37" s="400"/>
      <c r="V37" s="400"/>
      <c r="W37" s="400"/>
      <c r="X37" s="400"/>
      <c r="Y37" s="400"/>
      <c r="Z37" s="400"/>
      <c r="AA37" s="400"/>
      <c r="AB37" s="400"/>
      <c r="AC37" s="400"/>
      <c r="AD37" s="400"/>
      <c r="AE37" s="400"/>
      <c r="AF37" s="400"/>
      <c r="AG37" s="400"/>
      <c r="AH37" s="472" t="str" cm="1">
        <f t="array" aca="1" ref="AH37" ca="1">IFERROR(INDEX(NM_マスタデータ,MATCH($E37,'マスタシート '!$A:$A,0)-5,MATCH(Rng_選択会社Index,'マスタシート '!$2:$2,0))&amp;"","")</f>
        <v/>
      </c>
      <c r="AI37" s="472"/>
      <c r="AJ37" s="472"/>
      <c r="AK37" s="472"/>
      <c r="AL37" s="472"/>
      <c r="AM37" s="472"/>
      <c r="AN37" s="472"/>
      <c r="AO37" s="472"/>
      <c r="AP37" s="472"/>
      <c r="AQ37" s="472"/>
      <c r="AR37" s="472"/>
      <c r="AS37" s="472"/>
      <c r="AT37" s="472"/>
      <c r="AU37" s="362"/>
      <c r="AV37" s="363"/>
      <c r="AW37" s="363"/>
      <c r="AX37" s="363"/>
      <c r="AY37" s="363"/>
      <c r="AZ37" s="363"/>
      <c r="BA37" s="363"/>
      <c r="BB37" s="363"/>
      <c r="BC37" s="364"/>
    </row>
    <row r="38" spans="1:56" ht="20.25" customHeight="1">
      <c r="C38" s="58">
        <v>107</v>
      </c>
      <c r="D38" s="58">
        <v>112</v>
      </c>
      <c r="E38" s="58">
        <v>117</v>
      </c>
      <c r="G38" s="400" t="str" cm="1">
        <f t="array" aca="1" ref="G38" ca="1">IFERROR(INDEX(NM_マスタデータ,MATCH($C38,'マスタシート '!$A:$A,0)-5,MATCH(Rng_選択会社Index,'マスタシート '!$2:$2,0))&amp;"","")</f>
        <v/>
      </c>
      <c r="H38" s="400" t="str" cm="1">
        <f t="array" aca="1" ref="H38" ca="1">IFERROR(INDEX(NM_マスタデータ,MATCH($C38,'マスタシート '!$A:$A,0)-5,MATCH(Rng_選択会社Index,'マスタシート '!$2:$2,0))&amp;"","")</f>
        <v/>
      </c>
      <c r="I38" s="400" t="str" cm="1">
        <f t="array" aca="1" ref="I38" ca="1">IFERROR(INDEX(NM_マスタデータ,MATCH($C38,'マスタシート '!$A:$A,0)-5,MATCH(Rng_選択会社Index,'マスタシート '!$2:$2,0))&amp;"","")</f>
        <v/>
      </c>
      <c r="J38" s="400" t="str" cm="1">
        <f t="array" aca="1" ref="J38" ca="1">IFERROR(INDEX(NM_マスタデータ,MATCH($C38,'マスタシート '!$A:$A,0)-5,MATCH(Rng_選択会社Index,'マスタシート '!$2:$2,0))&amp;"","")</f>
        <v/>
      </c>
      <c r="K38" s="400" t="str" cm="1">
        <f t="array" aca="1" ref="K38" ca="1">IFERROR(INDEX(NM_マスタデータ,MATCH($C38,'マスタシート '!$A:$A,0)-5,MATCH(Rng_選択会社Index,'マスタシート '!$2:$2,0))&amp;"","")</f>
        <v/>
      </c>
      <c r="L38" s="400" t="str" cm="1">
        <f t="array" aca="1" ref="L38" ca="1">IFERROR(INDEX(NM_マスタデータ,MATCH($C38,'マスタシート '!$A:$A,0)-5,MATCH(Rng_選択会社Index,'マスタシート '!$2:$2,0))&amp;"","")</f>
        <v/>
      </c>
      <c r="M38" s="400" t="str" cm="1">
        <f t="array" aca="1" ref="M38" ca="1">IFERROR(INDEX(NM_マスタデータ,MATCH($C38,'マスタシート '!$A:$A,0)-5,MATCH(Rng_選択会社Index,'マスタシート '!$2:$2,0))&amp;"","")</f>
        <v/>
      </c>
      <c r="N38" s="400" t="str" cm="1">
        <f t="array" aca="1" ref="N38" ca="1">IFERROR(INDEX(NM_マスタデータ,MATCH($C38,'マスタシート '!$A:$A,0)-5,MATCH(Rng_選択会社Index,'マスタシート '!$2:$2,0))&amp;"","")</f>
        <v/>
      </c>
      <c r="O38" s="400" t="str" cm="1">
        <f t="array" aca="1" ref="O38" ca="1">IFERROR(INDEX(NM_マスタデータ,MATCH($C38,'マスタシート '!$A:$A,0)-5,MATCH(Rng_選択会社Index,'マスタシート '!$2:$2,0))&amp;"","")</f>
        <v/>
      </c>
      <c r="P38" s="400" t="str" cm="1">
        <f t="array" aca="1" ref="P38" ca="1">IFERROR(INDEX(NM_マスタデータ,MATCH($C38,'マスタシート '!$A:$A,0)-5,MATCH(Rng_選択会社Index,'マスタシート '!$2:$2,0))&amp;"","")</f>
        <v/>
      </c>
      <c r="Q38" s="400" t="str" cm="1">
        <f t="array" aca="1" ref="Q38" ca="1">IFERROR(INDEX(NM_マスタデータ,MATCH($C38,'マスタシート '!$A:$A,0)-5,MATCH(Rng_選択会社Index,'マスタシート '!$2:$2,0))&amp;"","")</f>
        <v/>
      </c>
      <c r="R38" s="400" t="str" cm="1">
        <f t="array" aca="1" ref="R38" ca="1">IFERROR(INDEX(NM_マスタデータ,MATCH($C38,'マスタシート '!$A:$A,0)-5,MATCH(Rng_選択会社Index,'マスタシート '!$2:$2,0))&amp;"","")</f>
        <v/>
      </c>
      <c r="S38" s="400" t="str" cm="1">
        <f t="array" aca="1" ref="S38" ca="1">IFERROR(INDEX(NM_マスタデータ,MATCH($C38,'マスタシート '!$A:$A,0)-5,MATCH(Rng_選択会社Index,'マスタシート '!$2:$2,0))&amp;"","")</f>
        <v/>
      </c>
      <c r="T38" s="400" t="str" cm="1">
        <f t="array" aca="1" ref="T38" ca="1">IFERROR(INDEX(NM_マスタデータ,MATCH($D38,'マスタシート '!$A:$A,0)-5,MATCH(Rng_選択会社Index,'マスタシート '!$2:$2,0))&amp;"","")</f>
        <v/>
      </c>
      <c r="U38" s="400"/>
      <c r="V38" s="400"/>
      <c r="W38" s="400"/>
      <c r="X38" s="400"/>
      <c r="Y38" s="400"/>
      <c r="Z38" s="400"/>
      <c r="AA38" s="400"/>
      <c r="AB38" s="400"/>
      <c r="AC38" s="400"/>
      <c r="AD38" s="400"/>
      <c r="AE38" s="400"/>
      <c r="AF38" s="400"/>
      <c r="AG38" s="400"/>
      <c r="AH38" s="400" t="str" cm="1">
        <f t="array" aca="1" ref="AH38" ca="1">IFERROR(INDEX(NM_マスタデータ,MATCH($E38,'マスタシート '!$A:$A,0)-5,MATCH(Rng_選択会社Index,'マスタシート '!$2:$2,0))&amp;"","")</f>
        <v/>
      </c>
      <c r="AI38" s="400"/>
      <c r="AJ38" s="400"/>
      <c r="AK38" s="400"/>
      <c r="AL38" s="400"/>
      <c r="AM38" s="400"/>
      <c r="AN38" s="400"/>
      <c r="AO38" s="400"/>
      <c r="AP38" s="400"/>
      <c r="AQ38" s="400"/>
      <c r="AR38" s="400"/>
      <c r="AS38" s="400"/>
      <c r="AT38" s="400"/>
      <c r="AU38" s="362"/>
      <c r="AV38" s="363"/>
      <c r="AW38" s="363"/>
      <c r="AX38" s="363"/>
      <c r="AY38" s="363"/>
      <c r="AZ38" s="363"/>
      <c r="BA38" s="363"/>
      <c r="BB38" s="363"/>
      <c r="BC38" s="364"/>
    </row>
    <row r="39" spans="1:56" ht="20.25" customHeight="1">
      <c r="C39" s="58">
        <v>108</v>
      </c>
      <c r="D39" s="58">
        <v>113</v>
      </c>
      <c r="E39" s="58">
        <v>118</v>
      </c>
      <c r="G39" s="400" t="str" cm="1">
        <f t="array" aca="1" ref="G39" ca="1">IFERROR(INDEX(NM_マスタデータ,MATCH($C39,'マスタシート '!$A:$A,0)-5,MATCH(Rng_選択会社Index,'マスタシート '!$2:$2,0))&amp;"","")</f>
        <v>部店課支社</v>
      </c>
      <c r="H39" s="400" t="str" cm="1">
        <f t="array" aca="1" ref="H39" ca="1">IFERROR(INDEX(NM_マスタデータ,MATCH($C39,'マスタシート '!$A:$A,0)-5,MATCH(Rng_選択会社Index,'マスタシート '!$2:$2,0))&amp;"","")</f>
        <v>部店課支社</v>
      </c>
      <c r="I39" s="400" t="str" cm="1">
        <f t="array" aca="1" ref="I39" ca="1">IFERROR(INDEX(NM_マスタデータ,MATCH($C39,'マスタシート '!$A:$A,0)-5,MATCH(Rng_選択会社Index,'マスタシート '!$2:$2,0))&amp;"","")</f>
        <v>部店課支社</v>
      </c>
      <c r="J39" s="400" t="str" cm="1">
        <f t="array" aca="1" ref="J39" ca="1">IFERROR(INDEX(NM_マスタデータ,MATCH($C39,'マスタシート '!$A:$A,0)-5,MATCH(Rng_選択会社Index,'マスタシート '!$2:$2,0))&amp;"","")</f>
        <v>部店課支社</v>
      </c>
      <c r="K39" s="400" t="str" cm="1">
        <f t="array" aca="1" ref="K39" ca="1">IFERROR(INDEX(NM_マスタデータ,MATCH($C39,'マスタシート '!$A:$A,0)-5,MATCH(Rng_選択会社Index,'マスタシート '!$2:$2,0))&amp;"","")</f>
        <v>部店課支社</v>
      </c>
      <c r="L39" s="400" t="str" cm="1">
        <f t="array" aca="1" ref="L39" ca="1">IFERROR(INDEX(NM_マスタデータ,MATCH($C39,'マスタシート '!$A:$A,0)-5,MATCH(Rng_選択会社Index,'マスタシート '!$2:$2,0))&amp;"","")</f>
        <v>部店課支社</v>
      </c>
      <c r="M39" s="400" t="str" cm="1">
        <f t="array" aca="1" ref="M39" ca="1">IFERROR(INDEX(NM_マスタデータ,MATCH($C39,'マスタシート '!$A:$A,0)-5,MATCH(Rng_選択会社Index,'マスタシート '!$2:$2,0))&amp;"","")</f>
        <v>部店課支社</v>
      </c>
      <c r="N39" s="400" t="str" cm="1">
        <f t="array" aca="1" ref="N39" ca="1">IFERROR(INDEX(NM_マスタデータ,MATCH($C39,'マスタシート '!$A:$A,0)-5,MATCH(Rng_選択会社Index,'マスタシート '!$2:$2,0))&amp;"","")</f>
        <v>部店課支社</v>
      </c>
      <c r="O39" s="400" t="str" cm="1">
        <f t="array" aca="1" ref="O39" ca="1">IFERROR(INDEX(NM_マスタデータ,MATCH($C39,'マスタシート '!$A:$A,0)-5,MATCH(Rng_選択会社Index,'マスタシート '!$2:$2,0))&amp;"","")</f>
        <v>部店課支社</v>
      </c>
      <c r="P39" s="400" t="str" cm="1">
        <f t="array" aca="1" ref="P39" ca="1">IFERROR(INDEX(NM_マスタデータ,MATCH($C39,'マスタシート '!$A:$A,0)-5,MATCH(Rng_選択会社Index,'マスタシート '!$2:$2,0))&amp;"","")</f>
        <v>部店課支社</v>
      </c>
      <c r="Q39" s="400" t="str" cm="1">
        <f t="array" aca="1" ref="Q39" ca="1">IFERROR(INDEX(NM_マスタデータ,MATCH($C39,'マスタシート '!$A:$A,0)-5,MATCH(Rng_選択会社Index,'マスタシート '!$2:$2,0))&amp;"","")</f>
        <v>部店課支社</v>
      </c>
      <c r="R39" s="400" t="str" cm="1">
        <f t="array" aca="1" ref="R39" ca="1">IFERROR(INDEX(NM_マスタデータ,MATCH($C39,'マスタシート '!$A:$A,0)-5,MATCH(Rng_選択会社Index,'マスタシート '!$2:$2,0))&amp;"","")</f>
        <v>部店課支社</v>
      </c>
      <c r="S39" s="400" t="str" cm="1">
        <f t="array" aca="1" ref="S39" ca="1">IFERROR(INDEX(NM_マスタデータ,MATCH($C39,'マスタシート '!$A:$A,0)-5,MATCH(Rng_選択会社Index,'マスタシート '!$2:$2,0))&amp;"","")</f>
        <v>部店課支社</v>
      </c>
      <c r="T39" s="400" t="str" cm="1">
        <f t="array" aca="1" ref="T39" ca="1">IFERROR(INDEX(NM_マスタデータ,MATCH($D39,'マスタシート '!$A:$A,0)-5,MATCH(Rng_選択会社Index,'マスタシート '!$2:$2,0))&amp;"","")</f>
        <v>代理店・扱者／仲立人</v>
      </c>
      <c r="U39" s="400"/>
      <c r="V39" s="400"/>
      <c r="W39" s="400"/>
      <c r="X39" s="400"/>
      <c r="Y39" s="400"/>
      <c r="Z39" s="400"/>
      <c r="AA39" s="400"/>
      <c r="AB39" s="400"/>
      <c r="AC39" s="400"/>
      <c r="AD39" s="400"/>
      <c r="AE39" s="400"/>
      <c r="AF39" s="400"/>
      <c r="AG39" s="400"/>
      <c r="AH39" s="400" t="str" cm="1">
        <f t="array" aca="1" ref="AH39" ca="1">IFERROR(INDEX(NM_マスタデータ,MATCH($E39,'マスタシート '!$A:$A,0)-5,MATCH(Rng_選択会社Index,'マスタシート '!$2:$2,0))&amp;"","")</f>
        <v>備考欄</v>
      </c>
      <c r="AI39" s="400"/>
      <c r="AJ39" s="400"/>
      <c r="AK39" s="400"/>
      <c r="AL39" s="400"/>
      <c r="AM39" s="400"/>
      <c r="AN39" s="400"/>
      <c r="AO39" s="400"/>
      <c r="AP39" s="400"/>
      <c r="AQ39" s="400"/>
      <c r="AR39" s="400"/>
      <c r="AS39" s="400"/>
      <c r="AT39" s="400"/>
      <c r="AU39" s="362"/>
      <c r="AV39" s="363"/>
      <c r="AW39" s="363"/>
      <c r="AX39" s="363"/>
      <c r="AY39" s="363"/>
      <c r="AZ39" s="363"/>
      <c r="BA39" s="363"/>
      <c r="BB39" s="363"/>
      <c r="BC39" s="364"/>
    </row>
    <row r="40" spans="1:56" ht="20.25" customHeight="1">
      <c r="C40" s="58">
        <v>109</v>
      </c>
      <c r="D40" s="58">
        <v>114</v>
      </c>
      <c r="E40" s="58">
        <v>119</v>
      </c>
      <c r="G40" s="400" t="str" cm="1">
        <f t="array" aca="1" ref="G40" ca="1">IFERROR(INDEX(NM_マスタデータ,MATCH($C40,'マスタシート '!$A:$A,0)-5,MATCH(Rng_選択会社Index,'マスタシート '!$2:$2,0))&amp;"","")</f>
        <v>＿＿＿＿＿＿＿＿＿＿＿＿＿＿＿＿</v>
      </c>
      <c r="H40" s="400" t="str" cm="1">
        <f t="array" aca="1" ref="H40" ca="1">IFERROR(INDEX(NM_マスタデータ,MATCH($C40,'マスタシート '!$A:$A,0)-5,MATCH(Rng_選択会社Index,'マスタシート '!$2:$2,0))&amp;"","")</f>
        <v>＿＿＿＿＿＿＿＿＿＿＿＿＿＿＿＿</v>
      </c>
      <c r="I40" s="400" t="str" cm="1">
        <f t="array" aca="1" ref="I40" ca="1">IFERROR(INDEX(NM_マスタデータ,MATCH($C40,'マスタシート '!$A:$A,0)-5,MATCH(Rng_選択会社Index,'マスタシート '!$2:$2,0))&amp;"","")</f>
        <v>＿＿＿＿＿＿＿＿＿＿＿＿＿＿＿＿</v>
      </c>
      <c r="J40" s="400" t="str" cm="1">
        <f t="array" aca="1" ref="J40" ca="1">IFERROR(INDEX(NM_マスタデータ,MATCH($C40,'マスタシート '!$A:$A,0)-5,MATCH(Rng_選択会社Index,'マスタシート '!$2:$2,0))&amp;"","")</f>
        <v>＿＿＿＿＿＿＿＿＿＿＿＿＿＿＿＿</v>
      </c>
      <c r="K40" s="400" t="str" cm="1">
        <f t="array" aca="1" ref="K40" ca="1">IFERROR(INDEX(NM_マスタデータ,MATCH($C40,'マスタシート '!$A:$A,0)-5,MATCH(Rng_選択会社Index,'マスタシート '!$2:$2,0))&amp;"","")</f>
        <v>＿＿＿＿＿＿＿＿＿＿＿＿＿＿＿＿</v>
      </c>
      <c r="L40" s="400" t="str" cm="1">
        <f t="array" aca="1" ref="L40" ca="1">IFERROR(INDEX(NM_マスタデータ,MATCH($C40,'マスタシート '!$A:$A,0)-5,MATCH(Rng_選択会社Index,'マスタシート '!$2:$2,0))&amp;"","")</f>
        <v>＿＿＿＿＿＿＿＿＿＿＿＿＿＿＿＿</v>
      </c>
      <c r="M40" s="400" t="str" cm="1">
        <f t="array" aca="1" ref="M40" ca="1">IFERROR(INDEX(NM_マスタデータ,MATCH($C40,'マスタシート '!$A:$A,0)-5,MATCH(Rng_選択会社Index,'マスタシート '!$2:$2,0))&amp;"","")</f>
        <v>＿＿＿＿＿＿＿＿＿＿＿＿＿＿＿＿</v>
      </c>
      <c r="N40" s="400" t="str" cm="1">
        <f t="array" aca="1" ref="N40" ca="1">IFERROR(INDEX(NM_マスタデータ,MATCH($C40,'マスタシート '!$A:$A,0)-5,MATCH(Rng_選択会社Index,'マスタシート '!$2:$2,0))&amp;"","")</f>
        <v>＿＿＿＿＿＿＿＿＿＿＿＿＿＿＿＿</v>
      </c>
      <c r="O40" s="400" t="str" cm="1">
        <f t="array" aca="1" ref="O40" ca="1">IFERROR(INDEX(NM_マスタデータ,MATCH($C40,'マスタシート '!$A:$A,0)-5,MATCH(Rng_選択会社Index,'マスタシート '!$2:$2,0))&amp;"","")</f>
        <v>＿＿＿＿＿＿＿＿＿＿＿＿＿＿＿＿</v>
      </c>
      <c r="P40" s="400" t="str" cm="1">
        <f t="array" aca="1" ref="P40" ca="1">IFERROR(INDEX(NM_マスタデータ,MATCH($C40,'マスタシート '!$A:$A,0)-5,MATCH(Rng_選択会社Index,'マスタシート '!$2:$2,0))&amp;"","")</f>
        <v>＿＿＿＿＿＿＿＿＿＿＿＿＿＿＿＿</v>
      </c>
      <c r="Q40" s="400" t="str" cm="1">
        <f t="array" aca="1" ref="Q40" ca="1">IFERROR(INDEX(NM_マスタデータ,MATCH($C40,'マスタシート '!$A:$A,0)-5,MATCH(Rng_選択会社Index,'マスタシート '!$2:$2,0))&amp;"","")</f>
        <v>＿＿＿＿＿＿＿＿＿＿＿＿＿＿＿＿</v>
      </c>
      <c r="R40" s="400" t="str" cm="1">
        <f t="array" aca="1" ref="R40" ca="1">IFERROR(INDEX(NM_マスタデータ,MATCH($C40,'マスタシート '!$A:$A,0)-5,MATCH(Rng_選択会社Index,'マスタシート '!$2:$2,0))&amp;"","")</f>
        <v>＿＿＿＿＿＿＿＿＿＿＿＿＿＿＿＿</v>
      </c>
      <c r="S40" s="400" t="str" cm="1">
        <f t="array" aca="1" ref="S40" ca="1">IFERROR(INDEX(NM_マスタデータ,MATCH($C40,'マスタシート '!$A:$A,0)-5,MATCH(Rng_選択会社Index,'マスタシート '!$2:$2,0))&amp;"","")</f>
        <v>＿＿＿＿＿＿＿＿＿＿＿＿＿＿＿＿</v>
      </c>
      <c r="T40" s="400" t="str" cm="1">
        <f t="array" aca="1" ref="T40" ca="1">IFERROR(INDEX(NM_マスタデータ,MATCH($D40,'マスタシート '!$A:$A,0)-5,MATCH(Rng_選択会社Index,'マスタシート '!$2:$2,0))&amp;"","")</f>
        <v>＿＿＿＿＿＿＿＿＿＿＿＿＿＿＿＿</v>
      </c>
      <c r="U40" s="400"/>
      <c r="V40" s="400"/>
      <c r="W40" s="400"/>
      <c r="X40" s="400"/>
      <c r="Y40" s="400"/>
      <c r="Z40" s="400"/>
      <c r="AA40" s="400"/>
      <c r="AB40" s="400"/>
      <c r="AC40" s="400"/>
      <c r="AD40" s="400"/>
      <c r="AE40" s="400"/>
      <c r="AF40" s="400"/>
      <c r="AG40" s="400"/>
      <c r="AH40" s="400" t="str" cm="1">
        <f t="array" aca="1" ref="AH40" ca="1">IFERROR(INDEX(NM_マスタデータ,MATCH($E40,'マスタシート '!$A:$A,0)-5,MATCH(Rng_選択会社Index,'マスタシート '!$2:$2,0))&amp;"","")</f>
        <v>＿＿＿＿＿＿＿＿＿＿＿＿＿＿＿＿</v>
      </c>
      <c r="AI40" s="400"/>
      <c r="AJ40" s="400"/>
      <c r="AK40" s="400"/>
      <c r="AL40" s="400"/>
      <c r="AM40" s="400"/>
      <c r="AN40" s="400"/>
      <c r="AO40" s="400"/>
      <c r="AP40" s="400"/>
      <c r="AQ40" s="400"/>
      <c r="AR40" s="400"/>
      <c r="AS40" s="400"/>
      <c r="AT40" s="400"/>
      <c r="AU40" s="365"/>
      <c r="AV40" s="366"/>
      <c r="AW40" s="366"/>
      <c r="AX40" s="366"/>
      <c r="AY40" s="366"/>
      <c r="AZ40" s="366"/>
      <c r="BA40" s="366"/>
      <c r="BB40" s="366"/>
      <c r="BC40" s="367"/>
    </row>
    <row r="41" spans="1:56" s="210" customFormat="1" ht="7.5" customHeight="1">
      <c r="A41" s="209"/>
      <c r="B41" s="209"/>
      <c r="C41" s="209">
        <v>125</v>
      </c>
      <c r="D41" s="209">
        <v>126</v>
      </c>
      <c r="E41" s="209">
        <v>127</v>
      </c>
      <c r="G41" s="401" t="str" cm="1">
        <f t="array" aca="1" ref="G41" ca="1">IFERROR(INDEX(NM_マスタデータ,MATCH($C41,'マスタシート '!$A:$A,0)-5,MATCH(Rng_選択会社Index,'マスタシート '!$2:$2,0))&amp;"","")</f>
        <v>【保険会社用】</v>
      </c>
      <c r="H41" s="401"/>
      <c r="I41" s="401"/>
      <c r="J41" s="401"/>
      <c r="K41" s="401"/>
      <c r="M41" s="225"/>
      <c r="N41" s="225"/>
      <c r="O41" s="225"/>
      <c r="P41" s="225"/>
      <c r="Q41" s="71"/>
      <c r="S41" s="225"/>
      <c r="T41" s="225"/>
      <c r="U41" s="225"/>
      <c r="V41" s="225"/>
      <c r="W41" s="225"/>
      <c r="X41" s="225"/>
      <c r="Y41" s="225"/>
      <c r="Z41" s="225"/>
      <c r="AA41" s="225"/>
      <c r="AB41" s="225"/>
      <c r="AC41" s="225"/>
      <c r="AD41" s="225"/>
      <c r="AE41" s="71"/>
      <c r="AF41" s="71"/>
      <c r="AG41" s="71"/>
      <c r="AH41" s="71"/>
      <c r="AI41" s="71"/>
      <c r="AJ41" s="71"/>
      <c r="AK41" s="71"/>
      <c r="AL41" s="71"/>
      <c r="AM41" s="71"/>
      <c r="AN41" s="71"/>
      <c r="AO41" s="71"/>
      <c r="AP41" s="71"/>
      <c r="AQ41" s="71"/>
      <c r="AR41" s="71"/>
      <c r="AS41" s="71"/>
      <c r="AT41" s="71"/>
      <c r="AU41" s="13"/>
      <c r="AV41" s="217" t="str" cm="1">
        <f t="array" aca="1" ref="AV41" ca="1">IFERROR(INDEX(NM_マスタデータ,MATCH($D41,'マスタシート '!$A:$A,0)-5,MATCH(Rng_選択会社Index,'マスタシート '!$2:$2,0))&amp;"","")</f>
        <v>ver.0103</v>
      </c>
      <c r="AW41" s="13"/>
      <c r="AX41" s="13"/>
      <c r="AY41" s="13"/>
      <c r="AZ41" s="13"/>
      <c r="BA41" s="13"/>
      <c r="BB41" s="13"/>
      <c r="BC41" s="217" t="str" cm="1">
        <f t="array" aca="1" ref="BC41" ca="1">IFERROR(INDEX(NM_マスタデータ,MATCH($E41,'マスタシート '!$A:$A,0)-5,MATCH(Rng_選択会社Index,'マスタシート '!$2:$2,0))&amp;"","")</f>
        <v>youryou0100</v>
      </c>
      <c r="BD41" s="59"/>
    </row>
    <row r="42" spans="1:56" ht="0.75" customHeight="1">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8"/>
    </row>
    <row r="43" spans="1:56" ht="18.75" customHeight="1">
      <c r="B43" s="58" t="str" cm="1">
        <f t="array" aca="1" ref="B43" ca="1">IF(AJ6&lt;&gt;"○",IFERROR(INDEX(NM_マスタデータ,MATCH($D43,'マスタシート '!$A:$A,0)-5,MATCH(Rng_選択会社Index,'マスタシート '!$2:$2,0))&amp;"",""),IFERROR(INDEX(NM_マスタデータ,MATCH($D44,'マスタシート '!$A:$A,0)-5,MATCH(Rng_選択会社Index,'マスタシート '!$2:$2,0))&amp;"",""))</f>
        <v>質権設定承認書</v>
      </c>
      <c r="C43" s="58">
        <v>131</v>
      </c>
      <c r="D43" s="58">
        <v>129</v>
      </c>
      <c r="G43" s="334" t="str" cm="1">
        <f t="array" aca="1" ref="G43" ca="1">IFERROR(INDEX(NM_マスタデータ,MATCH($C43,'マスタシート '!$A:$A,0)-5,MATCH(Rng_選択会社Index,'マスタシート '!$2:$2,0))&amp;"","")</f>
        <v>入力要領損害保険株式会社</v>
      </c>
      <c r="H43" s="334"/>
      <c r="I43" s="334"/>
      <c r="J43" s="334"/>
      <c r="K43" s="334"/>
      <c r="L43" s="334"/>
      <c r="M43" s="334"/>
      <c r="N43" s="334"/>
      <c r="O43" s="334"/>
      <c r="P43" s="334"/>
      <c r="Q43" s="334"/>
      <c r="R43" s="334"/>
      <c r="S43" s="334"/>
      <c r="T43" s="388" t="str">
        <f ca="1">B43&amp;""</f>
        <v>質権設定承認書</v>
      </c>
      <c r="U43" s="388"/>
      <c r="V43" s="388"/>
      <c r="W43" s="388"/>
      <c r="X43" s="388"/>
      <c r="Y43" s="388"/>
      <c r="Z43" s="388"/>
      <c r="AA43" s="388"/>
      <c r="AB43" s="388"/>
      <c r="AC43" s="388"/>
      <c r="AD43" s="388"/>
      <c r="AE43" s="388"/>
      <c r="AF43" s="388"/>
      <c r="AG43" s="388"/>
      <c r="AH43" s="388"/>
      <c r="AI43" s="388"/>
      <c r="AJ43" s="388"/>
      <c r="AK43" s="388"/>
      <c r="AL43" s="388"/>
      <c r="AM43" s="388"/>
      <c r="AN43" s="388"/>
      <c r="AO43" s="388"/>
      <c r="AP43" s="473" t="str">
        <f ca="1">AP3&amp;""</f>
        <v>請求日：和暦</v>
      </c>
      <c r="AQ43" s="473"/>
      <c r="AR43" s="473"/>
      <c r="AS43" s="473"/>
      <c r="AT43" s="473"/>
      <c r="AU43" s="371">
        <f>AU3</f>
        <v>0</v>
      </c>
      <c r="AV43" s="371"/>
      <c r="AW43" s="371"/>
      <c r="AX43" s="371"/>
      <c r="AY43" s="371"/>
      <c r="AZ43" s="371"/>
      <c r="BA43" s="371"/>
      <c r="BB43" s="371"/>
      <c r="BC43" s="371"/>
    </row>
    <row r="44" spans="1:56" ht="180" customHeight="1" thickBot="1">
      <c r="A44" s="58" cm="1">
        <f t="array" aca="1" ref="A44" ca="1">IFERROR(INDEX(NM_マスタデータ,MATCH($B44,'マスタシート '!$A:$A,0)-5,MATCH(Rng_選択会社Index,'マスタシート '!$2:$2,0)),"")</f>
        <v>0</v>
      </c>
      <c r="B44" s="58">
        <v>128</v>
      </c>
      <c r="C44" s="58">
        <v>132</v>
      </c>
      <c r="D44" s="58">
        <v>130</v>
      </c>
      <c r="G44" s="397" t="str" cm="1">
        <f t="array" aca="1" ref="G44" ca="1">IFERROR(INDEX(NM_マスタデータ,MATCH($C44,'マスタシート '!$A:$A,0)-5,MATCH(Rng_選択会社Index,'マスタシート '!$2:$2,0))&amp;"","")</f>
        <v>　以下の被保険者、保険契約者、死亡保険金受取人は、以下の質権者に対する以下の債務弁済の担保として、以下の保険契約およびその継続契約（保険契約継続証が発行される場合の保険契約をいいます。以下同様とします。）による保険金請求権等（ただし、「除かれる保険金」に対する請求権を除きます。）のうえに質権を設定いたしました。
　ついては、普通保険約款および特約の規定により貴社から支払いを受けるべきこれらの金銭（未払込保険料、保険料調整金等があるときはその額を、また貸付金があるときはその元利合計額を差引く旨の規定がある場合は、これらの金額をその返れい金および保険金から差し引いた残額とします。）はその支払時における債務額を限度として債務の弁済期前であっても直接質権者にお支払いください。債務額の限度額までお支払いし、残余がある場合、後順位質権者がいるときは債務の弁済期前であっても直接後順位質権者にお支払いください。
　また、質権者は、定められた期日までに保険料の払込みがないときは、貴社により保険契約が解除されることがあることをあらかじめ承諾いたします。
　なお、保険契約者は貴社に対し、質権者の同意が無い限り以下の保険契約およびその継続契約の解除もしくは解除の請求を行わない旨約定いたします。</v>
      </c>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397"/>
      <c r="AO44" s="397"/>
      <c r="AP44" s="397"/>
      <c r="AQ44" s="397"/>
      <c r="AR44" s="397"/>
      <c r="AS44" s="397"/>
      <c r="AT44" s="397"/>
      <c r="AU44" s="397"/>
      <c r="AV44" s="397"/>
      <c r="AW44" s="397"/>
      <c r="AX44" s="397"/>
      <c r="AY44" s="397"/>
      <c r="AZ44" s="397"/>
      <c r="BA44" s="397"/>
      <c r="BB44" s="397"/>
      <c r="BC44" s="397"/>
    </row>
    <row r="45" spans="1:56" ht="16.5" customHeight="1" thickTop="1">
      <c r="G45" s="335" t="str">
        <f ca="1">G5&amp;""</f>
        <v>証券番号</v>
      </c>
      <c r="H45" s="336"/>
      <c r="I45" s="336"/>
      <c r="J45" s="336"/>
      <c r="K45" s="337"/>
      <c r="L45" s="460" t="str">
        <f>L5&amp;""</f>
        <v/>
      </c>
      <c r="M45" s="461"/>
      <c r="N45" s="461"/>
      <c r="O45" s="461"/>
      <c r="P45" s="461"/>
      <c r="Q45" s="461"/>
      <c r="R45" s="461"/>
      <c r="S45" s="461"/>
      <c r="T45" s="461"/>
      <c r="U45" s="461"/>
      <c r="V45" s="461"/>
      <c r="W45" s="461"/>
      <c r="X45" s="461"/>
      <c r="Y45" s="461"/>
      <c r="Z45" s="461"/>
      <c r="AA45" s="461"/>
      <c r="AB45" s="461"/>
      <c r="AC45" s="461"/>
      <c r="AD45" s="462"/>
      <c r="AE45" s="60"/>
      <c r="AF45" s="466" t="str">
        <f ca="1">AF5&amp;""</f>
        <v>質権を設定
する請求権
(対象に○)</v>
      </c>
      <c r="AG45" s="467"/>
      <c r="AH45" s="467"/>
      <c r="AI45" s="468"/>
      <c r="AJ45" s="247" t="str">
        <f>AJ5&amp;""</f>
        <v>○</v>
      </c>
      <c r="AK45" s="352" t="str">
        <f ca="1">AK5&amp;""</f>
        <v>左記保険契約に基づく保険金請求権</v>
      </c>
      <c r="AL45" s="352"/>
      <c r="AM45" s="352"/>
      <c r="AN45" s="352"/>
      <c r="AO45" s="352"/>
      <c r="AP45" s="352"/>
      <c r="AQ45" s="352"/>
      <c r="AR45" s="352"/>
      <c r="AS45" s="352"/>
      <c r="AT45" s="352"/>
      <c r="AU45" s="352"/>
      <c r="AV45" s="352"/>
      <c r="AW45" s="352"/>
      <c r="AX45" s="352"/>
      <c r="AY45" s="352"/>
      <c r="AZ45" s="352"/>
      <c r="BA45" s="352"/>
      <c r="BB45" s="352"/>
      <c r="BC45" s="353"/>
    </row>
    <row r="46" spans="1:56" ht="30" customHeight="1" thickBot="1">
      <c r="G46" s="338"/>
      <c r="H46" s="339"/>
      <c r="I46" s="339"/>
      <c r="J46" s="339"/>
      <c r="K46" s="340"/>
      <c r="L46" s="463"/>
      <c r="M46" s="464"/>
      <c r="N46" s="464"/>
      <c r="O46" s="464"/>
      <c r="P46" s="464"/>
      <c r="Q46" s="464"/>
      <c r="R46" s="464"/>
      <c r="S46" s="464"/>
      <c r="T46" s="464"/>
      <c r="U46" s="464"/>
      <c r="V46" s="464"/>
      <c r="W46" s="464"/>
      <c r="X46" s="464"/>
      <c r="Y46" s="464"/>
      <c r="Z46" s="464"/>
      <c r="AA46" s="464"/>
      <c r="AB46" s="464"/>
      <c r="AC46" s="464"/>
      <c r="AD46" s="465"/>
      <c r="AE46" s="60"/>
      <c r="AF46" s="469"/>
      <c r="AG46" s="470"/>
      <c r="AH46" s="470"/>
      <c r="AI46" s="471"/>
      <c r="AJ46" s="248" t="str">
        <f>AJ6&amp;""</f>
        <v/>
      </c>
      <c r="AK46" s="385" t="str">
        <f ca="1">AK6&amp;""</f>
        <v>上記以外
（右欄入力）</v>
      </c>
      <c r="AL46" s="385"/>
      <c r="AM46" s="385"/>
      <c r="AN46" s="386" t="str">
        <f>AN6&amp;""</f>
        <v/>
      </c>
      <c r="AO46" s="386"/>
      <c r="AP46" s="386"/>
      <c r="AQ46" s="386"/>
      <c r="AR46" s="386"/>
      <c r="AS46" s="386"/>
      <c r="AT46" s="386"/>
      <c r="AU46" s="386"/>
      <c r="AV46" s="386"/>
      <c r="AW46" s="386"/>
      <c r="AX46" s="386"/>
      <c r="AY46" s="386"/>
      <c r="AZ46" s="386"/>
      <c r="BA46" s="386"/>
      <c r="BB46" s="386"/>
      <c r="BC46" s="387"/>
    </row>
    <row r="47" spans="1:56" ht="26.25" customHeight="1" thickTop="1">
      <c r="G47" s="335" t="str">
        <f ca="1">G7</f>
        <v>保険種類</v>
      </c>
      <c r="H47" s="336"/>
      <c r="I47" s="336"/>
      <c r="J47" s="336"/>
      <c r="K47" s="336"/>
      <c r="L47" s="372" t="str">
        <f>L7&amp;""</f>
        <v/>
      </c>
      <c r="M47" s="373"/>
      <c r="N47" s="373"/>
      <c r="O47" s="373"/>
      <c r="P47" s="373"/>
      <c r="Q47" s="373"/>
      <c r="R47" s="373"/>
      <c r="S47" s="373"/>
      <c r="T47" s="373"/>
      <c r="U47" s="374"/>
      <c r="V47" s="375" t="str">
        <f ca="1">V7&amp;""</f>
        <v/>
      </c>
      <c r="W47" s="375"/>
      <c r="X47" s="375"/>
      <c r="Y47" s="375"/>
      <c r="Z47" s="375"/>
      <c r="AA47" s="375"/>
      <c r="AB47" s="375"/>
      <c r="AC47" s="375"/>
      <c r="AD47" s="376"/>
      <c r="AE47" s="60"/>
      <c r="AF47" s="357" t="str">
        <f ca="1">AF7&amp;""</f>
        <v>＜除かれる保険金＞
内容を訂正する場合は、該当部分の記載を二重線で抹消のうえ、抹消箇所の上に被保険者・質権者双方が押印してください。ただし、１０．すべての賠償保険金には質権設定ができないため抹消できません。
１．地震保険に関する法律による地震保険契約に基づく保険金
２．風災・雹災・雪災に関する保険金
３．盗難に関する保険金
４．水災に関する保険金
５．(上記1～4の事故以外、かつ火災・落雷・破裂・爆発以外の偶然な事故による）
　　　破損・汚損等に関する保険金
６．家財、設備・什器等、商品・製品等に生じた損害保険金
７．電気的事故・機械的事故に関する保険金
８．すべての費用保険金
９．すべての特約保険金（ただし財物損害を補償している特約は質権設定対象とする）
１０．すべての賠償保険金
１１．持ち出し家財・携行品に関する保険金
１２．傷害に関する保険金
１３．疾病に関する保険金
１４．労災事故に関する保険金
１５．利益、営業継続費用保険金および休業損失または家賃損失に関する保険金
１６．自動車に関する保険金
１７．工事に関する保険金</v>
      </c>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row>
    <row r="48" spans="1:56" ht="29.25" customHeight="1" thickBot="1">
      <c r="G48" s="338"/>
      <c r="H48" s="339"/>
      <c r="I48" s="339"/>
      <c r="J48" s="339"/>
      <c r="K48" s="339"/>
      <c r="L48" s="476" t="str">
        <f>L8&amp;""</f>
        <v/>
      </c>
      <c r="M48" s="477"/>
      <c r="N48" s="477"/>
      <c r="O48" s="477"/>
      <c r="P48" s="477"/>
      <c r="Q48" s="477"/>
      <c r="R48" s="477"/>
      <c r="S48" s="477"/>
      <c r="T48" s="477"/>
      <c r="U48" s="477"/>
      <c r="V48" s="477"/>
      <c r="W48" s="477"/>
      <c r="X48" s="477"/>
      <c r="Y48" s="477"/>
      <c r="Z48" s="477"/>
      <c r="AA48" s="477"/>
      <c r="AB48" s="477"/>
      <c r="AC48" s="477"/>
      <c r="AD48" s="478"/>
      <c r="AE48" s="60"/>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row>
    <row r="49" spans="7:55" ht="3.75" customHeight="1" thickTop="1">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row>
    <row r="50" spans="7:55" ht="15" customHeight="1">
      <c r="G50" s="331" t="str">
        <f ca="1">G10&amp;""</f>
        <v>＊入力のないときは保険証券（変更手続き完了のお知らせ）のとおり</v>
      </c>
      <c r="H50" s="332"/>
      <c r="I50" s="332"/>
      <c r="J50" s="332"/>
      <c r="K50" s="332"/>
      <c r="L50" s="332"/>
      <c r="M50" s="332"/>
      <c r="N50" s="332"/>
      <c r="O50" s="332"/>
      <c r="P50" s="332"/>
      <c r="Q50" s="332"/>
      <c r="R50" s="332"/>
      <c r="S50" s="332"/>
      <c r="T50" s="332"/>
      <c r="U50" s="332"/>
      <c r="V50" s="332"/>
      <c r="W50" s="332"/>
      <c r="X50" s="332"/>
      <c r="Y50" s="332"/>
      <c r="Z50" s="332"/>
      <c r="AA50" s="332"/>
      <c r="AB50" s="332"/>
      <c r="AC50" s="332"/>
      <c r="AD50" s="333"/>
      <c r="AE50" s="62"/>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row>
    <row r="51" spans="7:55">
      <c r="G51" s="369" t="str">
        <f ca="1">G11&amp;""</f>
        <v>保険期間</v>
      </c>
      <c r="H51" s="369"/>
      <c r="I51" s="369"/>
      <c r="J51" s="369"/>
      <c r="K51" s="369"/>
      <c r="L51" s="377"/>
      <c r="M51" s="379" t="str">
        <f ca="1">M11&amp;""</f>
        <v>和暦</v>
      </c>
      <c r="N51" s="379"/>
      <c r="O51" s="379"/>
      <c r="P51" s="380">
        <f>P11</f>
        <v>0</v>
      </c>
      <c r="Q51" s="380"/>
      <c r="R51" s="380"/>
      <c r="S51" s="380"/>
      <c r="T51" s="380"/>
      <c r="U51" s="380"/>
      <c r="V51" s="380"/>
      <c r="W51" s="380"/>
      <c r="X51" s="380"/>
      <c r="Y51" s="379" t="str">
        <f>Y11&amp;""</f>
        <v>から</v>
      </c>
      <c r="Z51" s="379"/>
      <c r="AA51" s="379"/>
      <c r="AB51" s="63"/>
      <c r="AC51" s="63"/>
      <c r="AD51" s="64"/>
      <c r="AE51" s="65"/>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row>
    <row r="52" spans="7:55">
      <c r="G52" s="369"/>
      <c r="H52" s="369"/>
      <c r="I52" s="369"/>
      <c r="J52" s="369"/>
      <c r="K52" s="369"/>
      <c r="L52" s="378"/>
      <c r="M52" s="381" t="str">
        <f ca="1">M12&amp;""</f>
        <v>和暦</v>
      </c>
      <c r="N52" s="381"/>
      <c r="O52" s="381"/>
      <c r="P52" s="382">
        <f>P12</f>
        <v>0</v>
      </c>
      <c r="Q52" s="382"/>
      <c r="R52" s="382"/>
      <c r="S52" s="382"/>
      <c r="T52" s="382"/>
      <c r="U52" s="382"/>
      <c r="V52" s="382"/>
      <c r="W52" s="382"/>
      <c r="X52" s="382"/>
      <c r="Y52" s="381" t="str">
        <f>Y12&amp;""</f>
        <v>まで</v>
      </c>
      <c r="Z52" s="381"/>
      <c r="AA52" s="381"/>
      <c r="AB52" s="66"/>
      <c r="AC52" s="66"/>
      <c r="AD52" s="67"/>
      <c r="AE52" s="65"/>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row>
    <row r="53" spans="7:55" ht="21.75" customHeight="1">
      <c r="G53" s="369" t="str">
        <f ca="1">G13&amp;""</f>
        <v>保険金額</v>
      </c>
      <c r="H53" s="369"/>
      <c r="I53" s="369"/>
      <c r="J53" s="369"/>
      <c r="K53" s="369"/>
      <c r="L53" s="229"/>
      <c r="M53" s="358">
        <f>M13</f>
        <v>0</v>
      </c>
      <c r="N53" s="358"/>
      <c r="O53" s="358"/>
      <c r="P53" s="358"/>
      <c r="Q53" s="358"/>
      <c r="R53" s="358"/>
      <c r="S53" s="358"/>
      <c r="T53" s="358"/>
      <c r="U53" s="358"/>
      <c r="V53" s="358"/>
      <c r="W53" s="358"/>
      <c r="X53" s="358"/>
      <c r="Y53" s="474" t="str">
        <f>Y13&amp;""</f>
        <v>,000円</v>
      </c>
      <c r="Z53" s="474"/>
      <c r="AA53" s="474"/>
      <c r="AB53" s="474"/>
      <c r="AC53" s="474"/>
      <c r="AD53" s="475"/>
      <c r="AE53" s="65"/>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row>
    <row r="54" spans="7:55" ht="45" customHeight="1">
      <c r="G54" s="369" t="str">
        <f ca="1">G14&amp;""</f>
        <v>保険の対象</v>
      </c>
      <c r="H54" s="369"/>
      <c r="I54" s="369"/>
      <c r="J54" s="369"/>
      <c r="K54" s="369"/>
      <c r="L54" s="80"/>
      <c r="M54" s="383" t="str">
        <f>M14&amp;""</f>
        <v/>
      </c>
      <c r="N54" s="383"/>
      <c r="O54" s="383"/>
      <c r="P54" s="383"/>
      <c r="Q54" s="383"/>
      <c r="R54" s="383"/>
      <c r="S54" s="383"/>
      <c r="T54" s="383"/>
      <c r="U54" s="383"/>
      <c r="V54" s="383"/>
      <c r="W54" s="383"/>
      <c r="X54" s="383"/>
      <c r="Y54" s="383"/>
      <c r="Z54" s="383"/>
      <c r="AA54" s="383"/>
      <c r="AB54" s="383"/>
      <c r="AC54" s="383"/>
      <c r="AD54" s="384"/>
      <c r="AE54" s="68"/>
      <c r="AF54" s="357"/>
      <c r="AG54" s="357"/>
      <c r="AH54" s="357"/>
      <c r="AI54" s="357"/>
      <c r="AJ54" s="357"/>
      <c r="AK54" s="357"/>
      <c r="AL54" s="357"/>
      <c r="AM54" s="357"/>
      <c r="AN54" s="357"/>
      <c r="AO54" s="357"/>
      <c r="AP54" s="357"/>
      <c r="AQ54" s="357"/>
      <c r="AR54" s="357"/>
      <c r="AS54" s="357"/>
      <c r="AT54" s="357"/>
      <c r="AU54" s="357"/>
      <c r="AV54" s="357"/>
      <c r="AW54" s="357"/>
      <c r="AX54" s="357"/>
      <c r="AY54" s="357"/>
      <c r="AZ54" s="357"/>
      <c r="BA54" s="357"/>
      <c r="BB54" s="357"/>
      <c r="BC54" s="357"/>
    </row>
    <row r="55" spans="7:55" ht="45" customHeight="1">
      <c r="G55" s="368" t="str">
        <f ca="1">G15&amp;""</f>
        <v>保険の対象の
所在地</v>
      </c>
      <c r="H55" s="369"/>
      <c r="I55" s="369"/>
      <c r="J55" s="369"/>
      <c r="K55" s="369"/>
      <c r="L55" s="80"/>
      <c r="M55" s="383" t="str">
        <f>M15&amp;""</f>
        <v/>
      </c>
      <c r="N55" s="383"/>
      <c r="O55" s="383"/>
      <c r="P55" s="383"/>
      <c r="Q55" s="383"/>
      <c r="R55" s="383"/>
      <c r="S55" s="383"/>
      <c r="T55" s="383"/>
      <c r="U55" s="383"/>
      <c r="V55" s="383"/>
      <c r="W55" s="383"/>
      <c r="X55" s="383"/>
      <c r="Y55" s="383"/>
      <c r="Z55" s="383"/>
      <c r="AA55" s="383"/>
      <c r="AB55" s="383"/>
      <c r="AC55" s="383"/>
      <c r="AD55" s="384"/>
      <c r="AE55" s="68"/>
      <c r="AF55" s="357"/>
      <c r="AG55" s="357"/>
      <c r="AH55" s="357"/>
      <c r="AI55" s="357"/>
      <c r="AJ55" s="357"/>
      <c r="AK55" s="357"/>
      <c r="AL55" s="357"/>
      <c r="AM55" s="357"/>
      <c r="AN55" s="357"/>
      <c r="AO55" s="357"/>
      <c r="AP55" s="357"/>
      <c r="AQ55" s="357"/>
      <c r="AR55" s="357"/>
      <c r="AS55" s="357"/>
      <c r="AT55" s="357"/>
      <c r="AU55" s="357"/>
      <c r="AV55" s="357"/>
      <c r="AW55" s="357"/>
      <c r="AX55" s="357"/>
      <c r="AY55" s="357"/>
      <c r="AZ55" s="357"/>
      <c r="BA55" s="357"/>
      <c r="BB55" s="357"/>
      <c r="BC55" s="357"/>
    </row>
    <row r="56" spans="7:55" ht="5.25" customHeight="1">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357"/>
      <c r="AG56" s="357"/>
      <c r="AH56" s="357"/>
      <c r="AI56" s="357"/>
      <c r="AJ56" s="357"/>
      <c r="AK56" s="357"/>
      <c r="AL56" s="357"/>
      <c r="AM56" s="357"/>
      <c r="AN56" s="357"/>
      <c r="AO56" s="357"/>
      <c r="AP56" s="357"/>
      <c r="AQ56" s="357"/>
      <c r="AR56" s="357"/>
      <c r="AS56" s="357"/>
      <c r="AT56" s="357"/>
      <c r="AU56" s="357"/>
      <c r="AV56" s="357"/>
      <c r="AW56" s="357"/>
      <c r="AX56" s="357"/>
      <c r="AY56" s="357"/>
      <c r="AZ56" s="357"/>
      <c r="BA56" s="357"/>
      <c r="BB56" s="357"/>
      <c r="BC56" s="357"/>
    </row>
    <row r="57" spans="7:55" ht="12" customHeight="1">
      <c r="G57" s="448" t="str">
        <f ca="1">G17&amp;""</f>
        <v>連絡欄</v>
      </c>
      <c r="H57" s="451" t="str">
        <f>H17&amp;""</f>
        <v/>
      </c>
      <c r="I57" s="452"/>
      <c r="J57" s="452"/>
      <c r="K57" s="452"/>
      <c r="L57" s="452"/>
      <c r="M57" s="452"/>
      <c r="N57" s="452"/>
      <c r="O57" s="452"/>
      <c r="P57" s="452"/>
      <c r="Q57" s="452"/>
      <c r="R57" s="452"/>
      <c r="S57" s="452"/>
      <c r="T57" s="452"/>
      <c r="U57" s="452"/>
      <c r="V57" s="452"/>
      <c r="W57" s="452"/>
      <c r="X57" s="452"/>
      <c r="Y57" s="452"/>
      <c r="Z57" s="452"/>
      <c r="AA57" s="452"/>
      <c r="AB57" s="452"/>
      <c r="AC57" s="452"/>
      <c r="AD57" s="453"/>
      <c r="AE57" s="68"/>
      <c r="AF57" s="357"/>
      <c r="AG57" s="357"/>
      <c r="AH57" s="357"/>
      <c r="AI57" s="357"/>
      <c r="AJ57" s="357"/>
      <c r="AK57" s="357"/>
      <c r="AL57" s="357"/>
      <c r="AM57" s="357"/>
      <c r="AN57" s="357"/>
      <c r="AO57" s="357"/>
      <c r="AP57" s="357"/>
      <c r="AQ57" s="357"/>
      <c r="AR57" s="357"/>
      <c r="AS57" s="357"/>
      <c r="AT57" s="357"/>
      <c r="AU57" s="357"/>
      <c r="AV57" s="357"/>
      <c r="AW57" s="357"/>
      <c r="AX57" s="357"/>
      <c r="AY57" s="357"/>
      <c r="AZ57" s="357"/>
      <c r="BA57" s="357"/>
      <c r="BB57" s="357"/>
      <c r="BC57" s="357"/>
    </row>
    <row r="58" spans="7:55">
      <c r="G58" s="449"/>
      <c r="H58" s="454"/>
      <c r="I58" s="455"/>
      <c r="J58" s="455"/>
      <c r="K58" s="455"/>
      <c r="L58" s="455"/>
      <c r="M58" s="455"/>
      <c r="N58" s="455"/>
      <c r="O58" s="455"/>
      <c r="P58" s="455"/>
      <c r="Q58" s="455"/>
      <c r="R58" s="455"/>
      <c r="S58" s="455"/>
      <c r="T58" s="455"/>
      <c r="U58" s="455"/>
      <c r="V58" s="455"/>
      <c r="W58" s="455"/>
      <c r="X58" s="455"/>
      <c r="Y58" s="455"/>
      <c r="Z58" s="455"/>
      <c r="AA58" s="455"/>
      <c r="AB58" s="455"/>
      <c r="AC58" s="455"/>
      <c r="AD58" s="456"/>
      <c r="AE58" s="70"/>
      <c r="AF58" s="357"/>
      <c r="AG58" s="357"/>
      <c r="AH58" s="357"/>
      <c r="AI58" s="357"/>
      <c r="AJ58" s="357"/>
      <c r="AK58" s="357"/>
      <c r="AL58" s="357"/>
      <c r="AM58" s="357"/>
      <c r="AN58" s="357"/>
      <c r="AO58" s="357"/>
      <c r="AP58" s="357"/>
      <c r="AQ58" s="357"/>
      <c r="AR58" s="357"/>
      <c r="AS58" s="357"/>
      <c r="AT58" s="357"/>
      <c r="AU58" s="357"/>
      <c r="AV58" s="357"/>
      <c r="AW58" s="357"/>
      <c r="AX58" s="357"/>
      <c r="AY58" s="357"/>
      <c r="AZ58" s="357"/>
      <c r="BA58" s="357"/>
      <c r="BB58" s="357"/>
      <c r="BC58" s="357"/>
    </row>
    <row r="59" spans="7:55" ht="18.75" customHeight="1">
      <c r="G59" s="449"/>
      <c r="H59" s="454"/>
      <c r="I59" s="455"/>
      <c r="J59" s="455"/>
      <c r="K59" s="455"/>
      <c r="L59" s="455"/>
      <c r="M59" s="455"/>
      <c r="N59" s="455"/>
      <c r="O59" s="455"/>
      <c r="P59" s="455"/>
      <c r="Q59" s="455"/>
      <c r="R59" s="455"/>
      <c r="S59" s="455"/>
      <c r="T59" s="455"/>
      <c r="U59" s="455"/>
      <c r="V59" s="455"/>
      <c r="W59" s="455"/>
      <c r="X59" s="455"/>
      <c r="Y59" s="455"/>
      <c r="Z59" s="455"/>
      <c r="AA59" s="455"/>
      <c r="AB59" s="455"/>
      <c r="AC59" s="455"/>
      <c r="AD59" s="456"/>
      <c r="AE59" s="70"/>
      <c r="AF59" s="357"/>
      <c r="AG59" s="357"/>
      <c r="AH59" s="357"/>
      <c r="AI59" s="357"/>
      <c r="AJ59" s="357"/>
      <c r="AK59" s="357"/>
      <c r="AL59" s="357"/>
      <c r="AM59" s="357"/>
      <c r="AN59" s="357"/>
      <c r="AO59" s="357"/>
      <c r="AP59" s="357"/>
      <c r="AQ59" s="357"/>
      <c r="AR59" s="357"/>
      <c r="AS59" s="357"/>
      <c r="AT59" s="357"/>
      <c r="AU59" s="357"/>
      <c r="AV59" s="357"/>
      <c r="AW59" s="357"/>
      <c r="AX59" s="357"/>
      <c r="AY59" s="357"/>
      <c r="AZ59" s="357"/>
      <c r="BA59" s="357"/>
      <c r="BB59" s="357"/>
      <c r="BC59" s="357"/>
    </row>
    <row r="60" spans="7:55" ht="9.75" customHeight="1">
      <c r="G60" s="449"/>
      <c r="H60" s="454"/>
      <c r="I60" s="455"/>
      <c r="J60" s="455"/>
      <c r="K60" s="455"/>
      <c r="L60" s="455"/>
      <c r="M60" s="455"/>
      <c r="N60" s="455"/>
      <c r="O60" s="455"/>
      <c r="P60" s="455"/>
      <c r="Q60" s="455"/>
      <c r="R60" s="455"/>
      <c r="S60" s="455"/>
      <c r="T60" s="455"/>
      <c r="U60" s="455"/>
      <c r="V60" s="455"/>
      <c r="W60" s="455"/>
      <c r="X60" s="455"/>
      <c r="Y60" s="455"/>
      <c r="Z60" s="455"/>
      <c r="AA60" s="455"/>
      <c r="AB60" s="455"/>
      <c r="AC60" s="455"/>
      <c r="AD60" s="456"/>
      <c r="AE60" s="70"/>
      <c r="AF60" s="357"/>
      <c r="AG60" s="357"/>
      <c r="AH60" s="357"/>
      <c r="AI60" s="357"/>
      <c r="AJ60" s="357"/>
      <c r="AK60" s="357"/>
      <c r="AL60" s="357"/>
      <c r="AM60" s="357"/>
      <c r="AN60" s="357"/>
      <c r="AO60" s="357"/>
      <c r="AP60" s="357"/>
      <c r="AQ60" s="357"/>
      <c r="AR60" s="357"/>
      <c r="AS60" s="357"/>
      <c r="AT60" s="357"/>
      <c r="AU60" s="357"/>
      <c r="AV60" s="357"/>
      <c r="AW60" s="357"/>
      <c r="AX60" s="357"/>
      <c r="AY60" s="357"/>
      <c r="AZ60" s="357"/>
      <c r="BA60" s="357"/>
      <c r="BB60" s="357"/>
      <c r="BC60" s="357"/>
    </row>
    <row r="61" spans="7:55" ht="26.25" customHeight="1">
      <c r="G61" s="450"/>
      <c r="H61" s="457"/>
      <c r="I61" s="458"/>
      <c r="J61" s="458"/>
      <c r="K61" s="458"/>
      <c r="L61" s="458"/>
      <c r="M61" s="458"/>
      <c r="N61" s="458"/>
      <c r="O61" s="458"/>
      <c r="P61" s="458"/>
      <c r="Q61" s="458"/>
      <c r="R61" s="458"/>
      <c r="S61" s="458"/>
      <c r="T61" s="458"/>
      <c r="U61" s="458"/>
      <c r="V61" s="458"/>
      <c r="W61" s="458"/>
      <c r="X61" s="458"/>
      <c r="Y61" s="458"/>
      <c r="Z61" s="458"/>
      <c r="AA61" s="458"/>
      <c r="AB61" s="458"/>
      <c r="AC61" s="458"/>
      <c r="AD61" s="459"/>
      <c r="AE61" s="70"/>
      <c r="AF61" s="393" t="str">
        <f ca="1">AF21&amp;""</f>
        <v>１８．その他（右欄に入力）</v>
      </c>
      <c r="AG61" s="393"/>
      <c r="AH61" s="393"/>
      <c r="AI61" s="393"/>
      <c r="AJ61" s="393"/>
      <c r="AK61" s="393"/>
      <c r="AL61" s="393"/>
      <c r="AM61" s="393"/>
      <c r="AN61" s="394" t="str">
        <f>AN21&amp;""</f>
        <v/>
      </c>
      <c r="AO61" s="394"/>
      <c r="AP61" s="394"/>
      <c r="AQ61" s="394"/>
      <c r="AR61" s="394"/>
      <c r="AS61" s="394"/>
      <c r="AT61" s="394"/>
      <c r="AU61" s="394"/>
      <c r="AV61" s="394"/>
      <c r="AW61" s="394"/>
      <c r="AX61" s="394"/>
      <c r="AY61" s="394"/>
      <c r="AZ61" s="394"/>
      <c r="BA61" s="394"/>
      <c r="BB61" s="394"/>
      <c r="BC61" s="394"/>
    </row>
    <row r="62" spans="7:55" ht="1.5" customHeight="1" thickBot="1">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row>
    <row r="63" spans="7:55" ht="15" customHeight="1" thickTop="1">
      <c r="G63" s="389" t="str">
        <f ca="1">G23&amp;""</f>
        <v>被保険者</v>
      </c>
      <c r="H63" s="390"/>
      <c r="I63" s="390"/>
      <c r="J63" s="390"/>
      <c r="K63" s="391" t="str">
        <f ca="1">K23&amp;""</f>
        <v>火災保険の場合、保険の対象の所有者</v>
      </c>
      <c r="L63" s="391"/>
      <c r="M63" s="391"/>
      <c r="N63" s="391"/>
      <c r="O63" s="391"/>
      <c r="P63" s="391"/>
      <c r="Q63" s="391"/>
      <c r="R63" s="391"/>
      <c r="S63" s="391"/>
      <c r="T63" s="391"/>
      <c r="U63" s="391"/>
      <c r="V63" s="391"/>
      <c r="W63" s="391"/>
      <c r="X63" s="391"/>
      <c r="Y63" s="391"/>
      <c r="Z63" s="391"/>
      <c r="AA63" s="391"/>
      <c r="AB63" s="391"/>
      <c r="AC63" s="391"/>
      <c r="AD63" s="392"/>
      <c r="AE63" s="389" t="str">
        <f ca="1">AE23&amp;""</f>
        <v>被保険者</v>
      </c>
      <c r="AF63" s="390"/>
      <c r="AG63" s="390"/>
      <c r="AH63" s="390"/>
      <c r="AI63" s="390"/>
      <c r="AJ63" s="391" t="str">
        <f ca="1">AJ23&amp;""</f>
        <v/>
      </c>
      <c r="AK63" s="391"/>
      <c r="AL63" s="391"/>
      <c r="AM63" s="391"/>
      <c r="AN63" s="391"/>
      <c r="AO63" s="391"/>
      <c r="AP63" s="391"/>
      <c r="AQ63" s="391"/>
      <c r="AR63" s="391"/>
      <c r="AS63" s="391"/>
      <c r="AT63" s="391"/>
      <c r="AU63" s="391"/>
      <c r="AV63" s="391"/>
      <c r="AW63" s="391"/>
      <c r="AX63" s="391"/>
      <c r="AY63" s="391"/>
      <c r="AZ63" s="391"/>
      <c r="BA63" s="391"/>
      <c r="BB63" s="391"/>
      <c r="BC63" s="392"/>
    </row>
    <row r="64" spans="7:55" ht="48.6" customHeight="1">
      <c r="G64" s="404" t="str">
        <f>G24&amp;""</f>
        <v>住所</v>
      </c>
      <c r="H64" s="405"/>
      <c r="I64" s="406"/>
      <c r="J64" s="398" t="str">
        <f>J24&amp;""</f>
        <v/>
      </c>
      <c r="K64" s="398"/>
      <c r="L64" s="398"/>
      <c r="M64" s="398"/>
      <c r="N64" s="398"/>
      <c r="O64" s="398"/>
      <c r="P64" s="398"/>
      <c r="Q64" s="398"/>
      <c r="R64" s="398"/>
      <c r="S64" s="398"/>
      <c r="T64" s="398"/>
      <c r="U64" s="398"/>
      <c r="V64" s="398"/>
      <c r="W64" s="398"/>
      <c r="X64" s="398"/>
      <c r="Y64" s="398"/>
      <c r="Z64" s="398"/>
      <c r="AA64" s="398"/>
      <c r="AB64" s="398"/>
      <c r="AC64" s="398"/>
      <c r="AD64" s="399"/>
      <c r="AE64" s="404" t="str">
        <f>AE24&amp;""</f>
        <v>住所</v>
      </c>
      <c r="AF64" s="405"/>
      <c r="AG64" s="405"/>
      <c r="AH64" s="406"/>
      <c r="AI64" s="398" t="str">
        <f>AI24&amp;""</f>
        <v/>
      </c>
      <c r="AJ64" s="398"/>
      <c r="AK64" s="398"/>
      <c r="AL64" s="398"/>
      <c r="AM64" s="398"/>
      <c r="AN64" s="398"/>
      <c r="AO64" s="398"/>
      <c r="AP64" s="398"/>
      <c r="AQ64" s="398"/>
      <c r="AR64" s="398"/>
      <c r="AS64" s="398"/>
      <c r="AT64" s="398"/>
      <c r="AU64" s="398"/>
      <c r="AV64" s="398"/>
      <c r="AW64" s="398"/>
      <c r="AX64" s="398"/>
      <c r="AY64" s="398"/>
      <c r="AZ64" s="398"/>
      <c r="BA64" s="398"/>
      <c r="BB64" s="398"/>
      <c r="BC64" s="399"/>
    </row>
    <row r="65" spans="3:55" ht="48.6" customHeight="1" thickBot="1">
      <c r="C65" s="58">
        <v>133</v>
      </c>
      <c r="D65" s="58">
        <v>134</v>
      </c>
      <c r="G65" s="407" t="s">
        <v>28</v>
      </c>
      <c r="H65" s="425"/>
      <c r="I65" s="408"/>
      <c r="J65" s="370" t="str">
        <f>J25&amp;""</f>
        <v/>
      </c>
      <c r="K65" s="370"/>
      <c r="L65" s="370"/>
      <c r="M65" s="370"/>
      <c r="N65" s="370"/>
      <c r="O65" s="370"/>
      <c r="P65" s="370"/>
      <c r="Q65" s="370"/>
      <c r="R65" s="370"/>
      <c r="S65" s="370"/>
      <c r="T65" s="370"/>
      <c r="U65" s="370"/>
      <c r="V65" s="370"/>
      <c r="W65" s="370"/>
      <c r="X65" s="370"/>
      <c r="Y65" s="370"/>
      <c r="Z65" s="370"/>
      <c r="AA65" s="370"/>
      <c r="AB65" s="442" t="str" cm="1">
        <f t="array" aca="1" ref="AB65" ca="1">IFERROR(INDEX(NM_マスタデータ,MATCH($C65,'マスタシート '!$A:$A,0)-5,MATCH(Rng_選択会社Index,'マスタシート '!$2:$2,0))&amp;"","")</f>
        <v>様</v>
      </c>
      <c r="AC65" s="442"/>
      <c r="AD65" s="443"/>
      <c r="AE65" s="289"/>
      <c r="AF65" s="425" t="s">
        <v>28</v>
      </c>
      <c r="AG65" s="425"/>
      <c r="AH65" s="408"/>
      <c r="AI65" s="370" t="str">
        <f>AI25&amp;""</f>
        <v/>
      </c>
      <c r="AJ65" s="370"/>
      <c r="AK65" s="370"/>
      <c r="AL65" s="370"/>
      <c r="AM65" s="370"/>
      <c r="AN65" s="370"/>
      <c r="AO65" s="370"/>
      <c r="AP65" s="370"/>
      <c r="AQ65" s="370"/>
      <c r="AR65" s="370"/>
      <c r="AS65" s="370"/>
      <c r="AT65" s="370"/>
      <c r="AU65" s="370"/>
      <c r="AV65" s="370"/>
      <c r="AW65" s="370"/>
      <c r="AX65" s="370"/>
      <c r="AY65" s="370"/>
      <c r="AZ65" s="370"/>
      <c r="BA65" s="395" t="str" cm="1">
        <f t="array" aca="1" ref="BA65" ca="1">IFERROR(INDEX(NM_マスタデータ,MATCH($D65,'マスタシート '!$A:$A,0)-5,MATCH(Rng_選択会社Index,'マスタシート '!$2:$2,0))&amp;"","")</f>
        <v>様</v>
      </c>
      <c r="BB65" s="395"/>
      <c r="BC65" s="396"/>
    </row>
    <row r="66" spans="3:55" ht="21.75" customHeight="1" thickTop="1">
      <c r="G66" s="444" t="str">
        <f ca="1">G26&amp;""</f>
        <v>質権者</v>
      </c>
      <c r="H66" s="445"/>
      <c r="I66" s="445"/>
      <c r="J66" s="426" t="str">
        <f ca="1">J26&amp;""</f>
        <v>（第</v>
      </c>
      <c r="K66" s="426"/>
      <c r="L66" s="427" t="str">
        <f>L26&amp;""</f>
        <v/>
      </c>
      <c r="M66" s="427"/>
      <c r="N66" s="428" t="str">
        <f ca="1">N26&amp;""</f>
        <v>順位）</v>
      </c>
      <c r="O66" s="428"/>
      <c r="P66" s="446" t="str">
        <f ca="1">P26&amp;""</f>
        <v>同一請求権に複数質権が設定される場合の参考欄。質権の順位に関して他の質権者に対する効力を有しません。</v>
      </c>
      <c r="Q66" s="446"/>
      <c r="R66" s="446"/>
      <c r="S66" s="446"/>
      <c r="T66" s="446"/>
      <c r="U66" s="446"/>
      <c r="V66" s="446"/>
      <c r="W66" s="446"/>
      <c r="X66" s="446"/>
      <c r="Y66" s="446"/>
      <c r="Z66" s="446"/>
      <c r="AA66" s="446"/>
      <c r="AB66" s="446"/>
      <c r="AC66" s="446"/>
      <c r="AD66" s="447"/>
      <c r="AE66" s="246"/>
      <c r="AF66" s="390" t="str">
        <f ca="1">AF26&amp;""</f>
        <v>保険契約者</v>
      </c>
      <c r="AG66" s="390"/>
      <c r="AH66" s="390"/>
      <c r="AI66" s="390"/>
      <c r="AJ66" s="391" t="str">
        <f ca="1">AJ26&amp;""</f>
        <v>被保険者と異なる場合にご入力ください。</v>
      </c>
      <c r="AK66" s="391"/>
      <c r="AL66" s="391"/>
      <c r="AM66" s="391"/>
      <c r="AN66" s="391"/>
      <c r="AO66" s="391"/>
      <c r="AP66" s="391"/>
      <c r="AQ66" s="391"/>
      <c r="AR66" s="391"/>
      <c r="AS66" s="391"/>
      <c r="AT66" s="391"/>
      <c r="AU66" s="391"/>
      <c r="AV66" s="391"/>
      <c r="AW66" s="391"/>
      <c r="AX66" s="391"/>
      <c r="AY66" s="391"/>
      <c r="AZ66" s="391"/>
      <c r="BA66" s="391"/>
      <c r="BB66" s="391"/>
      <c r="BC66" s="392"/>
    </row>
    <row r="67" spans="3:55" ht="48.6" customHeight="1">
      <c r="G67" s="404" t="str">
        <f>G27&amp;""</f>
        <v>住所</v>
      </c>
      <c r="H67" s="406"/>
      <c r="I67" s="398" t="str">
        <f>I27&amp;""</f>
        <v/>
      </c>
      <c r="J67" s="398"/>
      <c r="K67" s="398"/>
      <c r="L67" s="398"/>
      <c r="M67" s="398"/>
      <c r="N67" s="398"/>
      <c r="O67" s="398"/>
      <c r="P67" s="398"/>
      <c r="Q67" s="398"/>
      <c r="R67" s="398"/>
      <c r="S67" s="398"/>
      <c r="T67" s="398"/>
      <c r="U67" s="398"/>
      <c r="V67" s="398"/>
      <c r="W67" s="398"/>
      <c r="X67" s="398"/>
      <c r="Y67" s="398"/>
      <c r="Z67" s="398"/>
      <c r="AA67" s="398"/>
      <c r="AB67" s="398"/>
      <c r="AC67" s="398"/>
      <c r="AD67" s="399"/>
      <c r="AE67" s="285"/>
      <c r="AF67" s="405" t="str">
        <f>AF27&amp;""</f>
        <v>住所</v>
      </c>
      <c r="AG67" s="405"/>
      <c r="AH67" s="406"/>
      <c r="AI67" s="398" t="str">
        <f>AI27&amp;""</f>
        <v/>
      </c>
      <c r="AJ67" s="398"/>
      <c r="AK67" s="398"/>
      <c r="AL67" s="398"/>
      <c r="AM67" s="398"/>
      <c r="AN67" s="398"/>
      <c r="AO67" s="398"/>
      <c r="AP67" s="398"/>
      <c r="AQ67" s="398"/>
      <c r="AR67" s="398"/>
      <c r="AS67" s="398"/>
      <c r="AT67" s="398"/>
      <c r="AU67" s="398"/>
      <c r="AV67" s="398"/>
      <c r="AW67" s="398"/>
      <c r="AX67" s="398"/>
      <c r="AY67" s="398"/>
      <c r="AZ67" s="398"/>
      <c r="BA67" s="398"/>
      <c r="BB67" s="398"/>
      <c r="BC67" s="399"/>
    </row>
    <row r="68" spans="3:55" ht="48.6" customHeight="1" thickBot="1">
      <c r="C68" s="58">
        <v>135</v>
      </c>
      <c r="D68" s="58">
        <v>136</v>
      </c>
      <c r="G68" s="407" t="str">
        <f>G28&amp;""</f>
        <v>氏名</v>
      </c>
      <c r="H68" s="408"/>
      <c r="I68" s="370" t="str">
        <f>I28&amp;""</f>
        <v/>
      </c>
      <c r="J68" s="370"/>
      <c r="K68" s="370"/>
      <c r="L68" s="370"/>
      <c r="M68" s="370"/>
      <c r="N68" s="370"/>
      <c r="O68" s="370"/>
      <c r="P68" s="370"/>
      <c r="Q68" s="370"/>
      <c r="R68" s="370"/>
      <c r="S68" s="370"/>
      <c r="T68" s="370"/>
      <c r="U68" s="370"/>
      <c r="V68" s="370"/>
      <c r="W68" s="370"/>
      <c r="X68" s="370"/>
      <c r="Y68" s="370"/>
      <c r="Z68" s="370"/>
      <c r="AA68" s="370"/>
      <c r="AB68" s="395" t="str" cm="1">
        <f t="array" aca="1" ref="AB68" ca="1">IFERROR(INDEX(NM_マスタデータ,MATCH($C68,'マスタシート '!$A:$A,0)-5,MATCH(Rng_選択会社Index,'マスタシート '!$2:$2,0))&amp;"","")</f>
        <v>様</v>
      </c>
      <c r="AC68" s="395"/>
      <c r="AD68" s="396"/>
      <c r="AE68" s="286"/>
      <c r="AF68" s="425" t="s">
        <v>28</v>
      </c>
      <c r="AG68" s="425"/>
      <c r="AH68" s="408"/>
      <c r="AI68" s="370" t="str">
        <f>AI28&amp;""</f>
        <v/>
      </c>
      <c r="AJ68" s="370"/>
      <c r="AK68" s="370"/>
      <c r="AL68" s="370"/>
      <c r="AM68" s="370"/>
      <c r="AN68" s="370"/>
      <c r="AO68" s="370"/>
      <c r="AP68" s="370"/>
      <c r="AQ68" s="370"/>
      <c r="AR68" s="370"/>
      <c r="AS68" s="370"/>
      <c r="AT68" s="370"/>
      <c r="AU68" s="370"/>
      <c r="AV68" s="370"/>
      <c r="AW68" s="370"/>
      <c r="AX68" s="370"/>
      <c r="AY68" s="370"/>
      <c r="AZ68" s="370"/>
      <c r="BA68" s="395" t="str" cm="1">
        <f t="array" aca="1" ref="BA68" ca="1">IFERROR(INDEX(NM_マスタデータ,MATCH($D68,'マスタシート '!$A:$A,0)-5,MATCH(Rng_選択会社Index,'マスタシート '!$2:$2,0))&amp;"","")</f>
        <v>様</v>
      </c>
      <c r="BB68" s="395"/>
      <c r="BC68" s="396"/>
    </row>
    <row r="69" spans="3:55" ht="2.25" customHeight="1" thickTop="1">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145"/>
      <c r="AG69" s="145"/>
      <c r="AH69" s="145"/>
      <c r="AI69" s="145"/>
      <c r="AJ69" s="245"/>
      <c r="AK69" s="145"/>
      <c r="AL69" s="145"/>
      <c r="AM69" s="145"/>
      <c r="AN69" s="145"/>
      <c r="AO69" s="145"/>
      <c r="AP69" s="145"/>
      <c r="AQ69" s="145"/>
      <c r="AR69" s="145"/>
      <c r="AS69" s="145"/>
      <c r="AT69" s="145"/>
      <c r="AU69" s="145"/>
      <c r="AV69" s="145"/>
      <c r="AW69" s="145"/>
      <c r="AX69" s="145"/>
      <c r="AY69" s="145"/>
      <c r="AZ69" s="145"/>
      <c r="BA69" s="145"/>
      <c r="BB69" s="145"/>
      <c r="BC69" s="145"/>
    </row>
    <row r="70" spans="3:55" ht="15.75" customHeight="1">
      <c r="G70" s="369" t="str">
        <f ca="1">G30&amp;""</f>
        <v>債権証書日付</v>
      </c>
      <c r="H70" s="369"/>
      <c r="I70" s="369"/>
      <c r="J70" s="369"/>
      <c r="K70" s="369"/>
      <c r="L70" s="369"/>
      <c r="M70" s="409" t="str">
        <f ca="1">M30&amp;""</f>
        <v>和暦</v>
      </c>
      <c r="N70" s="410"/>
      <c r="O70" s="410"/>
      <c r="P70" s="429">
        <f>P30</f>
        <v>0</v>
      </c>
      <c r="Q70" s="429"/>
      <c r="R70" s="429"/>
      <c r="S70" s="429"/>
      <c r="T70" s="429"/>
      <c r="U70" s="429"/>
      <c r="V70" s="429"/>
      <c r="W70" s="429"/>
      <c r="X70" s="429"/>
      <c r="Y70" s="429"/>
      <c r="Z70" s="72"/>
      <c r="AA70" s="72"/>
      <c r="AB70" s="430" t="str">
        <f ca="1">AB30&amp;""</f>
        <v>債務者の住所・氏名</v>
      </c>
      <c r="AC70" s="431"/>
      <c r="AD70" s="431"/>
      <c r="AE70" s="431"/>
      <c r="AF70" s="431"/>
      <c r="AG70" s="431"/>
      <c r="AH70" s="432"/>
      <c r="AI70" s="411" t="str">
        <f>AI30&amp;""</f>
        <v/>
      </c>
      <c r="AJ70" s="412"/>
      <c r="AK70" s="412"/>
      <c r="AL70" s="412"/>
      <c r="AM70" s="412"/>
      <c r="AN70" s="412"/>
      <c r="AO70" s="412"/>
      <c r="AP70" s="412"/>
      <c r="AQ70" s="412"/>
      <c r="AR70" s="412"/>
      <c r="AS70" s="412"/>
      <c r="AT70" s="412"/>
      <c r="AU70" s="412"/>
      <c r="AV70" s="412"/>
      <c r="AW70" s="412"/>
      <c r="AX70" s="412"/>
      <c r="AY70" s="412"/>
      <c r="AZ70" s="412"/>
      <c r="BA70" s="412"/>
      <c r="BB70" s="412"/>
      <c r="BC70" s="413"/>
    </row>
    <row r="71" spans="3:55" ht="15" customHeight="1">
      <c r="G71" s="433" t="str">
        <f ca="1">G31&amp;""</f>
        <v>証書債権額</v>
      </c>
      <c r="H71" s="434"/>
      <c r="I71" s="434"/>
      <c r="J71" s="434"/>
      <c r="K71" s="434"/>
      <c r="L71" s="435"/>
      <c r="M71" s="416" t="str">
        <f>M31&amp;""</f>
        <v/>
      </c>
      <c r="N71" s="417"/>
      <c r="O71" s="417"/>
      <c r="P71" s="418"/>
      <c r="Q71" s="416" t="str">
        <f>Q31&amp;""</f>
        <v/>
      </c>
      <c r="R71" s="417"/>
      <c r="S71" s="417"/>
      <c r="T71" s="417"/>
      <c r="U71" s="419">
        <f>U31</f>
        <v>0</v>
      </c>
      <c r="V71" s="420"/>
      <c r="W71" s="420"/>
      <c r="X71" s="420"/>
      <c r="Y71" s="420"/>
      <c r="Z71" s="420"/>
      <c r="AA71" s="423" t="str">
        <f>AA31&amp;""</f>
        <v>円</v>
      </c>
      <c r="AB71" s="436" t="str">
        <f ca="1">AB31&amp;""</f>
        <v>質権設定者と異なる場合にご入力ください。</v>
      </c>
      <c r="AC71" s="437"/>
      <c r="AD71" s="437"/>
      <c r="AE71" s="437"/>
      <c r="AF71" s="437"/>
      <c r="AG71" s="437"/>
      <c r="AH71" s="438"/>
      <c r="AI71" s="414"/>
      <c r="AJ71" s="397"/>
      <c r="AK71" s="397"/>
      <c r="AL71" s="397"/>
      <c r="AM71" s="397"/>
      <c r="AN71" s="397"/>
      <c r="AO71" s="397"/>
      <c r="AP71" s="397"/>
      <c r="AQ71" s="397"/>
      <c r="AR71" s="397"/>
      <c r="AS71" s="397"/>
      <c r="AT71" s="397"/>
      <c r="AU71" s="397"/>
      <c r="AV71" s="397"/>
      <c r="AW71" s="397"/>
      <c r="AX71" s="397"/>
      <c r="AY71" s="397"/>
      <c r="AZ71" s="397"/>
      <c r="BA71" s="397"/>
      <c r="BB71" s="397"/>
      <c r="BC71" s="415"/>
    </row>
    <row r="72" spans="3:55" ht="19.5" customHeight="1">
      <c r="G72" s="349" t="str">
        <f ca="1">G32&amp;""</f>
        <v>いずれにも記載がない場合は
元本額(普通質）</v>
      </c>
      <c r="H72" s="350"/>
      <c r="I72" s="350"/>
      <c r="J72" s="350"/>
      <c r="K72" s="350"/>
      <c r="L72" s="351"/>
      <c r="M72" s="346" t="str">
        <f ca="1">M32&amp;""</f>
        <v>元本額（普通質）</v>
      </c>
      <c r="N72" s="347"/>
      <c r="O72" s="347"/>
      <c r="P72" s="348"/>
      <c r="Q72" s="344" t="str">
        <f ca="1">Q32&amp;""</f>
        <v>極度額（根質）</v>
      </c>
      <c r="R72" s="345"/>
      <c r="S72" s="345"/>
      <c r="T72" s="345"/>
      <c r="U72" s="421"/>
      <c r="V72" s="422"/>
      <c r="W72" s="422"/>
      <c r="X72" s="422"/>
      <c r="Y72" s="422"/>
      <c r="Z72" s="422"/>
      <c r="AA72" s="424"/>
      <c r="AB72" s="439"/>
      <c r="AC72" s="440"/>
      <c r="AD72" s="440"/>
      <c r="AE72" s="440"/>
      <c r="AF72" s="440"/>
      <c r="AG72" s="440"/>
      <c r="AH72" s="441"/>
      <c r="AI72" s="414"/>
      <c r="AJ72" s="397"/>
      <c r="AK72" s="397"/>
      <c r="AL72" s="397"/>
      <c r="AM72" s="397"/>
      <c r="AN72" s="397"/>
      <c r="AO72" s="397"/>
      <c r="AP72" s="397"/>
      <c r="AQ72" s="397"/>
      <c r="AR72" s="397"/>
      <c r="AS72" s="397"/>
      <c r="AT72" s="397"/>
      <c r="AU72" s="397"/>
      <c r="AV72" s="397"/>
      <c r="AW72" s="397"/>
      <c r="AX72" s="397"/>
      <c r="AY72" s="397"/>
      <c r="AZ72" s="397"/>
      <c r="BA72" s="397"/>
      <c r="BB72" s="397"/>
      <c r="BC72" s="415"/>
    </row>
    <row r="73" spans="3:55" ht="2.25" customHeight="1">
      <c r="G73" s="74"/>
      <c r="H73" s="74"/>
      <c r="I73" s="74"/>
      <c r="J73" s="74"/>
      <c r="K73" s="74"/>
      <c r="L73" s="74"/>
      <c r="M73" s="74"/>
      <c r="N73" s="75"/>
      <c r="O73" s="75"/>
      <c r="P73" s="76"/>
      <c r="Q73" s="75"/>
      <c r="R73" s="76"/>
      <c r="S73" s="57"/>
      <c r="T73" s="57"/>
      <c r="U73" s="57"/>
      <c r="V73" s="57"/>
      <c r="W73" s="57"/>
      <c r="X73" s="57"/>
      <c r="Y73" s="57"/>
      <c r="Z73" s="57"/>
      <c r="AA73" s="73"/>
      <c r="AB73" s="77"/>
      <c r="AC73" s="77"/>
      <c r="AD73" s="77"/>
      <c r="AE73" s="77"/>
      <c r="AF73" s="77"/>
      <c r="AG73" s="77"/>
      <c r="AH73" s="77"/>
      <c r="AI73" s="78"/>
      <c r="AJ73" s="78"/>
      <c r="AK73" s="78"/>
      <c r="AL73" s="78"/>
      <c r="AM73" s="78"/>
      <c r="AN73" s="78"/>
      <c r="AO73" s="78"/>
      <c r="AP73" s="78"/>
      <c r="AQ73" s="78"/>
      <c r="AR73" s="78"/>
      <c r="AS73" s="78"/>
      <c r="AT73" s="78"/>
      <c r="AU73" s="78"/>
      <c r="AV73" s="78"/>
      <c r="AW73" s="78"/>
      <c r="AX73" s="78"/>
      <c r="AY73" s="78"/>
      <c r="AZ73" s="78"/>
      <c r="BA73" s="78"/>
      <c r="BB73" s="78"/>
      <c r="BC73" s="78"/>
    </row>
    <row r="74" spans="3:55" ht="13.5" customHeight="1">
      <c r="C74" s="58">
        <v>137</v>
      </c>
      <c r="G74" s="12" t="str" cm="1">
        <f t="array" aca="1" ref="G74" ca="1">IFERROR(INDEX(NM_マスタデータ,MATCH($C74,'マスタシート '!$A:$A,0)-5,MATCH(Rng_選択会社Index,'マスタシート '!$2:$2,0))&amp;"","")</f>
        <v>（保険会社使用欄）</v>
      </c>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79"/>
      <c r="AU74" s="354" t="str">
        <f ca="1">AU34&amp;""</f>
        <v>確定日付欄</v>
      </c>
      <c r="AV74" s="355"/>
      <c r="AW74" s="355"/>
      <c r="AX74" s="355"/>
      <c r="AY74" s="355"/>
      <c r="AZ74" s="355"/>
      <c r="BA74" s="355"/>
      <c r="BB74" s="355"/>
      <c r="BC74" s="356"/>
    </row>
    <row r="75" spans="3:55">
      <c r="C75" s="58">
        <v>138</v>
      </c>
      <c r="D75" s="58">
        <v>139</v>
      </c>
      <c r="G75" s="101" t="str" cm="1">
        <f t="array" aca="1" ref="G75" ca="1">IFERROR(INDEX(NM_マスタデータ,MATCH($C75,'マスタシート '!$A:$A,0)-5,MATCH(Rng_選択会社Index,'マスタシート '!$2:$2,0))&amp;"","")</f>
        <v>上記請求内容を承認いたします。</v>
      </c>
      <c r="H75" s="101"/>
      <c r="I75" s="101"/>
      <c r="J75" s="101"/>
      <c r="K75" s="101"/>
      <c r="L75" s="101"/>
      <c r="M75" s="101"/>
      <c r="N75" s="101"/>
      <c r="O75" s="101"/>
      <c r="P75" s="101"/>
      <c r="Q75" s="101"/>
      <c r="R75" s="101"/>
      <c r="S75" s="101"/>
      <c r="T75" s="101"/>
      <c r="U75" s="101"/>
      <c r="V75" s="101"/>
      <c r="W75" s="101"/>
      <c r="X75" s="101"/>
      <c r="Y75" s="101"/>
      <c r="Z75" s="101"/>
      <c r="AA75" s="101"/>
      <c r="AB75" s="101"/>
      <c r="AC75" s="101" t="str" cm="1">
        <f t="array" aca="1" ref="AC75" ca="1">IFERROR(INDEX(NM_マスタデータ,MATCH($D75,'マスタシート '!$A:$A,0)-5,MATCH(Rng_選択会社Index,'マスタシート '!$2:$2,0))&amp;"","")</f>
        <v>承認日：令和</v>
      </c>
      <c r="AD75" s="101"/>
      <c r="AE75" s="101"/>
      <c r="AF75" s="101"/>
      <c r="AG75" s="101"/>
      <c r="AH75" s="101"/>
      <c r="AI75" s="101"/>
      <c r="AJ75" s="101"/>
      <c r="AK75" s="101"/>
      <c r="AL75" s="101"/>
      <c r="AM75" s="101"/>
      <c r="AN75" s="101"/>
      <c r="AO75" s="101"/>
      <c r="AP75" s="101"/>
      <c r="AQ75" s="101"/>
      <c r="AR75" s="101"/>
      <c r="AS75" s="101"/>
      <c r="AT75" s="101"/>
      <c r="AU75" s="359"/>
      <c r="AV75" s="360"/>
      <c r="AW75" s="360"/>
      <c r="AX75" s="360"/>
      <c r="AY75" s="360"/>
      <c r="AZ75" s="360"/>
      <c r="BA75" s="360"/>
      <c r="BB75" s="360"/>
      <c r="BC75" s="361"/>
    </row>
    <row r="76" spans="3:55" ht="20.25" customHeight="1">
      <c r="C76" s="58">
        <v>140</v>
      </c>
      <c r="D76" s="58">
        <v>145</v>
      </c>
      <c r="E76" s="58">
        <v>150</v>
      </c>
      <c r="G76" s="400" t="str" cm="1">
        <f t="array" aca="1" ref="G76" ca="1">IFERROR(INDEX(NM_マスタデータ,MATCH($C76,'マスタシート '!$A:$A,0)-5,MATCH(Rng_選択会社Index,'マスタシート '!$2:$2,0))&amp;"","")</f>
        <v/>
      </c>
      <c r="H76" s="400"/>
      <c r="I76" s="400"/>
      <c r="J76" s="400"/>
      <c r="K76" s="400"/>
      <c r="L76" s="400"/>
      <c r="M76" s="400"/>
      <c r="N76" s="400"/>
      <c r="O76" s="400"/>
      <c r="P76" s="400"/>
      <c r="Q76" s="400"/>
      <c r="R76" s="400"/>
      <c r="S76" s="400"/>
      <c r="T76" s="402" t="str" cm="1">
        <f t="array" aca="1" ref="T76" ca="1">IFERROR(INDEX(NM_マスタデータ,MATCH($D76,'マスタシート '!$A:$A,0)-5,MATCH(Rng_選択会社Index,'マスタシート '!$2:$2,0))&amp;"","")</f>
        <v/>
      </c>
      <c r="U76" s="402"/>
      <c r="V76" s="402"/>
      <c r="W76" s="402"/>
      <c r="X76" s="402"/>
      <c r="Y76" s="402"/>
      <c r="Z76" s="402"/>
      <c r="AA76" s="402"/>
      <c r="AB76" s="402"/>
      <c r="AC76" s="402"/>
      <c r="AD76" s="402"/>
      <c r="AE76" s="402"/>
      <c r="AF76" s="402"/>
      <c r="AG76" s="402"/>
      <c r="AH76" s="403" t="str" cm="1">
        <f t="array" aca="1" ref="AH76" ca="1">IFERROR(INDEX(NM_マスタデータ,MATCH($E76,'マスタシート '!$A:$A,0)-5,MATCH(Rng_選択会社Index,'マスタシート '!$2:$2,0))&amp;"","")</f>
        <v/>
      </c>
      <c r="AI76" s="403"/>
      <c r="AJ76" s="403"/>
      <c r="AK76" s="403"/>
      <c r="AL76" s="403"/>
      <c r="AM76" s="403"/>
      <c r="AN76" s="403"/>
      <c r="AO76" s="403"/>
      <c r="AP76" s="403"/>
      <c r="AQ76" s="403"/>
      <c r="AR76" s="403"/>
      <c r="AS76" s="403"/>
      <c r="AT76" s="403"/>
      <c r="AU76" s="362"/>
      <c r="AV76" s="363"/>
      <c r="AW76" s="363"/>
      <c r="AX76" s="363"/>
      <c r="AY76" s="363"/>
      <c r="AZ76" s="363"/>
      <c r="BA76" s="363"/>
      <c r="BB76" s="363"/>
      <c r="BC76" s="364"/>
    </row>
    <row r="77" spans="3:55" ht="20.25" customHeight="1">
      <c r="C77" s="58">
        <v>141</v>
      </c>
      <c r="D77" s="58">
        <v>146</v>
      </c>
      <c r="E77" s="58">
        <v>151</v>
      </c>
      <c r="G77" s="400" t="str" cm="1">
        <f t="array" aca="1" ref="G77" ca="1">IFERROR(INDEX(NM_マスタデータ,MATCH($C77,'マスタシート '!$A:$A,0)-5,MATCH(Rng_選択会社Index,'マスタシート '!$2:$2,0))&amp;"","")</f>
        <v/>
      </c>
      <c r="H77" s="400"/>
      <c r="I77" s="400"/>
      <c r="J77" s="400"/>
      <c r="K77" s="400"/>
      <c r="L77" s="400"/>
      <c r="M77" s="400"/>
      <c r="N77" s="400"/>
      <c r="O77" s="400"/>
      <c r="P77" s="400"/>
      <c r="Q77" s="400"/>
      <c r="R77" s="400"/>
      <c r="S77" s="400"/>
      <c r="T77" s="400" t="str" cm="1">
        <f t="array" aca="1" ref="T77" ca="1">IFERROR(INDEX(NM_マスタデータ,MATCH($D77,'マスタシート '!$A:$A,0)-5,MATCH(Rng_選択会社Index,'マスタシート '!$2:$2,0))&amp;"","")</f>
        <v/>
      </c>
      <c r="U77" s="400"/>
      <c r="V77" s="400"/>
      <c r="W77" s="400"/>
      <c r="X77" s="400"/>
      <c r="Y77" s="400"/>
      <c r="Z77" s="400"/>
      <c r="AA77" s="400"/>
      <c r="AB77" s="400"/>
      <c r="AC77" s="400"/>
      <c r="AD77" s="400"/>
      <c r="AE77" s="400"/>
      <c r="AF77" s="400"/>
      <c r="AG77" s="400"/>
      <c r="AH77" s="400" t="str" cm="1">
        <f t="array" aca="1" ref="AH77" ca="1">IFERROR(INDEX(NM_マスタデータ,MATCH($E77,'マスタシート '!$A:$A,0)-5,MATCH(Rng_選択会社Index,'マスタシート '!$2:$2,0))&amp;"","")</f>
        <v/>
      </c>
      <c r="AI77" s="400"/>
      <c r="AJ77" s="400"/>
      <c r="AK77" s="400"/>
      <c r="AL77" s="400"/>
      <c r="AM77" s="400"/>
      <c r="AN77" s="400"/>
      <c r="AO77" s="400"/>
      <c r="AP77" s="400"/>
      <c r="AQ77" s="400"/>
      <c r="AR77" s="400"/>
      <c r="AS77" s="400"/>
      <c r="AT77" s="400"/>
      <c r="AU77" s="362"/>
      <c r="AV77" s="363"/>
      <c r="AW77" s="363"/>
      <c r="AX77" s="363"/>
      <c r="AY77" s="363"/>
      <c r="AZ77" s="363"/>
      <c r="BA77" s="363"/>
      <c r="BB77" s="363"/>
      <c r="BC77" s="364"/>
    </row>
    <row r="78" spans="3:55" ht="20.25" customHeight="1">
      <c r="C78" s="58">
        <v>142</v>
      </c>
      <c r="D78" s="58">
        <v>147</v>
      </c>
      <c r="E78" s="58">
        <v>152</v>
      </c>
      <c r="G78" s="400" t="str" cm="1">
        <f t="array" aca="1" ref="G78" ca="1">IFERROR(INDEX(NM_マスタデータ,MATCH($C78,'マスタシート '!$A:$A,0)-5,MATCH(Rng_選択会社Index,'マスタシート '!$2:$2,0))&amp;"","")</f>
        <v/>
      </c>
      <c r="H78" s="400"/>
      <c r="I78" s="400"/>
      <c r="J78" s="400"/>
      <c r="K78" s="400"/>
      <c r="L78" s="400"/>
      <c r="M78" s="400"/>
      <c r="N78" s="400"/>
      <c r="O78" s="400"/>
      <c r="P78" s="400"/>
      <c r="Q78" s="400"/>
      <c r="R78" s="400"/>
      <c r="S78" s="400"/>
      <c r="T78" s="400" t="str" cm="1">
        <f t="array" aca="1" ref="T78" ca="1">IFERROR(INDEX(NM_マスタデータ,MATCH($D78,'マスタシート '!$A:$A,0)-5,MATCH(Rng_選択会社Index,'マスタシート '!$2:$2,0))&amp;"","")</f>
        <v/>
      </c>
      <c r="U78" s="400"/>
      <c r="V78" s="400"/>
      <c r="W78" s="400"/>
      <c r="X78" s="400"/>
      <c r="Y78" s="400"/>
      <c r="Z78" s="400"/>
      <c r="AA78" s="400"/>
      <c r="AB78" s="400"/>
      <c r="AC78" s="400"/>
      <c r="AD78" s="400"/>
      <c r="AE78" s="400"/>
      <c r="AF78" s="400"/>
      <c r="AG78" s="400"/>
      <c r="AH78" s="400" t="str" cm="1">
        <f t="array" aca="1" ref="AH78" ca="1">IFERROR(INDEX(NM_マスタデータ,MATCH($E78,'マスタシート '!$A:$A,0)-5,MATCH(Rng_選択会社Index,'マスタシート '!$2:$2,0))&amp;"","")</f>
        <v/>
      </c>
      <c r="AI78" s="400"/>
      <c r="AJ78" s="400"/>
      <c r="AK78" s="400"/>
      <c r="AL78" s="400"/>
      <c r="AM78" s="400"/>
      <c r="AN78" s="400"/>
      <c r="AO78" s="400"/>
      <c r="AP78" s="400"/>
      <c r="AQ78" s="400"/>
      <c r="AR78" s="400"/>
      <c r="AS78" s="400"/>
      <c r="AT78" s="400"/>
      <c r="AU78" s="362"/>
      <c r="AV78" s="363"/>
      <c r="AW78" s="363"/>
      <c r="AX78" s="363"/>
      <c r="AY78" s="363"/>
      <c r="AZ78" s="363"/>
      <c r="BA78" s="363"/>
      <c r="BB78" s="363"/>
      <c r="BC78" s="364"/>
    </row>
    <row r="79" spans="3:55" ht="20.25" customHeight="1">
      <c r="C79" s="58">
        <v>143</v>
      </c>
      <c r="D79" s="58">
        <v>148</v>
      </c>
      <c r="E79" s="58">
        <v>153</v>
      </c>
      <c r="G79" s="400" t="str" cm="1">
        <f t="array" aca="1" ref="G79" ca="1">IFERROR(INDEX(NM_マスタデータ,MATCH($C79,'マスタシート '!$A:$A,0)-5,MATCH(Rng_選択会社Index,'マスタシート '!$2:$2,0))&amp;"","")</f>
        <v>部店課支社</v>
      </c>
      <c r="H79" s="400"/>
      <c r="I79" s="400"/>
      <c r="J79" s="400"/>
      <c r="K79" s="400"/>
      <c r="L79" s="400"/>
      <c r="M79" s="400"/>
      <c r="N79" s="400"/>
      <c r="O79" s="400"/>
      <c r="P79" s="400"/>
      <c r="Q79" s="400"/>
      <c r="R79" s="400"/>
      <c r="S79" s="400"/>
      <c r="T79" s="400" t="str" cm="1">
        <f t="array" aca="1" ref="T79" ca="1">IFERROR(INDEX(NM_マスタデータ,MATCH($D79,'マスタシート '!$A:$A,0)-5,MATCH(Rng_選択会社Index,'マスタシート '!$2:$2,0))&amp;"","")</f>
        <v>代理店・扱者／仲立人</v>
      </c>
      <c r="U79" s="400"/>
      <c r="V79" s="400"/>
      <c r="W79" s="400"/>
      <c r="X79" s="400"/>
      <c r="Y79" s="400"/>
      <c r="Z79" s="400"/>
      <c r="AA79" s="400"/>
      <c r="AB79" s="400"/>
      <c r="AC79" s="400"/>
      <c r="AD79" s="400"/>
      <c r="AE79" s="400"/>
      <c r="AF79" s="400"/>
      <c r="AG79" s="400"/>
      <c r="AH79" s="400" t="str" cm="1">
        <f t="array" aca="1" ref="AH79" ca="1">IFERROR(INDEX(NM_マスタデータ,MATCH($E79,'マスタシート '!$A:$A,0)-5,MATCH(Rng_選択会社Index,'マスタシート '!$2:$2,0))&amp;"","")</f>
        <v>備考欄</v>
      </c>
      <c r="AI79" s="400"/>
      <c r="AJ79" s="400"/>
      <c r="AK79" s="400"/>
      <c r="AL79" s="400"/>
      <c r="AM79" s="400"/>
      <c r="AN79" s="400"/>
      <c r="AO79" s="400"/>
      <c r="AP79" s="400"/>
      <c r="AQ79" s="400"/>
      <c r="AR79" s="400"/>
      <c r="AS79" s="400"/>
      <c r="AT79" s="400"/>
      <c r="AU79" s="362"/>
      <c r="AV79" s="363"/>
      <c r="AW79" s="363"/>
      <c r="AX79" s="363"/>
      <c r="AY79" s="363"/>
      <c r="AZ79" s="363"/>
      <c r="BA79" s="363"/>
      <c r="BB79" s="363"/>
      <c r="BC79" s="364"/>
    </row>
    <row r="80" spans="3:55" ht="20.25" customHeight="1">
      <c r="C80" s="58">
        <v>144</v>
      </c>
      <c r="D80" s="58">
        <v>149</v>
      </c>
      <c r="E80" s="58">
        <v>154</v>
      </c>
      <c r="G80" s="400" t="str" cm="1">
        <f t="array" aca="1" ref="G80" ca="1">IFERROR(INDEX(NM_マスタデータ,MATCH($C80,'マスタシート '!$A:$A,0)-5,MATCH(Rng_選択会社Index,'マスタシート '!$2:$2,0))&amp;"","")</f>
        <v>＿＿＿＿＿＿＿＿＿＿＿＿＿＿＿＿</v>
      </c>
      <c r="H80" s="400"/>
      <c r="I80" s="400"/>
      <c r="J80" s="400"/>
      <c r="K80" s="400"/>
      <c r="L80" s="400"/>
      <c r="M80" s="400"/>
      <c r="N80" s="400"/>
      <c r="O80" s="400"/>
      <c r="P80" s="400"/>
      <c r="Q80" s="400"/>
      <c r="R80" s="400"/>
      <c r="S80" s="400"/>
      <c r="T80" s="400" t="str" cm="1">
        <f t="array" aca="1" ref="T80" ca="1">IFERROR(INDEX(NM_マスタデータ,MATCH($D80,'マスタシート '!$A:$A,0)-5,MATCH(Rng_選択会社Index,'マスタシート '!$2:$2,0))&amp;"","")</f>
        <v>＿＿＿＿＿＿＿＿＿＿＿＿＿＿＿＿</v>
      </c>
      <c r="U80" s="400"/>
      <c r="V80" s="400"/>
      <c r="W80" s="400"/>
      <c r="X80" s="400"/>
      <c r="Y80" s="400"/>
      <c r="Z80" s="400"/>
      <c r="AA80" s="400"/>
      <c r="AB80" s="400"/>
      <c r="AC80" s="400"/>
      <c r="AD80" s="400"/>
      <c r="AE80" s="400"/>
      <c r="AF80" s="400"/>
      <c r="AG80" s="400"/>
      <c r="AH80" s="400" t="str" cm="1">
        <f t="array" aca="1" ref="AH80" ca="1">IFERROR(INDEX(NM_マスタデータ,MATCH($E80,'マスタシート '!$A:$A,0)-5,MATCH(Rng_選択会社Index,'マスタシート '!$2:$2,0))&amp;"","")</f>
        <v>＿＿＿＿＿＿＿＿＿＿＿＿＿＿＿＿</v>
      </c>
      <c r="AI80" s="400"/>
      <c r="AJ80" s="400"/>
      <c r="AK80" s="400"/>
      <c r="AL80" s="400"/>
      <c r="AM80" s="400"/>
      <c r="AN80" s="400"/>
      <c r="AO80" s="400"/>
      <c r="AP80" s="400"/>
      <c r="AQ80" s="400"/>
      <c r="AR80" s="400"/>
      <c r="AS80" s="400"/>
      <c r="AT80" s="400"/>
      <c r="AU80" s="365"/>
      <c r="AV80" s="366"/>
      <c r="AW80" s="366"/>
      <c r="AX80" s="366"/>
      <c r="AY80" s="366"/>
      <c r="AZ80" s="366"/>
      <c r="BA80" s="366"/>
      <c r="BB80" s="366"/>
      <c r="BC80" s="367"/>
    </row>
    <row r="81" spans="1:55" s="210" customFormat="1" ht="7.5" customHeight="1">
      <c r="A81" s="209"/>
      <c r="B81" s="209"/>
      <c r="C81" s="209">
        <v>155</v>
      </c>
      <c r="D81" s="209"/>
      <c r="E81" s="209"/>
      <c r="G81" s="401" t="str" cm="1">
        <f t="array" aca="1" ref="G81" ca="1">IFERROR(INDEX(NM_マスタデータ,MATCH($C81,'マスタシート '!$A:$A,0)-5,MATCH(Rng_選択会社Index,'マスタシート '!$2:$2,0))&amp;"","")</f>
        <v>【質権者用】</v>
      </c>
      <c r="H81" s="401"/>
      <c r="I81" s="401"/>
      <c r="J81" s="401"/>
      <c r="K81" s="401"/>
      <c r="M81" s="225"/>
      <c r="N81" s="225"/>
      <c r="O81" s="225"/>
      <c r="P81" s="225"/>
      <c r="Q81" s="71"/>
      <c r="S81" s="225"/>
      <c r="T81" s="225"/>
      <c r="U81" s="225"/>
      <c r="V81" s="225"/>
      <c r="W81" s="225"/>
      <c r="X81" s="225"/>
      <c r="Y81" s="225"/>
      <c r="Z81" s="225"/>
      <c r="AA81" s="225"/>
      <c r="AB81" s="225"/>
      <c r="AC81" s="225"/>
      <c r="AD81" s="225"/>
      <c r="AE81" s="71"/>
      <c r="AF81" s="71"/>
      <c r="AG81" s="71"/>
      <c r="AH81" s="71"/>
      <c r="AI81" s="71"/>
      <c r="AJ81" s="71"/>
      <c r="AK81" s="71"/>
      <c r="AL81" s="71"/>
      <c r="AM81" s="71"/>
      <c r="AN81" s="71"/>
      <c r="AO81" s="71"/>
      <c r="AP81" s="71"/>
      <c r="AQ81" s="71"/>
      <c r="AR81" s="71"/>
      <c r="AS81" s="71"/>
      <c r="AT81" s="71"/>
      <c r="AU81" s="142"/>
      <c r="AV81" s="217" t="str">
        <f ca="1">AV41&amp;""</f>
        <v>ver.0103</v>
      </c>
      <c r="AW81" s="142"/>
      <c r="AX81" s="142"/>
      <c r="AY81" s="142"/>
      <c r="AZ81" s="142"/>
      <c r="BA81" s="142"/>
      <c r="BB81" s="142"/>
      <c r="BC81" s="217" t="str">
        <f ca="1">BC41&amp;""</f>
        <v>youryou0100</v>
      </c>
    </row>
  </sheetData>
  <sheetProtection algorithmName="SHA-512" hashValue="FK7wL++yoq1op7Ay+1djA46yRz4kVyVhqZ5ylYAwSB4amY4C7kYLHLWxroHHFo7mMShdxHi8B6RijY4HhJM9SA==" saltValue="VAwLr2IjtROso7U+rYJj+g==" spinCount="100000" sheet="1" objects="1" scenarios="1"/>
  <mergeCells count="200">
    <mergeCell ref="AF27:AH27"/>
    <mergeCell ref="AI27:BC27"/>
    <mergeCell ref="AF28:AH28"/>
    <mergeCell ref="AI28:AZ28"/>
    <mergeCell ref="L7:U7"/>
    <mergeCell ref="V7:AD7"/>
    <mergeCell ref="G11:K12"/>
    <mergeCell ref="AF21:AM21"/>
    <mergeCell ref="AN21:BC21"/>
    <mergeCell ref="M15:AD15"/>
    <mergeCell ref="G15:K15"/>
    <mergeCell ref="I27:AD27"/>
    <mergeCell ref="G28:H28"/>
    <mergeCell ref="L8:AD8"/>
    <mergeCell ref="G17:G21"/>
    <mergeCell ref="H17:AD21"/>
    <mergeCell ref="L26:M26"/>
    <mergeCell ref="N26:O26"/>
    <mergeCell ref="P26:AD26"/>
    <mergeCell ref="AB25:AD25"/>
    <mergeCell ref="BA25:BC25"/>
    <mergeCell ref="AB28:AD28"/>
    <mergeCell ref="BA28:BC28"/>
    <mergeCell ref="G1:BC1"/>
    <mergeCell ref="G2:BC2"/>
    <mergeCell ref="AP3:AT3"/>
    <mergeCell ref="AU3:BC3"/>
    <mergeCell ref="M11:O11"/>
    <mergeCell ref="M12:O12"/>
    <mergeCell ref="P11:X11"/>
    <mergeCell ref="P12:X12"/>
    <mergeCell ref="G14:K14"/>
    <mergeCell ref="Y11:AA11"/>
    <mergeCell ref="Y12:AA12"/>
    <mergeCell ref="G13:K13"/>
    <mergeCell ref="Y13:AD13"/>
    <mergeCell ref="AF5:AI6"/>
    <mergeCell ref="G4:BC4"/>
    <mergeCell ref="G3:S3"/>
    <mergeCell ref="G5:K6"/>
    <mergeCell ref="L5:AD6"/>
    <mergeCell ref="AK5:BC5"/>
    <mergeCell ref="AK6:AM6"/>
    <mergeCell ref="G7:K8"/>
    <mergeCell ref="G10:AD10"/>
    <mergeCell ref="T3:AO3"/>
    <mergeCell ref="M14:AD14"/>
    <mergeCell ref="AN6:BC6"/>
    <mergeCell ref="AE24:AH24"/>
    <mergeCell ref="AI24:BC24"/>
    <mergeCell ref="AE23:AI23"/>
    <mergeCell ref="G25:I25"/>
    <mergeCell ref="J25:AA25"/>
    <mergeCell ref="G24:I24"/>
    <mergeCell ref="AF25:AH25"/>
    <mergeCell ref="AI25:AZ25"/>
    <mergeCell ref="L11:L12"/>
    <mergeCell ref="AF7:BC20"/>
    <mergeCell ref="M13:X13"/>
    <mergeCell ref="AB30:AH30"/>
    <mergeCell ref="G39:S39"/>
    <mergeCell ref="T39:AG39"/>
    <mergeCell ref="G37:S37"/>
    <mergeCell ref="T37:AG37"/>
    <mergeCell ref="T38:AG38"/>
    <mergeCell ref="AH36:AT36"/>
    <mergeCell ref="G27:H27"/>
    <mergeCell ref="G23:J23"/>
    <mergeCell ref="K23:AD23"/>
    <mergeCell ref="G30:L30"/>
    <mergeCell ref="M30:O30"/>
    <mergeCell ref="J24:AD24"/>
    <mergeCell ref="P30:Y30"/>
    <mergeCell ref="I28:AA28"/>
    <mergeCell ref="G38:S38"/>
    <mergeCell ref="G26:I26"/>
    <mergeCell ref="AJ23:BC23"/>
    <mergeCell ref="AF26:AI26"/>
    <mergeCell ref="AJ26:BC26"/>
    <mergeCell ref="J26:K26"/>
    <mergeCell ref="AA31:AA32"/>
    <mergeCell ref="AI30:BC32"/>
    <mergeCell ref="U31:Z32"/>
    <mergeCell ref="G63:J63"/>
    <mergeCell ref="K63:AD63"/>
    <mergeCell ref="G57:G61"/>
    <mergeCell ref="H57:AD61"/>
    <mergeCell ref="G54:K54"/>
    <mergeCell ref="AB31:AH32"/>
    <mergeCell ref="G40:S40"/>
    <mergeCell ref="T40:AG40"/>
    <mergeCell ref="L45:AD46"/>
    <mergeCell ref="AF45:AI46"/>
    <mergeCell ref="AH39:AT39"/>
    <mergeCell ref="AH40:AT40"/>
    <mergeCell ref="AH37:AT37"/>
    <mergeCell ref="AH38:AT38"/>
    <mergeCell ref="G36:S36"/>
    <mergeCell ref="T36:AG36"/>
    <mergeCell ref="G31:L31"/>
    <mergeCell ref="AP43:AT43"/>
    <mergeCell ref="G41:K41"/>
    <mergeCell ref="G53:K53"/>
    <mergeCell ref="G51:K52"/>
    <mergeCell ref="Y53:AD53"/>
    <mergeCell ref="L48:AD48"/>
    <mergeCell ref="G47:K48"/>
    <mergeCell ref="G71:L71"/>
    <mergeCell ref="AB71:AH72"/>
    <mergeCell ref="G72:L72"/>
    <mergeCell ref="AB65:AD65"/>
    <mergeCell ref="AB68:AD68"/>
    <mergeCell ref="AF68:AH68"/>
    <mergeCell ref="G66:I66"/>
    <mergeCell ref="AF65:AH65"/>
    <mergeCell ref="AF67:AH67"/>
    <mergeCell ref="P66:AD66"/>
    <mergeCell ref="I68:AA68"/>
    <mergeCell ref="G67:H67"/>
    <mergeCell ref="I67:AD67"/>
    <mergeCell ref="G64:I64"/>
    <mergeCell ref="J64:AD64"/>
    <mergeCell ref="AE64:AH64"/>
    <mergeCell ref="AI64:BC64"/>
    <mergeCell ref="G70:L70"/>
    <mergeCell ref="G68:H68"/>
    <mergeCell ref="AF66:AI66"/>
    <mergeCell ref="AJ66:BC66"/>
    <mergeCell ref="M70:O70"/>
    <mergeCell ref="AI70:BC72"/>
    <mergeCell ref="M71:P71"/>
    <mergeCell ref="Q71:T71"/>
    <mergeCell ref="U71:Z72"/>
    <mergeCell ref="AA71:AA72"/>
    <mergeCell ref="M72:P72"/>
    <mergeCell ref="Q72:T72"/>
    <mergeCell ref="G65:I65"/>
    <mergeCell ref="J65:AA65"/>
    <mergeCell ref="J66:K66"/>
    <mergeCell ref="L66:M66"/>
    <mergeCell ref="N66:O66"/>
    <mergeCell ref="BA68:BC68"/>
    <mergeCell ref="P70:Y70"/>
    <mergeCell ref="AB70:AH70"/>
    <mergeCell ref="G79:S79"/>
    <mergeCell ref="T79:AG79"/>
    <mergeCell ref="AH79:AT79"/>
    <mergeCell ref="G80:S80"/>
    <mergeCell ref="T80:AG80"/>
    <mergeCell ref="AH80:AT80"/>
    <mergeCell ref="G81:K81"/>
    <mergeCell ref="AU75:BC80"/>
    <mergeCell ref="AU74:BC74"/>
    <mergeCell ref="G76:S76"/>
    <mergeCell ref="T76:AG76"/>
    <mergeCell ref="AH76:AT76"/>
    <mergeCell ref="G77:S77"/>
    <mergeCell ref="T77:AG77"/>
    <mergeCell ref="AH77:AT77"/>
    <mergeCell ref="G78:S78"/>
    <mergeCell ref="T78:AG78"/>
    <mergeCell ref="AH78:AT78"/>
    <mergeCell ref="AI68:AZ68"/>
    <mergeCell ref="AU43:BC43"/>
    <mergeCell ref="L47:U47"/>
    <mergeCell ref="V47:AD47"/>
    <mergeCell ref="L51:L52"/>
    <mergeCell ref="M51:O51"/>
    <mergeCell ref="P51:X51"/>
    <mergeCell ref="M52:O52"/>
    <mergeCell ref="P52:X52"/>
    <mergeCell ref="M54:AD54"/>
    <mergeCell ref="M55:AD55"/>
    <mergeCell ref="AK46:AM46"/>
    <mergeCell ref="AN46:BC46"/>
    <mergeCell ref="Y51:AA51"/>
    <mergeCell ref="Y52:AA52"/>
    <mergeCell ref="T43:AO43"/>
    <mergeCell ref="AE63:AI63"/>
    <mergeCell ref="AJ63:BC63"/>
    <mergeCell ref="AF61:AM61"/>
    <mergeCell ref="AN61:BC61"/>
    <mergeCell ref="BA65:BC65"/>
    <mergeCell ref="G44:BC44"/>
    <mergeCell ref="AI65:AZ65"/>
    <mergeCell ref="AI67:BC67"/>
    <mergeCell ref="G50:AD50"/>
    <mergeCell ref="G43:S43"/>
    <mergeCell ref="G45:K46"/>
    <mergeCell ref="M31:P31"/>
    <mergeCell ref="Q32:T32"/>
    <mergeCell ref="M32:P32"/>
    <mergeCell ref="G32:L32"/>
    <mergeCell ref="AK45:BC45"/>
    <mergeCell ref="AU34:BC34"/>
    <mergeCell ref="AF47:BC60"/>
    <mergeCell ref="Q31:T31"/>
    <mergeCell ref="M53:X53"/>
    <mergeCell ref="AU35:BC40"/>
    <mergeCell ref="G55:K55"/>
  </mergeCells>
  <phoneticPr fontId="6"/>
  <conditionalFormatting sqref="G3:BC81">
    <cfRule type="expression" dxfId="90" priority="3">
      <formula>OR($A$1="○",Rng_選択会社Index=0)</formula>
    </cfRule>
  </conditionalFormatting>
  <conditionalFormatting sqref="G42:BC81">
    <cfRule type="expression" dxfId="89" priority="7">
      <formula>$A$44="○"</formula>
    </cfRule>
  </conditionalFormatting>
  <conditionalFormatting sqref="H17:AD21">
    <cfRule type="containsBlanks" dxfId="88" priority="81">
      <formula>LEN(TRIM(H17))=0</formula>
    </cfRule>
  </conditionalFormatting>
  <conditionalFormatting sqref="J24:J25 AI24:AI25 I27:I28 AI27:AI28">
    <cfRule type="containsBlanks" dxfId="87" priority="80">
      <formula>LEN(TRIM(I24))=0</formula>
    </cfRule>
  </conditionalFormatting>
  <conditionalFormatting sqref="L26:M26">
    <cfRule type="expression" dxfId="86" priority="76">
      <formula>$A$26="○"</formula>
    </cfRule>
    <cfRule type="containsBlanks" dxfId="85" priority="78">
      <formula>LEN(TRIM(L26))=0</formula>
    </cfRule>
  </conditionalFormatting>
  <conditionalFormatting sqref="L66:M66">
    <cfRule type="expression" dxfId="84" priority="21">
      <formula>$A$26="○"</formula>
    </cfRule>
  </conditionalFormatting>
  <conditionalFormatting sqref="L5:AD6">
    <cfRule type="containsBlanks" dxfId="83" priority="101">
      <formula>LEN(TRIM(L5))=0</formula>
    </cfRule>
  </conditionalFormatting>
  <conditionalFormatting sqref="L8:AD8">
    <cfRule type="containsBlanks" dxfId="82" priority="97">
      <formula>LEN(TRIM(L8))=0</formula>
    </cfRule>
  </conditionalFormatting>
  <conditionalFormatting sqref="L11:AD12">
    <cfRule type="expression" dxfId="81" priority="92">
      <formula>$A$11="○"</formula>
    </cfRule>
  </conditionalFormatting>
  <conditionalFormatting sqref="L13:AD13 L53:AD53">
    <cfRule type="expression" dxfId="80" priority="90">
      <formula>$A$13="○"</formula>
    </cfRule>
  </conditionalFormatting>
  <conditionalFormatting sqref="L14:AD14">
    <cfRule type="expression" dxfId="79" priority="87">
      <formula>$A$14="○"</formula>
    </cfRule>
  </conditionalFormatting>
  <conditionalFormatting sqref="L15:AD15">
    <cfRule type="expression" dxfId="78" priority="86">
      <formula>$A$15="○"</formula>
    </cfRule>
  </conditionalFormatting>
  <conditionalFormatting sqref="L48:AD48">
    <cfRule type="expression" dxfId="77" priority="6">
      <formula>$A$7="○"</formula>
    </cfRule>
  </conditionalFormatting>
  <conditionalFormatting sqref="L51:AD52">
    <cfRule type="expression" dxfId="76" priority="11">
      <formula>$A$11="○"</formula>
    </cfRule>
  </conditionalFormatting>
  <conditionalFormatting sqref="L54:AD54">
    <cfRule type="expression" dxfId="75" priority="34">
      <formula>$A$14="○"</formula>
    </cfRule>
  </conditionalFormatting>
  <conditionalFormatting sqref="L55:AD55">
    <cfRule type="expression" dxfId="74" priority="26">
      <formula>$A$15="○"</formula>
    </cfRule>
  </conditionalFormatting>
  <conditionalFormatting sqref="M13">
    <cfRule type="containsBlanks" dxfId="73" priority="91">
      <formula>LEN(TRIM(M13))=0</formula>
    </cfRule>
  </conditionalFormatting>
  <conditionalFormatting sqref="M14:AD15">
    <cfRule type="containsBlanks" dxfId="72" priority="88">
      <formula>LEN(TRIM(M14))=0</formula>
    </cfRule>
  </conditionalFormatting>
  <conditionalFormatting sqref="P11:X12">
    <cfRule type="containsBlanks" dxfId="71" priority="93">
      <formula>LEN(TRIM(P11))=0</formula>
    </cfRule>
    <cfRule type="expression" dxfId="70" priority="94">
      <formula>$C$12="和暦"</formula>
    </cfRule>
  </conditionalFormatting>
  <conditionalFormatting sqref="P51:X52">
    <cfRule type="expression" dxfId="69" priority="15">
      <formula>$C$12="和暦"</formula>
    </cfRule>
  </conditionalFormatting>
  <conditionalFormatting sqref="P30:Y30">
    <cfRule type="containsBlanks" dxfId="68" priority="74">
      <formula>LEN(TRIM(P30))=0</formula>
    </cfRule>
    <cfRule type="expression" dxfId="67" priority="73">
      <formula>$B$30="和暦"</formula>
    </cfRule>
  </conditionalFormatting>
  <conditionalFormatting sqref="P70:Y70">
    <cfRule type="expression" dxfId="66" priority="9">
      <formula>$B$30="和暦"</formula>
    </cfRule>
  </conditionalFormatting>
  <conditionalFormatting sqref="U31:Z32">
    <cfRule type="containsBlanks" dxfId="65" priority="102">
      <formula>LEN(TRIM(U31))=0</formula>
    </cfRule>
  </conditionalFormatting>
  <conditionalFormatting sqref="V7:AD7 L8:AD8">
    <cfRule type="expression" dxfId="64" priority="96">
      <formula>$A$7="○"</formula>
    </cfRule>
  </conditionalFormatting>
  <conditionalFormatting sqref="V47:AD47">
    <cfRule type="expression" dxfId="63" priority="36">
      <formula>$A$7="○"</formula>
    </cfRule>
  </conditionalFormatting>
  <conditionalFormatting sqref="AI30:BC32">
    <cfRule type="containsBlanks" dxfId="62" priority="71">
      <formula>LEN(TRIM(AI30))=0</formula>
    </cfRule>
  </conditionalFormatting>
  <conditionalFormatting sqref="AJ6:BC6 AJ46:BC46">
    <cfRule type="expression" dxfId="61" priority="103">
      <formula>$A$5="○"</formula>
    </cfRule>
  </conditionalFormatting>
  <conditionalFormatting sqref="AN6 AN46">
    <cfRule type="expression" dxfId="60" priority="106">
      <formula>OR($A$6=1,$A$6=2)</formula>
    </cfRule>
  </conditionalFormatting>
  <conditionalFormatting sqref="AN46 AN6">
    <cfRule type="expression" dxfId="59" priority="105">
      <formula>AND($A$5=0,OR($AJ$6="",$AJ$6="　"))</formula>
    </cfRule>
  </conditionalFormatting>
  <conditionalFormatting sqref="AN6:BC6">
    <cfRule type="expression" dxfId="58" priority="107">
      <formula>AND($AJ$6="○",$AN$6="",$B$4="")</formula>
    </cfRule>
  </conditionalFormatting>
  <conditionalFormatting sqref="AN21:BC21">
    <cfRule type="expression" dxfId="57" priority="83">
      <formula>$AF$21=""</formula>
    </cfRule>
    <cfRule type="expression" dxfId="56" priority="82">
      <formula>AND($AF$21&lt;&gt;"",$AN$21="")</formula>
    </cfRule>
  </conditionalFormatting>
  <conditionalFormatting sqref="AN61:BC61">
    <cfRule type="expression" dxfId="55" priority="22">
      <formula>$AF$21=""</formula>
    </cfRule>
  </conditionalFormatting>
  <conditionalFormatting sqref="AU3">
    <cfRule type="expression" dxfId="54" priority="99">
      <formula>$E$4="和暦"</formula>
    </cfRule>
    <cfRule type="containsBlanks" dxfId="53" priority="100">
      <formula>LEN(TRIM(AU3))=0</formula>
    </cfRule>
  </conditionalFormatting>
  <conditionalFormatting sqref="AU43">
    <cfRule type="expression" dxfId="52" priority="69">
      <formula>$E$4="和暦"</formula>
    </cfRule>
  </conditionalFormatting>
  <dataValidations count="25">
    <dataValidation type="list" allowBlank="1" showInputMessage="1" showErrorMessage="1" prompt="保険金請求権以外に設定する_x000a_場合にのみ○をし、右の欄に設_x000a_定する請求権を入力します。_x000a_（右の欄にすでに設定する請_x000a_求権が入力されている場合は_x000a_入力不要です。）_x000a_." sqref="AJ6" xr:uid="{00000000-0002-0000-0200-000000000000}">
      <formula1>"○,　"</formula1>
    </dataValidation>
    <dataValidation allowBlank="1" showInputMessage="1" sqref="M11" xr:uid="{00000000-0002-0000-0200-000001000000}"/>
    <dataValidation imeMode="halfAlpha" allowBlank="1" showInputMessage="1" showErrorMessage="1" sqref="L5:AD6" xr:uid="{00000000-0002-0000-0200-000002000000}"/>
    <dataValidation type="list" allowBlank="1" showInputMessage="1" showErrorMessage="1" sqref="L7:U7" xr:uid="{00000000-0002-0000-0200-000003000000}">
      <formula1>NM_火災保険パターン</formula1>
    </dataValidation>
    <dataValidation type="textLength" errorStyle="warning" imeMode="hiragana" allowBlank="1" showInputMessage="1" showErrorMessage="1" errorTitle="債務者の住所・氏名" error="印字可能な文字数を超過している可能性があります。印刷後に入力内容が全て表示されているか必ずご確認ください。" sqref="AI30:BC32" xr:uid="{00000000-0002-0000-0200-000004000000}">
      <formula1>0</formula1>
      <formula2>120</formula2>
    </dataValidation>
    <dataValidation type="whole" imeMode="halfAlpha" allowBlank="1" showInputMessage="1" showErrorMessage="1" error="数字で入力してください。16桁以上はご入力いただけません。" prompt="数字で入力してください。_x000a_." sqref="U31:Z32" xr:uid="{00000000-0002-0000-0200-000005000000}">
      <formula1>0</formula1>
      <formula2>999999999999999</formula2>
    </dataValidation>
    <dataValidation type="date" imeMode="halfAlpha" operator="lessThan" allowBlank="1" showInputMessage="1" showErrorMessage="1" error="日付を入力してください。" promptTitle="請求日" prompt="日付をyyyy/m/d形式で入力してください。_x000a_例：2023/9/1_x000a_    もしくは_x000a_　　R5/9/1_x000a_." sqref="AU3:BC3" xr:uid="{00000000-0002-0000-0200-000006000000}">
      <formula1>401768</formula1>
    </dataValidation>
    <dataValidation type="date" imeMode="halfAlpha" operator="lessThan" allowBlank="1" showInputMessage="1" showErrorMessage="1" error="日付を入力してください。" promptTitle="保険期間" prompt="日付をyyyy/m/d形式で入力してください。_x000a_例：2023/9/1_x000a_    もしくは_x000a_　　R5/9/1_x000a_." sqref="P11:X12" xr:uid="{00000000-0002-0000-0200-000007000000}">
      <formula1>401768</formula1>
    </dataValidation>
    <dataValidation type="date" imeMode="halfAlpha" operator="lessThan" allowBlank="1" showInputMessage="1" showErrorMessage="1" error="日付を入力してください。" promptTitle="債権証書日付" prompt="日付をyyyy/m/d形式で入力してください。_x000a_例：2023/9/1_x000a_    もしくは_x000a_　　R5/9/1_x000a_." sqref="P30:Y30" xr:uid="{00000000-0002-0000-0200-000008000000}">
      <formula1>401768</formula1>
    </dataValidation>
    <dataValidation type="list" allowBlank="1" showInputMessage="1" showErrorMessage="1" prompt="元本額か極度額のいずれか一方に○をしてください。_x000a_." sqref="M31:T31" xr:uid="{00000000-0002-0000-0200-000009000000}">
      <formula1>"○,　"</formula1>
    </dataValidation>
    <dataValidation type="textLength" errorStyle="warning" imeMode="hiragana" allowBlank="1" showInputMessage="1" showErrorMessage="1" errorTitle="保険種類" error="印字可能な文字数を超過している可能性があります。印刷後に入力内容が全て表示されているか必ずご確認ください。" sqref="L8:AD8" xr:uid="{00000000-0002-0000-0200-00000A000000}">
      <formula1>0</formula1>
      <formula2>50</formula2>
    </dataValidation>
    <dataValidation type="textLength" errorStyle="warning" imeMode="hiragana" allowBlank="1" showInputMessage="1" showErrorMessage="1" errorTitle="質権を設定する請求権" error="印字可能な文字数を超過している可能性があります。印刷後に入力内容が全て表示されているか必ずご確認ください。" sqref="AN6:BC6" xr:uid="{00000000-0002-0000-0200-00000B000000}">
      <formula1>0</formula1>
      <formula2>40</formula2>
    </dataValidation>
    <dataValidation type="whole" imeMode="halfAlpha" allowBlank="1" showInputMessage="1" showErrorMessage="1" errorTitle="保険金額" error="16桁以上はご入力いただけません。" promptTitle="保険金額" prompt="数字で入力してください。_x000a_." sqref="M13" xr:uid="{00000000-0002-0000-0200-00000C000000}">
      <formula1>0</formula1>
      <formula2>999999999999999</formula2>
    </dataValidation>
    <dataValidation type="textLength" errorStyle="warning" imeMode="hiragana" allowBlank="1" showInputMessage="1" showErrorMessage="1" errorTitle="保険の対象" error="印字可能な文字数を超過している可能性があります。印刷後に入力内容が全て表示されているか必ずご確認ください。" sqref="M14:AD14" xr:uid="{00000000-0002-0000-0200-00000D000000}">
      <formula1>0</formula1>
      <formula2>70</formula2>
    </dataValidation>
    <dataValidation type="textLength" errorStyle="warning" imeMode="hiragana" allowBlank="1" showInputMessage="1" showErrorMessage="1" errorTitle="保険の対象の所在地" error="印字可能な文字数を超過している可能性があります。印刷後に入力内容が全て表示されているか必ずご確認ください。" sqref="M15:AD15" xr:uid="{00000000-0002-0000-0200-00000E000000}">
      <formula1>0</formula1>
      <formula2>70</formula2>
    </dataValidation>
    <dataValidation type="textLength" errorStyle="warning" imeMode="hiragana" allowBlank="1" showInputMessage="1" showErrorMessage="1" errorTitle="連絡欄" error="印字可能な文字数を超過している可能性があります。印刷後に入力内容が全て表示されているか必ずご確認ください。" sqref="H17:AD21" xr:uid="{00000000-0002-0000-0200-00000F000000}">
      <formula1>0</formula1>
      <formula2>120</formula2>
    </dataValidation>
    <dataValidation type="textLength" errorStyle="warning" imeMode="hiragana" allowBlank="1" showInputMessage="1" showErrorMessage="1" errorTitle="被保険者　住所" error="印字可能な文字数を超過している可能性があります。印刷後に入力内容が全て表示されているか必ずご確認ください。" sqref="AI24:BC24 J24:AD24" xr:uid="{00000000-0002-0000-0200-000010000000}">
      <formula1>0</formula1>
      <formula2>80</formula2>
    </dataValidation>
    <dataValidation type="textLength" errorStyle="warning" imeMode="hiragana" allowBlank="1" showInputMessage="1" showErrorMessage="1" errorTitle="被保険者　氏名" error="印字可能な文字数を超過している可能性があります。印刷後に入力内容が全て表示されているか必ずご確認ください。" sqref="AI25:AZ25 J25:AA25" xr:uid="{00000000-0002-0000-0200-000011000000}">
      <formula1>0</formula1>
      <formula2>47</formula2>
    </dataValidation>
    <dataValidation type="textLength" errorStyle="warning" imeMode="hiragana" allowBlank="1" showInputMessage="1" showErrorMessage="1" errorTitle="除かれる保険金（その他欄）" error="印字可能な文字数を超過している可能性があります。印刷後に入力内容が全て表示されているか必ずご確認ください。" sqref="AN21:BC21" xr:uid="{00000000-0002-0000-0200-000012000000}">
      <formula1>0</formula1>
      <formula2>45</formula2>
    </dataValidation>
    <dataValidation type="textLength" errorStyle="warning" imeMode="hiragana" allowBlank="1" showInputMessage="1" showErrorMessage="1" errorTitle="質権者　住所" error="印字可能な文字数を超過している可能性があります。印刷後に入力内容が全て表示されているか必ずご確認ください。" sqref="I27:AD27" xr:uid="{00000000-0002-0000-0200-000013000000}">
      <formula1>0</formula1>
      <formula2>80</formula2>
    </dataValidation>
    <dataValidation type="textLength" errorStyle="warning" imeMode="hiragana" allowBlank="1" showInputMessage="1" showErrorMessage="1" errorTitle="質権者　氏名" error="印字可能な文字数を超過している可能性があります。印刷後に入力内容が全て表示されているか必ずご確認ください。" sqref="I28:AA28" xr:uid="{00000000-0002-0000-0200-000014000000}">
      <formula1>0</formula1>
      <formula2>47</formula2>
    </dataValidation>
    <dataValidation type="textLength" errorStyle="warning" imeMode="hiragana" allowBlank="1" showInputMessage="1" showErrorMessage="1" errorTitle="契約者　住所" error="印字可能な文字数を超過している可能性があります。印刷後に入力内容が全て表示されているか必ずご確認ください。" sqref="AI27:BC27" xr:uid="{00000000-0002-0000-0200-000015000000}">
      <formula1>0</formula1>
      <formula2>80</formula2>
    </dataValidation>
    <dataValidation type="textLength" errorStyle="warning" imeMode="hiragana" allowBlank="1" showInputMessage="1" showErrorMessage="1" errorTitle="契約者　氏名" error="印字可能な文字数を超過している可能性があります。印刷後に入力内容が全て表示されているか必ずご確認ください。" sqref="AI28:AZ28" xr:uid="{00000000-0002-0000-0200-000016000000}">
      <formula1>0</formula1>
      <formula2>47</formula2>
    </dataValidation>
    <dataValidation type="whole" imeMode="halfAlpha" allowBlank="1" showInputMessage="1" showErrorMessage="1" error="1以上の数字でご入力ください。4桁以上はご入力いただけません。" sqref="L26:M26" xr:uid="{00000000-0002-0000-0200-000017000000}">
      <formula1>1</formula1>
      <formula2>999</formula2>
    </dataValidation>
    <dataValidation imeMode="halfAlpha" allowBlank="1" showErrorMessage="1" errorTitle="保険金額" error="16桁以上はご入力いただけません。" promptTitle="保険金額" prompt="数字で入力してください。_x000a_." sqref="L13" xr:uid="{00000000-0002-0000-0200-000018000000}"/>
  </dataValidations>
  <printOptions horizontalCentered="1" verticalCentered="1"/>
  <pageMargins left="0" right="0" top="0" bottom="0" header="0" footer="0"/>
  <pageSetup paperSize="9" scale="78" orientation="portrait" r:id="rId1"/>
  <rowBreaks count="1" manualBreakCount="1">
    <brk id="42" min="6" max="54" man="1"/>
  </rowBreaks>
  <drawing r:id="rId2"/>
  <extLst>
    <ext xmlns:x14="http://schemas.microsoft.com/office/spreadsheetml/2009/9/main" uri="{78C0D931-6437-407d-A8EE-F0AAD7539E65}">
      <x14:conditionalFormattings>
        <x14:conditionalFormatting xmlns:xm="http://schemas.microsoft.com/office/excel/2006/main">
          <x14:cfRule type="expression" priority="95" id="{E141698F-0DB6-49C5-9D09-88F36AC91538}">
            <xm:f>$L$7=List!$A$2</xm:f>
            <x14:dxf>
              <fill>
                <patternFill>
                  <bgColor theme="0" tint="-0.24994659260841701"/>
                </patternFill>
              </fill>
            </x14:dxf>
          </x14:cfRule>
          <xm:sqref>L8:AD8</xm:sqref>
        </x14:conditionalFormatting>
        <x14:conditionalFormatting xmlns:xm="http://schemas.microsoft.com/office/excel/2006/main">
          <x14:cfRule type="expression" priority="4" id="{3DE9BF1E-6678-4E17-B19D-E978B2DEE761}">
            <xm:f>$L$7=List!$A$2</xm:f>
            <x14:dxf>
              <fill>
                <patternFill>
                  <bgColor theme="0" tint="-0.24994659260841701"/>
                </patternFill>
              </fill>
            </x14:dxf>
          </x14:cfRule>
          <xm:sqref>L48:AD48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S30"/>
  <sheetViews>
    <sheetView showGridLines="0" showRowColHeaders="0" view="pageBreakPreview" topLeftCell="F1" zoomScale="79" zoomScaleNormal="100" zoomScaleSheetLayoutView="79" workbookViewId="0">
      <selection activeCell="L4" sqref="L4:P4"/>
    </sheetView>
  </sheetViews>
  <sheetFormatPr defaultColWidth="9" defaultRowHeight="18"/>
  <cols>
    <col min="1" max="1" width="13.25" style="3" hidden="1" customWidth="1"/>
    <col min="2" max="5" width="9" style="3" hidden="1" customWidth="1"/>
    <col min="6" max="6" width="3.125" style="2" customWidth="1"/>
    <col min="7" max="7" width="9.125" style="2" customWidth="1"/>
    <col min="8" max="8" width="42.375" style="2" customWidth="1"/>
    <col min="9" max="9" width="13.375" style="2" customWidth="1"/>
    <col min="10" max="10" width="6.375" style="2" bestFit="1" customWidth="1"/>
    <col min="11" max="11" width="6" style="2" customWidth="1"/>
    <col min="12" max="12" width="6.5" style="2" customWidth="1"/>
    <col min="13" max="13" width="3.25" style="2" bestFit="1" customWidth="1"/>
    <col min="14" max="14" width="5.375" style="2" customWidth="1"/>
    <col min="15" max="15" width="3.25" style="2" bestFit="1" customWidth="1"/>
    <col min="16" max="16" width="5.25" style="2" customWidth="1"/>
    <col min="17" max="17" width="3.25" style="2" bestFit="1" customWidth="1"/>
    <col min="18" max="19" width="9" style="2"/>
    <col min="20" max="16384" width="9" style="3"/>
  </cols>
  <sheetData>
    <row r="1" spans="1:17" ht="24.6">
      <c r="A1" s="61" t="s">
        <v>19</v>
      </c>
      <c r="B1" s="61" t="s">
        <v>20</v>
      </c>
      <c r="C1" s="61" t="s">
        <v>21</v>
      </c>
      <c r="G1" s="531" t="str">
        <f>IF(H7="",List!G2,"")</f>
        <v>証券番号を入力してください</v>
      </c>
      <c r="H1" s="531"/>
      <c r="I1" s="531"/>
      <c r="J1" s="531"/>
      <c r="K1" s="531"/>
      <c r="L1" s="531"/>
      <c r="M1" s="531"/>
      <c r="N1" s="531"/>
      <c r="O1" s="531"/>
      <c r="P1" s="531"/>
      <c r="Q1" s="531"/>
    </row>
    <row r="2" spans="1:17">
      <c r="A2" s="3" cm="1">
        <f t="array" aca="1" ref="A2" ca="1">IFERROR(INDEX(NM_マスタデータ,MATCH($C2,'マスタシート '!$A:$A,0)-5,MATCH(Rng_選択会社Index,'マスタシート '!$2:$2,0)),"")</f>
        <v>0</v>
      </c>
      <c r="C2" s="3">
        <v>201</v>
      </c>
    </row>
    <row r="3" spans="1:17" ht="22.5" customHeight="1">
      <c r="C3" s="3">
        <v>204</v>
      </c>
      <c r="G3" s="138"/>
      <c r="H3" s="532" t="str" cm="1">
        <f t="array" aca="1" ref="H3" ca="1">IFERROR(INDEX(NM_マスタデータ,MATCH($C3,'マスタシート '!$A:$A,0)-5,MATCH(Rng_選択会社Index,'マスタシート '!$2:$2,0))&amp;"","")</f>
        <v>被保険者明細書（質権設定承認請求書添付用）</v>
      </c>
      <c r="I3" s="532"/>
      <c r="J3" s="532"/>
      <c r="K3" s="532"/>
      <c r="L3" s="532"/>
      <c r="M3" s="532"/>
      <c r="N3" s="532"/>
      <c r="O3" s="13"/>
      <c r="P3" s="13"/>
      <c r="Q3" s="13"/>
    </row>
    <row r="4" spans="1:17" ht="20.25" customHeight="1">
      <c r="B4" s="3" t="str" cm="1">
        <f t="array" aca="1" ref="B4" ca="1">IFERROR(INDEX(NM_マスタデータ,MATCH($D4,'マスタシート '!$A:$A,0)-5,MATCH(Rng_選択会社Index,'マスタシート '!$2:$2,0))&amp;"","")</f>
        <v>和暦</v>
      </c>
      <c r="C4" s="3">
        <v>202</v>
      </c>
      <c r="D4" s="3">
        <v>203</v>
      </c>
      <c r="E4" s="3">
        <v>205</v>
      </c>
      <c r="G4" s="533" t="str" cm="1">
        <f t="array" aca="1" ref="G4" ca="1">IFERROR(INDEX(NM_マスタデータ,MATCH($E4,'マスタシート '!$A:$A,0)-5,MATCH(Rng_選択会社Index,'マスタシート '!$2:$2,0))&amp;"","")</f>
        <v>入力要領損害保険株式会社　宛</v>
      </c>
      <c r="H4" s="533"/>
      <c r="I4" s="139"/>
      <c r="J4" s="536" t="str" cm="1">
        <f t="array" aca="1" ref="J4" ca="1">IFERROR(INDEX(NM_マスタデータ,MATCH($C4,'マスタシート '!$A:$A,0)-5,MATCH(Rng_選択会社Index,'マスタシート '!$2:$2,0))&amp;"","")&amp;B4</f>
        <v>請求日：和暦</v>
      </c>
      <c r="K4" s="536"/>
      <c r="L4" s="537"/>
      <c r="M4" s="537"/>
      <c r="N4" s="537"/>
      <c r="O4" s="537"/>
      <c r="P4" s="537"/>
      <c r="Q4" s="69"/>
    </row>
    <row r="5" spans="1:17" ht="36.75" customHeight="1">
      <c r="C5" s="3">
        <v>206</v>
      </c>
      <c r="G5" s="534" t="str" cm="1">
        <f t="array" aca="1" ref="G5" ca="1">IFERROR(INDEX(NM_マスタデータ,MATCH($C5,'マスタシート '!$A:$A,0)-5,MATCH(Rng_選択会社Index,'マスタシート '!$2:$2,0))&amp;"","")</f>
        <v>　以下の証券番号の保険契約に対し、質権設定承認請求書に記載されている設定内容をご確認のうえ、署名（法人の場合は記名・押印）してください。</v>
      </c>
      <c r="H5" s="534"/>
      <c r="I5" s="534"/>
      <c r="J5" s="534"/>
      <c r="K5" s="534"/>
      <c r="L5" s="534"/>
      <c r="M5" s="534"/>
      <c r="N5" s="534"/>
      <c r="O5" s="534"/>
      <c r="P5" s="534"/>
      <c r="Q5" s="534"/>
    </row>
    <row r="6" spans="1:17" ht="3.75" customHeight="1" thickBot="1">
      <c r="G6" s="13"/>
      <c r="H6" s="13"/>
      <c r="I6" s="13"/>
      <c r="J6" s="13"/>
      <c r="K6" s="13"/>
      <c r="L6" s="13"/>
      <c r="M6" s="13"/>
      <c r="N6" s="13"/>
      <c r="O6" s="13"/>
      <c r="P6" s="13"/>
      <c r="Q6" s="13"/>
    </row>
    <row r="7" spans="1:17" ht="56.25" customHeight="1" thickTop="1" thickBot="1">
      <c r="C7" s="3">
        <v>208</v>
      </c>
      <c r="D7" s="3">
        <v>207</v>
      </c>
      <c r="G7" s="249" t="str" cm="1">
        <f t="array" aca="1" ref="G7" ca="1">IFERROR(INDEX(NM_マスタデータ,MATCH($C7,'マスタシート '!$A:$A,0)-5,MATCH(Rng_選択会社Index,'マスタシート '!$2:$2,0))&amp;"","")</f>
        <v>証券番号</v>
      </c>
      <c r="H7" s="250"/>
      <c r="I7" s="535" t="str" cm="1">
        <f t="array" aca="1" ref="I7" ca="1">IFERROR(INDEX(NM_マスタデータ,MATCH($D7,'マスタシート '!$A:$A,0)-5,MATCH(Rng_選択会社Index,'マスタシート '!$2:$2,0))&amp;"","")</f>
        <v>【ご注意】
この帳票は、単独で使用することはできません。被保険者が3名以上の場合に、3人目の方からこの帳票に入力します。1，2人目の方は質権設定承認請求書の被保険者欄に入力します。</v>
      </c>
      <c r="J7" s="535"/>
      <c r="K7" s="535"/>
      <c r="L7" s="535"/>
      <c r="M7" s="535"/>
      <c r="N7" s="535"/>
      <c r="O7" s="535"/>
      <c r="P7" s="535"/>
      <c r="Q7" s="140"/>
    </row>
    <row r="8" spans="1:17" ht="3" customHeight="1" thickTop="1">
      <c r="G8" s="13"/>
      <c r="H8" s="13"/>
      <c r="I8" s="13"/>
      <c r="J8" s="13"/>
      <c r="K8" s="13"/>
      <c r="L8" s="13"/>
      <c r="M8" s="13"/>
      <c r="N8" s="13"/>
      <c r="O8" s="13"/>
      <c r="P8" s="13"/>
      <c r="Q8" s="13"/>
    </row>
    <row r="9" spans="1:17" ht="6" customHeight="1">
      <c r="G9" s="141"/>
      <c r="H9" s="142"/>
      <c r="I9" s="142"/>
      <c r="J9" s="142"/>
      <c r="K9" s="142"/>
      <c r="L9" s="142"/>
      <c r="M9" s="142"/>
      <c r="N9" s="142"/>
      <c r="O9" s="142"/>
      <c r="P9" s="142"/>
      <c r="Q9" s="143"/>
    </row>
    <row r="10" spans="1:17" ht="53.25" customHeight="1">
      <c r="C10" s="3">
        <v>210</v>
      </c>
      <c r="G10" s="290" t="str" cm="1">
        <f t="array" aca="1" ref="G10" ca="1">IFERROR(INDEX(NM_マスタデータ,MATCH($C10,'マスタシート '!$A:$A,0)-5,MATCH(Rng_選択会社Index,'マスタシート '!$2:$2,0))&amp;"","")</f>
        <v>住所</v>
      </c>
      <c r="H10" s="530"/>
      <c r="I10" s="530"/>
      <c r="J10" s="530"/>
      <c r="K10" s="530"/>
      <c r="L10" s="530"/>
      <c r="M10" s="530"/>
      <c r="N10" s="530"/>
      <c r="O10" s="530"/>
      <c r="P10" s="530"/>
      <c r="Q10" s="144"/>
    </row>
    <row r="11" spans="1:17" ht="60.75" customHeight="1">
      <c r="C11" s="3">
        <v>212</v>
      </c>
      <c r="D11" s="3">
        <v>214</v>
      </c>
      <c r="G11" s="291" t="str" cm="1">
        <f t="array" aca="1" ref="G11" ca="1">IFERROR(INDEX(NM_マスタデータ,MATCH($C11,'マスタシート '!$A:$A,0)-5,MATCH(Rng_選択会社Index,'マスタシート '!$2:$2,0))&amp;"","")</f>
        <v>氏名</v>
      </c>
      <c r="H11" s="529"/>
      <c r="I11" s="529"/>
      <c r="J11" s="233" t="str" cm="1">
        <f t="array" aca="1" ref="J11" ca="1">IFERROR(INDEX(NM_マスタデータ,MATCH($D11,'マスタシート '!$A:$A,0)-5,MATCH(Rng_選択会社Index,'マスタシート '!$2:$2,0))&amp;"","")</f>
        <v>印</v>
      </c>
      <c r="K11" s="13"/>
      <c r="L11" s="13"/>
      <c r="M11" s="13"/>
      <c r="N11" s="13"/>
      <c r="O11" s="13"/>
      <c r="P11" s="13"/>
      <c r="Q11" s="144"/>
    </row>
    <row r="12" spans="1:17" ht="6" customHeight="1">
      <c r="G12" s="219"/>
      <c r="H12" s="142"/>
      <c r="I12" s="142"/>
      <c r="J12" s="142"/>
      <c r="K12" s="142"/>
      <c r="L12" s="142"/>
      <c r="M12" s="142"/>
      <c r="N12" s="142"/>
      <c r="O12" s="142"/>
      <c r="P12" s="142"/>
      <c r="Q12" s="143"/>
    </row>
    <row r="13" spans="1:17" ht="53.25" customHeight="1">
      <c r="C13" s="3">
        <v>215</v>
      </c>
      <c r="G13" s="290" t="str" cm="1">
        <f t="array" aca="1" ref="G13" ca="1">IFERROR(INDEX(NM_マスタデータ,MATCH($C13,'マスタシート '!$A:$A,0)-5,MATCH(Rng_選択会社Index,'マスタシート '!$2:$2,0))&amp;"","")</f>
        <v>住所</v>
      </c>
      <c r="H13" s="530"/>
      <c r="I13" s="530"/>
      <c r="J13" s="530"/>
      <c r="K13" s="530"/>
      <c r="L13" s="530"/>
      <c r="M13" s="530"/>
      <c r="N13" s="530"/>
      <c r="O13" s="530"/>
      <c r="P13" s="530"/>
      <c r="Q13" s="144"/>
    </row>
    <row r="14" spans="1:17" ht="60.75" customHeight="1">
      <c r="C14" s="3">
        <v>217</v>
      </c>
      <c r="D14" s="3">
        <v>219</v>
      </c>
      <c r="G14" s="291" t="str" cm="1">
        <f t="array" aca="1" ref="G14" ca="1">IFERROR(INDEX(NM_マスタデータ,MATCH($C14,'マスタシート '!$A:$A,0)-5,MATCH(Rng_選択会社Index,'マスタシート '!$2:$2,0))&amp;"","")</f>
        <v>氏名</v>
      </c>
      <c r="H14" s="529"/>
      <c r="I14" s="529"/>
      <c r="J14" s="233" t="str" cm="1">
        <f t="array" aca="1" ref="J14" ca="1">IFERROR(INDEX(NM_マスタデータ,MATCH($D14,'マスタシート '!$A:$A,0)-5,MATCH(Rng_選択会社Index,'マスタシート '!$2:$2,0))&amp;"","")</f>
        <v>印</v>
      </c>
      <c r="K14" s="13"/>
      <c r="L14" s="13"/>
      <c r="M14" s="13"/>
      <c r="N14" s="13"/>
      <c r="O14" s="13"/>
      <c r="P14" s="13"/>
      <c r="Q14" s="144"/>
    </row>
    <row r="15" spans="1:17" ht="6" customHeight="1">
      <c r="G15" s="219"/>
      <c r="H15" s="142"/>
      <c r="I15" s="142"/>
      <c r="J15" s="142"/>
      <c r="K15" s="142"/>
      <c r="L15" s="142"/>
      <c r="M15" s="142"/>
      <c r="N15" s="142"/>
      <c r="O15" s="142"/>
      <c r="P15" s="142"/>
      <c r="Q15" s="143"/>
    </row>
    <row r="16" spans="1:17" ht="53.25" customHeight="1">
      <c r="C16" s="3">
        <v>220</v>
      </c>
      <c r="G16" s="290" t="str" cm="1">
        <f t="array" aca="1" ref="G16" ca="1">IFERROR(INDEX(NM_マスタデータ,MATCH($C16,'マスタシート '!$A:$A,0)-5,MATCH(Rng_選択会社Index,'マスタシート '!$2:$2,0))&amp;"","")</f>
        <v>住所</v>
      </c>
      <c r="H16" s="530"/>
      <c r="I16" s="530"/>
      <c r="J16" s="530"/>
      <c r="K16" s="530"/>
      <c r="L16" s="530"/>
      <c r="M16" s="530"/>
      <c r="N16" s="530"/>
      <c r="O16" s="530"/>
      <c r="P16" s="530"/>
      <c r="Q16" s="144"/>
    </row>
    <row r="17" spans="3:19" ht="60.75" customHeight="1">
      <c r="C17" s="3">
        <v>222</v>
      </c>
      <c r="D17" s="3">
        <v>224</v>
      </c>
      <c r="G17" s="291" t="str" cm="1">
        <f t="array" aca="1" ref="G17" ca="1">IFERROR(INDEX(NM_マスタデータ,MATCH($C17,'マスタシート '!$A:$A,0)-5,MATCH(Rng_選択会社Index,'マスタシート '!$2:$2,0))&amp;"","")</f>
        <v>氏名</v>
      </c>
      <c r="H17" s="529"/>
      <c r="I17" s="529"/>
      <c r="J17" s="233" t="str" cm="1">
        <f t="array" aca="1" ref="J17" ca="1">IFERROR(INDEX(NM_マスタデータ,MATCH($D17,'マスタシート '!$A:$A,0)-5,MATCH(Rng_選択会社Index,'マスタシート '!$2:$2,0))&amp;"","")</f>
        <v>印</v>
      </c>
      <c r="K17" s="13"/>
      <c r="L17" s="13"/>
      <c r="M17" s="13"/>
      <c r="N17" s="13"/>
      <c r="O17" s="13"/>
      <c r="P17" s="13"/>
      <c r="Q17" s="144"/>
    </row>
    <row r="18" spans="3:19" ht="6" customHeight="1">
      <c r="G18" s="219"/>
      <c r="H18" s="142"/>
      <c r="I18" s="142"/>
      <c r="J18" s="142"/>
      <c r="K18" s="142"/>
      <c r="L18" s="142"/>
      <c r="M18" s="142"/>
      <c r="N18" s="142"/>
      <c r="O18" s="142"/>
      <c r="P18" s="142"/>
      <c r="Q18" s="143"/>
    </row>
    <row r="19" spans="3:19" ht="53.25" customHeight="1">
      <c r="C19" s="3">
        <v>225</v>
      </c>
      <c r="G19" s="290" t="str" cm="1">
        <f t="array" aca="1" ref="G19" ca="1">IFERROR(INDEX(NM_マスタデータ,MATCH($C19,'マスタシート '!$A:$A,0)-5,MATCH(Rng_選択会社Index,'マスタシート '!$2:$2,0))&amp;"","")</f>
        <v>住所</v>
      </c>
      <c r="H19" s="530"/>
      <c r="I19" s="530"/>
      <c r="J19" s="530"/>
      <c r="K19" s="530"/>
      <c r="L19" s="530"/>
      <c r="M19" s="530"/>
      <c r="N19" s="530"/>
      <c r="O19" s="530"/>
      <c r="P19" s="530"/>
      <c r="Q19" s="144"/>
    </row>
    <row r="20" spans="3:19" ht="60.75" customHeight="1">
      <c r="C20" s="3">
        <v>227</v>
      </c>
      <c r="D20" s="3">
        <v>229</v>
      </c>
      <c r="G20" s="291" t="str" cm="1">
        <f t="array" aca="1" ref="G20" ca="1">IFERROR(INDEX(NM_マスタデータ,MATCH($C20,'マスタシート '!$A:$A,0)-5,MATCH(Rng_選択会社Index,'マスタシート '!$2:$2,0))&amp;"","")</f>
        <v>氏名</v>
      </c>
      <c r="H20" s="529"/>
      <c r="I20" s="529"/>
      <c r="J20" s="233" t="str" cm="1">
        <f t="array" aca="1" ref="J20" ca="1">IFERROR(INDEX(NM_マスタデータ,MATCH($D20,'マスタシート '!$A:$A,0)-5,MATCH(Rng_選択会社Index,'マスタシート '!$2:$2,0))&amp;"","")</f>
        <v>印</v>
      </c>
      <c r="K20" s="13"/>
      <c r="L20" s="13"/>
      <c r="M20" s="13"/>
      <c r="N20" s="13"/>
      <c r="O20" s="13"/>
      <c r="P20" s="13"/>
      <c r="Q20" s="144"/>
    </row>
    <row r="21" spans="3:19" ht="6" customHeight="1">
      <c r="G21" s="219"/>
      <c r="H21" s="142"/>
      <c r="I21" s="142"/>
      <c r="J21" s="142"/>
      <c r="K21" s="142"/>
      <c r="L21" s="142"/>
      <c r="M21" s="142"/>
      <c r="N21" s="142"/>
      <c r="O21" s="142"/>
      <c r="P21" s="142"/>
      <c r="Q21" s="143"/>
    </row>
    <row r="22" spans="3:19" ht="53.25" customHeight="1">
      <c r="C22" s="3">
        <v>230</v>
      </c>
      <c r="G22" s="290" t="str" cm="1">
        <f t="array" aca="1" ref="G22" ca="1">IFERROR(INDEX(NM_マスタデータ,MATCH($C22,'マスタシート '!$A:$A,0)-5,MATCH(Rng_選択会社Index,'マスタシート '!$2:$2,0))&amp;"","")</f>
        <v>住所</v>
      </c>
      <c r="H22" s="530"/>
      <c r="I22" s="530"/>
      <c r="J22" s="530"/>
      <c r="K22" s="530"/>
      <c r="L22" s="530"/>
      <c r="M22" s="530"/>
      <c r="N22" s="530"/>
      <c r="O22" s="530"/>
      <c r="P22" s="530"/>
      <c r="Q22" s="144"/>
    </row>
    <row r="23" spans="3:19" ht="60.75" customHeight="1">
      <c r="C23" s="3">
        <v>232</v>
      </c>
      <c r="D23" s="3">
        <v>234</v>
      </c>
      <c r="G23" s="291" t="str" cm="1">
        <f t="array" aca="1" ref="G23" ca="1">IFERROR(INDEX(NM_マスタデータ,MATCH($C23,'マスタシート '!$A:$A,0)-5,MATCH(Rng_選択会社Index,'マスタシート '!$2:$2,0))&amp;"","")</f>
        <v>氏名</v>
      </c>
      <c r="H23" s="529"/>
      <c r="I23" s="529"/>
      <c r="J23" s="233" t="str" cm="1">
        <f t="array" aca="1" ref="J23" ca="1">IFERROR(INDEX(NM_マスタデータ,MATCH($D23,'マスタシート '!$A:$A,0)-5,MATCH(Rng_選択会社Index,'マスタシート '!$2:$2,0))&amp;"","")</f>
        <v>印</v>
      </c>
      <c r="K23" s="13"/>
      <c r="L23" s="13"/>
      <c r="M23" s="13"/>
      <c r="N23" s="13"/>
      <c r="O23" s="13"/>
      <c r="P23" s="13"/>
      <c r="Q23" s="144"/>
    </row>
    <row r="24" spans="3:19" ht="6" customHeight="1">
      <c r="G24" s="219"/>
      <c r="H24" s="142"/>
      <c r="I24" s="142"/>
      <c r="J24" s="142"/>
      <c r="K24" s="142"/>
      <c r="L24" s="142"/>
      <c r="M24" s="142"/>
      <c r="N24" s="142"/>
      <c r="O24" s="142"/>
      <c r="P24" s="142"/>
      <c r="Q24" s="143"/>
    </row>
    <row r="25" spans="3:19" ht="53.25" customHeight="1">
      <c r="C25" s="3">
        <v>235</v>
      </c>
      <c r="G25" s="290" t="str" cm="1">
        <f t="array" aca="1" ref="G25" ca="1">IFERROR(INDEX(NM_マスタデータ,MATCH($C25,'マスタシート '!$A:$A,0)-5,MATCH(Rng_選択会社Index,'マスタシート '!$2:$2,0))&amp;"","")</f>
        <v>住所</v>
      </c>
      <c r="H25" s="530"/>
      <c r="I25" s="530"/>
      <c r="J25" s="530"/>
      <c r="K25" s="530"/>
      <c r="L25" s="530"/>
      <c r="M25" s="530"/>
      <c r="N25" s="530"/>
      <c r="O25" s="530"/>
      <c r="P25" s="530"/>
      <c r="Q25" s="144"/>
    </row>
    <row r="26" spans="3:19" ht="60.75" customHeight="1">
      <c r="C26" s="3">
        <v>237</v>
      </c>
      <c r="D26" s="3">
        <v>239</v>
      </c>
      <c r="G26" s="291" t="str" cm="1">
        <f t="array" aca="1" ref="G26" ca="1">IFERROR(INDEX(NM_マスタデータ,MATCH($C26,'マスタシート '!$A:$A,0)-5,MATCH(Rng_選択会社Index,'マスタシート '!$2:$2,0))&amp;"","")</f>
        <v>氏名</v>
      </c>
      <c r="H26" s="529"/>
      <c r="I26" s="529"/>
      <c r="J26" s="233" t="str" cm="1">
        <f t="array" aca="1" ref="J26" ca="1">IFERROR(INDEX(NM_マスタデータ,MATCH($D26,'マスタシート '!$A:$A,0)-5,MATCH(Rng_選択会社Index,'マスタシート '!$2:$2,0))&amp;"","")</f>
        <v>印</v>
      </c>
      <c r="K26" s="13"/>
      <c r="L26" s="13"/>
      <c r="M26" s="13"/>
      <c r="N26" s="13"/>
      <c r="O26" s="13"/>
      <c r="P26" s="13"/>
      <c r="Q26" s="144"/>
    </row>
    <row r="27" spans="3:19" ht="6" customHeight="1">
      <c r="G27" s="219"/>
      <c r="H27" s="142"/>
      <c r="I27" s="142"/>
      <c r="J27" s="142"/>
      <c r="K27" s="142"/>
      <c r="L27" s="142"/>
      <c r="M27" s="142"/>
      <c r="N27" s="142"/>
      <c r="O27" s="142"/>
      <c r="P27" s="142"/>
      <c r="Q27" s="143"/>
    </row>
    <row r="28" spans="3:19" ht="53.25" customHeight="1">
      <c r="C28" s="3">
        <v>240</v>
      </c>
      <c r="G28" s="290" t="str" cm="1">
        <f t="array" aca="1" ref="G28" ca="1">IFERROR(INDEX(NM_マスタデータ,MATCH($C28,'マスタシート '!$A:$A,0)-5,MATCH(Rng_選択会社Index,'マスタシート '!$2:$2,0))&amp;"","")</f>
        <v>住所</v>
      </c>
      <c r="H28" s="530"/>
      <c r="I28" s="530"/>
      <c r="J28" s="530"/>
      <c r="K28" s="530"/>
      <c r="L28" s="530"/>
      <c r="M28" s="530"/>
      <c r="N28" s="530"/>
      <c r="O28" s="530"/>
      <c r="P28" s="530"/>
      <c r="Q28" s="144"/>
    </row>
    <row r="29" spans="3:19" ht="60.75" customHeight="1">
      <c r="C29" s="3">
        <v>242</v>
      </c>
      <c r="D29" s="3">
        <v>244</v>
      </c>
      <c r="G29" s="291" t="str" cm="1">
        <f t="array" aca="1" ref="G29" ca="1">IFERROR(INDEX(NM_マスタデータ,MATCH($C29,'マスタシート '!$A:$A,0)-5,MATCH(Rng_選択会社Index,'マスタシート '!$2:$2,0))&amp;"","")</f>
        <v>氏名</v>
      </c>
      <c r="H29" s="529"/>
      <c r="I29" s="529"/>
      <c r="J29" s="233" t="str" cm="1">
        <f t="array" aca="1" ref="J29" ca="1">IFERROR(INDEX(NM_マスタデータ,MATCH($D29,'マスタシート '!$A:$A,0)-5,MATCH(Rng_選択会社Index,'マスタシート '!$2:$2,0))&amp;"","")</f>
        <v>印</v>
      </c>
      <c r="K29" s="145"/>
      <c r="L29" s="145"/>
      <c r="M29" s="145"/>
      <c r="N29" s="145"/>
      <c r="O29" s="145"/>
      <c r="P29" s="145"/>
      <c r="Q29" s="146"/>
    </row>
    <row r="30" spans="3:19" s="212" customFormat="1" ht="10.5">
      <c r="C30" s="212">
        <v>245</v>
      </c>
      <c r="D30" s="212">
        <v>246</v>
      </c>
      <c r="F30" s="213"/>
      <c r="G30" s="213"/>
      <c r="H30" s="213"/>
      <c r="I30" s="71"/>
      <c r="J30" s="71"/>
      <c r="K30" s="71"/>
      <c r="L30" s="71"/>
      <c r="M30" s="214" t="str" cm="1">
        <f t="array" aca="1" ref="M30" ca="1">IFERROR(INDEX(NM_マスタデータ,MATCH($C30,'マスタシート '!$A:$A,0)-5,MATCH(Rng_選択会社Index,'マスタシート '!$2:$2,0))&amp;"","")</f>
        <v>ver.0103</v>
      </c>
      <c r="N30" s="71"/>
      <c r="O30" s="71"/>
      <c r="P30" s="71"/>
      <c r="Q30" s="214" t="str" cm="1">
        <f t="array" aca="1" ref="Q30" ca="1">IFERROR(INDEX(NM_マスタデータ,MATCH($D30,'マスタシート '!$A:$A,0)-5,MATCH(Rng_選択会社Index,'マスタシート '!$2:$2,0))&amp;"","")</f>
        <v>youryou0100</v>
      </c>
      <c r="R30" s="213"/>
      <c r="S30" s="213"/>
    </row>
  </sheetData>
  <sheetProtection algorithmName="SHA-512" hashValue="YE14OaJnvqYbiQySBHu9rOq/VrcnbGL5KRDjobs5dwXBAfqum6dq8QeGce9WIiZ439BKrlt4J9WnU67LSUh3NA==" saltValue="fyPWFIm8nrevtO0KVp8P0g==" spinCount="100000" sheet="1" objects="1" scenarios="1"/>
  <mergeCells count="21">
    <mergeCell ref="G1:Q1"/>
    <mergeCell ref="H11:I11"/>
    <mergeCell ref="H3:N3"/>
    <mergeCell ref="G4:H4"/>
    <mergeCell ref="G5:Q5"/>
    <mergeCell ref="I7:P7"/>
    <mergeCell ref="H10:P10"/>
    <mergeCell ref="J4:K4"/>
    <mergeCell ref="L4:P4"/>
    <mergeCell ref="H29:I29"/>
    <mergeCell ref="H13:P13"/>
    <mergeCell ref="H14:I14"/>
    <mergeCell ref="H16:P16"/>
    <mergeCell ref="H17:I17"/>
    <mergeCell ref="H19:P19"/>
    <mergeCell ref="H20:I20"/>
    <mergeCell ref="H22:P22"/>
    <mergeCell ref="H23:I23"/>
    <mergeCell ref="H25:P25"/>
    <mergeCell ref="H26:I26"/>
    <mergeCell ref="H28:P28"/>
  </mergeCells>
  <phoneticPr fontId="6"/>
  <conditionalFormatting sqref="G3:Q30">
    <cfRule type="expression" dxfId="49" priority="4">
      <formula>OR($A$2="○",Rng_選択会社Index=0)</formula>
    </cfRule>
  </conditionalFormatting>
  <conditionalFormatting sqref="L4 H7 H10:H11 H13:H14 H16:H17 H19:H20 H22:H23 H25:H26 H28:H29">
    <cfRule type="containsBlanks" dxfId="48" priority="5">
      <formula>LEN(TRIM(H4))=0</formula>
    </cfRule>
  </conditionalFormatting>
  <conditionalFormatting sqref="L4:P4">
    <cfRule type="expression" dxfId="47" priority="2">
      <formula>$B$4="和暦"</formula>
    </cfRule>
  </conditionalFormatting>
  <dataValidations count="4">
    <dataValidation type="date" imeMode="halfAlpha" operator="lessThan" allowBlank="1" showInputMessage="1" showErrorMessage="1" error="日付を入力してください。" promptTitle="請求日" prompt="日付をyyyy/m/d形式で入力してください。_x000a_例：2023/9/1_x000a_    もしくは_x000a_　　R5/9/1_x000a_." sqref="L4:P4" xr:uid="{00000000-0002-0000-0300-000000000000}">
      <formula1>401768</formula1>
    </dataValidation>
    <dataValidation imeMode="halfAlpha" allowBlank="1" showInputMessage="1" showErrorMessage="1" sqref="H7" xr:uid="{00000000-0002-0000-0300-000001000000}"/>
    <dataValidation type="textLength" errorStyle="warning" imeMode="hiragana" allowBlank="1" showInputMessage="1" showErrorMessage="1" errorTitle="被保険者　住所" error="印字可能な文字数を超過している可能性があります。印刷後に入力内容が全て表示されているか必ずご確認ください。" sqref="H28:P28 H10:P10 H13:P13 H16:P16 H19:P19 H22:P22 H25:P25" xr:uid="{00000000-0002-0000-0300-000002000000}">
      <formula1>0</formula1>
      <formula2>125</formula2>
    </dataValidation>
    <dataValidation type="textLength" errorStyle="warning" imeMode="hiragana" allowBlank="1" showInputMessage="1" showErrorMessage="1" errorTitle="被保険者　氏名" error="印字可能な文字数を超過している可能性があります。印刷後に入力内容が全て表示されているか必ずご確認ください。" sqref="H29:I29 H11:I11 H14:I14 H17:I17 H20:I20 H23:I23 H26:I26" xr:uid="{00000000-0002-0000-0300-000003000000}">
      <formula1>0</formula1>
      <formula2>60</formula2>
    </dataValidation>
  </dataValidations>
  <printOptions horizontalCentered="1" verticalCentered="1"/>
  <pageMargins left="0" right="0" top="0" bottom="0" header="0" footer="0"/>
  <pageSetup paperSize="9"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W37"/>
  <sheetViews>
    <sheetView showGridLines="0" showRowColHeaders="0" view="pageBreakPreview" topLeftCell="F1" zoomScale="84" zoomScaleNormal="100" zoomScaleSheetLayoutView="84" workbookViewId="0">
      <selection activeCell="M4" sqref="M4:Q4"/>
    </sheetView>
  </sheetViews>
  <sheetFormatPr defaultRowHeight="18"/>
  <cols>
    <col min="1" max="1" width="13.25" hidden="1" customWidth="1"/>
    <col min="2" max="5" width="9" hidden="1" customWidth="1"/>
    <col min="6" max="6" width="3.125" style="1" customWidth="1"/>
    <col min="7" max="7" width="10.625" style="1" customWidth="1"/>
    <col min="8" max="8" width="6.5" style="1" customWidth="1"/>
    <col min="9" max="9" width="13.625" style="1" customWidth="1"/>
    <col min="10" max="10" width="20.375" style="1" customWidth="1"/>
    <col min="11" max="11" width="21.5" style="1" customWidth="1"/>
    <col min="12" max="12" width="6.875" style="1" customWidth="1"/>
    <col min="13" max="13" width="6.5" style="1" customWidth="1"/>
    <col min="14" max="14" width="3.25" style="1" bestFit="1" customWidth="1"/>
    <col min="15" max="15" width="5.375" style="1" customWidth="1"/>
    <col min="16" max="16" width="3.25" style="1" bestFit="1" customWidth="1"/>
    <col min="17" max="17" width="5.25" style="1" customWidth="1"/>
    <col min="18" max="18" width="3.25" style="1" bestFit="1" customWidth="1"/>
    <col min="19" max="20" width="9" style="1"/>
  </cols>
  <sheetData>
    <row r="1" spans="1:23" ht="24.6">
      <c r="A1" s="61" t="s">
        <v>19</v>
      </c>
      <c r="B1" s="61" t="s">
        <v>20</v>
      </c>
      <c r="C1" s="61" t="s">
        <v>21</v>
      </c>
      <c r="G1" s="541" t="str">
        <f>IF(H7="",List!G2,"")</f>
        <v>証券番号を入力してください</v>
      </c>
      <c r="H1" s="541"/>
      <c r="I1" s="541"/>
      <c r="J1" s="541"/>
      <c r="K1" s="541"/>
      <c r="L1" s="541"/>
      <c r="M1" s="541"/>
      <c r="N1" s="541"/>
      <c r="O1" s="541"/>
      <c r="P1" s="541"/>
      <c r="Q1" s="541"/>
      <c r="R1" s="541"/>
      <c r="S1" s="2"/>
      <c r="T1" s="2"/>
      <c r="U1" s="3"/>
      <c r="V1" s="3"/>
      <c r="W1" s="3"/>
    </row>
    <row r="2" spans="1:23">
      <c r="A2" s="3" cm="1">
        <f t="array" aca="1" ref="A2" ca="1">IFERROR(INDEX(NM_マスタデータ,MATCH($C2,'マスタシート '!$A:$A,0)-5,MATCH(Rng_選択会社Index,'マスタシート '!$2:$2,0)),"")</f>
        <v>0</v>
      </c>
      <c r="B2" s="3"/>
      <c r="C2" s="3">
        <v>300</v>
      </c>
      <c r="S2" s="2"/>
      <c r="T2" s="2"/>
      <c r="U2" s="3"/>
      <c r="V2" s="3"/>
      <c r="W2" s="3"/>
    </row>
    <row r="3" spans="1:23" ht="24.75" customHeight="1">
      <c r="C3">
        <v>302</v>
      </c>
      <c r="G3" s="138"/>
      <c r="H3" s="138"/>
      <c r="I3" s="532" t="str" cm="1">
        <f t="array" aca="1" ref="I3" ca="1">IFERROR(INDEX(NM_マスタデータ,MATCH($C3,'マスタシート '!$A:$A,0)-5,MATCH(Rng_選択会社Index,'マスタシート '!$2:$2,0))&amp;"","")</f>
        <v>質権順位の約定書</v>
      </c>
      <c r="J3" s="542"/>
      <c r="K3" s="542"/>
      <c r="L3" s="542"/>
      <c r="M3" s="542"/>
      <c r="N3" s="542"/>
      <c r="O3" s="13"/>
      <c r="P3" s="13"/>
      <c r="Q3" s="13"/>
      <c r="R3" s="13"/>
    </row>
    <row r="4" spans="1:23" ht="20.25" customHeight="1">
      <c r="B4" t="str" cm="1">
        <f t="array" aca="1" ref="B4" ca="1">IFERROR(INDEX(NM_マスタデータ,MATCH($C4,'マスタシート '!$A:$A,0)-5,MATCH(Rng_選択会社Index,'マスタシート '!$2:$2,0))&amp;"","")</f>
        <v>和暦</v>
      </c>
      <c r="C4">
        <v>301</v>
      </c>
      <c r="D4">
        <v>303</v>
      </c>
      <c r="E4">
        <v>353</v>
      </c>
      <c r="G4" s="13" t="str" cm="1">
        <f t="array" aca="1" ref="G4" ca="1">IFERROR(INDEX(NM_マスタデータ,MATCH($D4,'マスタシート '!$A:$A,0)-5,MATCH(Rng_選択会社Index,'マスタシート '!$2:$2,0))&amp;"","")</f>
        <v>入力要領損害保険株式会社　宛</v>
      </c>
      <c r="H4" s="151"/>
      <c r="I4" s="151"/>
      <c r="J4" s="139"/>
      <c r="K4" s="68"/>
      <c r="L4" s="207" t="str" cm="1">
        <f t="array" aca="1" ref="L4" ca="1">IFERROR(INDEX(NM_マスタデータ,MATCH($E4,'マスタシート '!$A:$A,0)-5,MATCH(Rng_選択会社Index,'マスタシート '!$2:$2,0))&amp;"","")&amp;B4</f>
        <v>請求日：和暦</v>
      </c>
      <c r="M4" s="537"/>
      <c r="N4" s="537"/>
      <c r="O4" s="537"/>
      <c r="P4" s="537"/>
      <c r="Q4" s="537"/>
      <c r="R4" s="69"/>
    </row>
    <row r="5" spans="1:23" ht="51" customHeight="1">
      <c r="C5">
        <v>306</v>
      </c>
      <c r="G5" s="535" t="str" cm="1">
        <f t="array" aca="1" ref="G5" ca="1">IFERROR(INDEX(NM_マスタデータ,MATCH($C5,'マスタシート '!$A:$A,0)-5,MATCH(Rng_選択会社Index,'マスタシート '!$2:$2,0))&amp;"","")</f>
        <v>　以下の債権者は、上記保険契約およびその継続契約（保険契約継続証が発行される場合の保険契約をいいます。）に基づく保険金請求権の上にそれぞれ質権を取得しておりますが、今般質権者間の約定により、質権の順位を以下のとおりといたしましたので、通知いたします。</v>
      </c>
      <c r="H5" s="535"/>
      <c r="I5" s="535"/>
      <c r="J5" s="535"/>
      <c r="K5" s="535"/>
      <c r="L5" s="535"/>
      <c r="M5" s="535"/>
      <c r="N5" s="535"/>
      <c r="O5" s="535"/>
      <c r="P5" s="535"/>
      <c r="Q5" s="535"/>
      <c r="R5" s="535"/>
    </row>
    <row r="6" spans="1:23" ht="6.75" customHeight="1" thickBot="1">
      <c r="G6" s="13"/>
      <c r="H6" s="13"/>
      <c r="I6" s="13"/>
      <c r="J6" s="13"/>
      <c r="K6" s="13"/>
      <c r="L6" s="13"/>
      <c r="M6" s="13"/>
      <c r="N6" s="13"/>
      <c r="O6" s="13"/>
      <c r="P6" s="13"/>
      <c r="Q6" s="13"/>
      <c r="R6" s="13"/>
    </row>
    <row r="7" spans="1:23" ht="54" customHeight="1" thickTop="1" thickBot="1">
      <c r="C7">
        <v>304</v>
      </c>
      <c r="D7">
        <v>354</v>
      </c>
      <c r="E7">
        <v>355</v>
      </c>
      <c r="G7" s="249" t="str" cm="1">
        <f t="array" aca="1" ref="G7" ca="1">IFERROR(INDEX(NM_マスタデータ,MATCH($C7,'マスタシート '!$A:$A,0)-5,MATCH(Rng_選択会社Index,'マスタシート '!$2:$2,0))&amp;"","")</f>
        <v>証券番号</v>
      </c>
      <c r="H7" s="543"/>
      <c r="I7" s="544"/>
      <c r="J7" s="545"/>
      <c r="K7" s="548" t="str" cm="1">
        <f t="array" aca="1" ref="K7" ca="1">IFERROR(INDEX(NM_マスタデータ,MATCH($D7,'マスタシート '!$A:$A,0)-5,MATCH(Rng_選択会社Index,'マスタシート '!$2:$2,0))&amp;"","")</f>
        <v>保険期間・保険金額・満期返れい金・
保険の対象・保険の対象の所在地</v>
      </c>
      <c r="L7" s="549"/>
      <c r="M7" s="550" t="str" cm="1">
        <f t="array" aca="1" ref="M7" ca="1">IFERROR(INDEX(NM_マスタデータ,MATCH($E7,'マスタシート '!$A:$A,0)-5,MATCH(Rng_選択会社Index,'マスタシート '!$2:$2,0))&amp;"","")</f>
        <v>保険証券（変更手続き完了のお知らせ）記載のとおり</v>
      </c>
      <c r="N7" s="550"/>
      <c r="O7" s="550"/>
      <c r="P7" s="550"/>
      <c r="Q7" s="550"/>
      <c r="R7" s="550"/>
    </row>
    <row r="8" spans="1:23" ht="9" customHeight="1" thickTop="1">
      <c r="G8" s="13"/>
      <c r="H8" s="13"/>
      <c r="I8" s="13"/>
      <c r="J8" s="13"/>
      <c r="K8" s="13"/>
      <c r="L8" s="13"/>
      <c r="M8" s="13"/>
      <c r="N8" s="13"/>
      <c r="O8" s="13"/>
      <c r="P8" s="13"/>
      <c r="Q8" s="13"/>
      <c r="R8" s="13"/>
    </row>
    <row r="9" spans="1:23" s="1" customFormat="1" ht="6" customHeight="1">
      <c r="G9" s="141"/>
      <c r="H9" s="142"/>
      <c r="I9" s="142"/>
      <c r="J9" s="142"/>
      <c r="K9" s="142"/>
      <c r="L9" s="142"/>
      <c r="M9" s="142"/>
      <c r="N9" s="142"/>
      <c r="O9" s="142"/>
      <c r="P9" s="142"/>
      <c r="Q9" s="142"/>
      <c r="R9" s="143"/>
    </row>
    <row r="10" spans="1:23" s="1" customFormat="1" ht="22.5" customHeight="1">
      <c r="C10" s="1">
        <v>308</v>
      </c>
      <c r="D10" s="1">
        <v>309</v>
      </c>
      <c r="G10" s="147" t="s">
        <v>31</v>
      </c>
      <c r="H10" s="222"/>
      <c r="I10" s="218" t="s">
        <v>32</v>
      </c>
      <c r="J10" s="278" t="str" cm="1">
        <f t="array" aca="1" ref="J10" ca="1">IFERROR(INDEX(NM_マスタデータ,MATCH($C10,'マスタシート '!$A:$A,0)-5,MATCH(Rng_選択会社Index,'マスタシート '!$2:$2,0))&amp;"","")</f>
        <v>（保険証券代理占有者）</v>
      </c>
      <c r="K10" s="546" t="str" cm="1">
        <f t="array" aca="1" ref="K10" ca="1">IFERROR(INDEX(NM_マスタデータ,MATCH($D10,'マスタシート '!$A:$A,0)-5,MATCH(Rng_選択会社Index,'マスタシート '!$2:$2,0))&amp;"","")</f>
        <v>※保険証券占有者とならない場合は左記の（保険証券代理占有者）を
　二重線で抹消してください。</v>
      </c>
      <c r="L10" s="546"/>
      <c r="M10" s="546"/>
      <c r="N10" s="546"/>
      <c r="O10" s="546"/>
      <c r="P10" s="546"/>
      <c r="Q10" s="546"/>
      <c r="R10" s="547"/>
    </row>
    <row r="11" spans="1:23" s="1" customFormat="1" ht="5.25" customHeight="1">
      <c r="G11" s="147"/>
      <c r="H11" s="149"/>
      <c r="I11" s="150"/>
      <c r="J11" s="150"/>
      <c r="K11" s="13"/>
      <c r="L11" s="13"/>
      <c r="M11" s="13"/>
      <c r="N11" s="13"/>
      <c r="O11" s="13"/>
      <c r="P11" s="13"/>
      <c r="Q11" s="13"/>
      <c r="R11" s="144"/>
    </row>
    <row r="12" spans="1:23" s="1" customFormat="1" ht="51" customHeight="1">
      <c r="C12" s="1">
        <v>310</v>
      </c>
      <c r="G12" s="290" t="str" cm="1">
        <f t="array" aca="1" ref="G12" ca="1">IFERROR(INDEX(NM_マスタデータ,MATCH($C12,'マスタシート '!$A:$A,0)-5,MATCH(Rng_選択会社Index,'マスタシート '!$2:$2,0))&amp;"","")</f>
        <v>住所</v>
      </c>
      <c r="H12" s="530"/>
      <c r="I12" s="530"/>
      <c r="J12" s="530"/>
      <c r="K12" s="530"/>
      <c r="L12" s="530"/>
      <c r="M12" s="530"/>
      <c r="N12" s="530"/>
      <c r="O12" s="530"/>
      <c r="P12" s="530"/>
      <c r="Q12" s="530"/>
      <c r="R12" s="144"/>
    </row>
    <row r="13" spans="1:23" s="1" customFormat="1" ht="65.25" customHeight="1">
      <c r="C13" s="1">
        <v>312</v>
      </c>
      <c r="D13" s="1">
        <v>314</v>
      </c>
      <c r="G13" s="292" t="str" cm="1">
        <f t="array" aca="1" ref="G13" ca="1">IFERROR(INDEX(NM_マスタデータ,MATCH($C13,'マスタシート '!$A:$A,0)-5,MATCH(Rng_選択会社Index,'マスタシート '!$2:$2,0))&amp;"","")</f>
        <v>氏名</v>
      </c>
      <c r="H13" s="529"/>
      <c r="I13" s="529"/>
      <c r="J13" s="529"/>
      <c r="K13" s="529"/>
      <c r="L13" s="171" t="str" cm="1">
        <f t="array" aca="1" ref="L13" ca="1">IFERROR(INDEX(NM_マスタデータ,MATCH($D13,'マスタシート '!$A:$A,0)-5,MATCH(Rng_選択会社Index,'マスタシート '!$2:$2,0))&amp;"","")</f>
        <v>印</v>
      </c>
      <c r="M13" s="13"/>
      <c r="N13" s="13"/>
      <c r="O13" s="13"/>
      <c r="P13" s="13"/>
      <c r="Q13" s="13"/>
      <c r="R13" s="144"/>
    </row>
    <row r="14" spans="1:23" s="1" customFormat="1" ht="6" customHeight="1">
      <c r="G14" s="141"/>
      <c r="H14" s="142"/>
      <c r="I14" s="142"/>
      <c r="J14" s="142"/>
      <c r="K14" s="142"/>
      <c r="L14" s="142"/>
      <c r="M14" s="142"/>
      <c r="N14" s="142"/>
      <c r="O14" s="142"/>
      <c r="P14" s="142"/>
      <c r="Q14" s="142"/>
      <c r="R14" s="143"/>
    </row>
    <row r="15" spans="1:23" s="1" customFormat="1" ht="22.5" customHeight="1">
      <c r="G15" s="147" t="s">
        <v>31</v>
      </c>
      <c r="H15" s="222"/>
      <c r="I15" s="539" t="s">
        <v>33</v>
      </c>
      <c r="J15" s="539"/>
      <c r="K15" s="13"/>
      <c r="L15" s="13"/>
      <c r="M15" s="13"/>
      <c r="N15" s="13"/>
      <c r="O15" s="13"/>
      <c r="P15" s="13"/>
      <c r="Q15" s="13"/>
      <c r="R15" s="144"/>
    </row>
    <row r="16" spans="1:23" s="1" customFormat="1" ht="5.25" customHeight="1">
      <c r="G16" s="147"/>
      <c r="H16" s="149"/>
      <c r="I16" s="150"/>
      <c r="J16" s="150"/>
      <c r="K16" s="13"/>
      <c r="L16" s="13"/>
      <c r="M16" s="13"/>
      <c r="N16" s="13"/>
      <c r="O16" s="13"/>
      <c r="P16" s="13"/>
      <c r="Q16" s="13"/>
      <c r="R16" s="144"/>
    </row>
    <row r="17" spans="3:18" s="1" customFormat="1" ht="51" customHeight="1">
      <c r="C17" s="1">
        <v>316</v>
      </c>
      <c r="G17" s="290" t="str" cm="1">
        <f t="array" aca="1" ref="G17" ca="1">IFERROR(INDEX(NM_マスタデータ,MATCH($C17,'マスタシート '!$A:$A,0)-5,MATCH(Rng_選択会社Index,'マスタシート '!$2:$2,0))&amp;"","")</f>
        <v>住所</v>
      </c>
      <c r="H17" s="530"/>
      <c r="I17" s="530"/>
      <c r="J17" s="530"/>
      <c r="K17" s="530"/>
      <c r="L17" s="530"/>
      <c r="M17" s="530"/>
      <c r="N17" s="530"/>
      <c r="O17" s="530"/>
      <c r="P17" s="530"/>
      <c r="Q17" s="530"/>
      <c r="R17" s="144"/>
    </row>
    <row r="18" spans="3:18" s="1" customFormat="1" ht="65.25" customHeight="1">
      <c r="C18" s="1">
        <v>318</v>
      </c>
      <c r="D18" s="1">
        <v>320</v>
      </c>
      <c r="G18" s="292" t="str" cm="1">
        <f t="array" aca="1" ref="G18" ca="1">IFERROR(INDEX(NM_マスタデータ,MATCH($C18,'マスタシート '!$A:$A,0)-5,MATCH(Rng_選択会社Index,'マスタシート '!$2:$2,0))&amp;"","")</f>
        <v>氏名</v>
      </c>
      <c r="H18" s="529"/>
      <c r="I18" s="529"/>
      <c r="J18" s="529"/>
      <c r="K18" s="529"/>
      <c r="L18" s="171" t="str" cm="1">
        <f t="array" aca="1" ref="L18" ca="1">IFERROR(INDEX(NM_マスタデータ,MATCH($D18,'マスタシート '!$A:$A,0)-5,MATCH(Rng_選択会社Index,'マスタシート '!$2:$2,0))&amp;"","")</f>
        <v>印</v>
      </c>
      <c r="M18" s="13"/>
      <c r="N18" s="13"/>
      <c r="O18" s="13"/>
      <c r="P18" s="13"/>
      <c r="Q18" s="13"/>
      <c r="R18" s="144"/>
    </row>
    <row r="19" spans="3:18" s="1" customFormat="1" ht="6" customHeight="1">
      <c r="G19" s="141"/>
      <c r="H19" s="142"/>
      <c r="I19" s="142"/>
      <c r="J19" s="142"/>
      <c r="K19" s="142"/>
      <c r="L19" s="142"/>
      <c r="M19" s="142"/>
      <c r="N19" s="142"/>
      <c r="O19" s="142"/>
      <c r="P19" s="142"/>
      <c r="Q19" s="142"/>
      <c r="R19" s="143"/>
    </row>
    <row r="20" spans="3:18" s="1" customFormat="1" ht="22.5" customHeight="1">
      <c r="G20" s="147" t="s">
        <v>31</v>
      </c>
      <c r="H20" s="222"/>
      <c r="I20" s="539" t="s">
        <v>33</v>
      </c>
      <c r="J20" s="539"/>
      <c r="K20" s="13"/>
      <c r="L20" s="13"/>
      <c r="M20" s="13"/>
      <c r="N20" s="13"/>
      <c r="O20" s="13"/>
      <c r="P20" s="13"/>
      <c r="Q20" s="13"/>
      <c r="R20" s="144"/>
    </row>
    <row r="21" spans="3:18" s="1" customFormat="1" ht="5.25" customHeight="1">
      <c r="G21" s="147"/>
      <c r="H21" s="149"/>
      <c r="I21" s="150"/>
      <c r="J21" s="150"/>
      <c r="K21" s="13"/>
      <c r="L21" s="13"/>
      <c r="M21" s="13"/>
      <c r="N21" s="13"/>
      <c r="O21" s="13"/>
      <c r="P21" s="13"/>
      <c r="Q21" s="13"/>
      <c r="R21" s="144"/>
    </row>
    <row r="22" spans="3:18" s="1" customFormat="1" ht="51" customHeight="1">
      <c r="C22" s="1">
        <v>322</v>
      </c>
      <c r="G22" s="290" t="str" cm="1">
        <f t="array" aca="1" ref="G22" ca="1">IFERROR(INDEX(NM_マスタデータ,MATCH($C22,'マスタシート '!$A:$A,0)-5,MATCH(Rng_選択会社Index,'マスタシート '!$2:$2,0))&amp;"","")</f>
        <v>住所</v>
      </c>
      <c r="H22" s="530"/>
      <c r="I22" s="530"/>
      <c r="J22" s="530"/>
      <c r="K22" s="530"/>
      <c r="L22" s="530"/>
      <c r="M22" s="530"/>
      <c r="N22" s="530"/>
      <c r="O22" s="530"/>
      <c r="P22" s="530"/>
      <c r="Q22" s="530"/>
      <c r="R22" s="144"/>
    </row>
    <row r="23" spans="3:18" s="1" customFormat="1" ht="65.25" customHeight="1">
      <c r="C23" s="1">
        <v>324</v>
      </c>
      <c r="D23" s="1">
        <v>326</v>
      </c>
      <c r="G23" s="292" t="str" cm="1">
        <f t="array" aca="1" ref="G23" ca="1">IFERROR(INDEX(NM_マスタデータ,MATCH($C23,'マスタシート '!$A:$A,0)-5,MATCH(Rng_選択会社Index,'マスタシート '!$2:$2,0))&amp;"","")</f>
        <v>氏名</v>
      </c>
      <c r="H23" s="529"/>
      <c r="I23" s="529"/>
      <c r="J23" s="529"/>
      <c r="K23" s="529"/>
      <c r="L23" s="171" t="str" cm="1">
        <f t="array" aca="1" ref="L23" ca="1">IFERROR(INDEX(NM_マスタデータ,MATCH($D23,'マスタシート '!$A:$A,0)-5,MATCH(Rng_選択会社Index,'マスタシート '!$2:$2,0))&amp;"","")</f>
        <v>印</v>
      </c>
      <c r="M23" s="13"/>
      <c r="N23" s="13"/>
      <c r="O23" s="13"/>
      <c r="P23" s="13"/>
      <c r="Q23" s="13"/>
      <c r="R23" s="144"/>
    </row>
    <row r="24" spans="3:18" s="1" customFormat="1" ht="6" customHeight="1">
      <c r="G24" s="141"/>
      <c r="H24" s="142"/>
      <c r="I24" s="142"/>
      <c r="J24" s="142"/>
      <c r="K24" s="142"/>
      <c r="L24" s="142"/>
      <c r="M24" s="142"/>
      <c r="N24" s="142"/>
      <c r="O24" s="142"/>
      <c r="P24" s="142"/>
      <c r="Q24" s="142"/>
      <c r="R24" s="143"/>
    </row>
    <row r="25" spans="3:18" s="1" customFormat="1" ht="22.5" customHeight="1">
      <c r="G25" s="147" t="s">
        <v>31</v>
      </c>
      <c r="H25" s="222"/>
      <c r="I25" s="539" t="s">
        <v>33</v>
      </c>
      <c r="J25" s="539"/>
      <c r="K25" s="13"/>
      <c r="L25" s="13"/>
      <c r="M25" s="13"/>
      <c r="N25" s="13"/>
      <c r="O25" s="13"/>
      <c r="P25" s="13"/>
      <c r="Q25" s="13"/>
      <c r="R25" s="144"/>
    </row>
    <row r="26" spans="3:18" s="1" customFormat="1" ht="5.25" customHeight="1">
      <c r="G26" s="147"/>
      <c r="H26" s="149"/>
      <c r="I26" s="150"/>
      <c r="J26" s="150"/>
      <c r="K26" s="13"/>
      <c r="L26" s="13"/>
      <c r="M26" s="13"/>
      <c r="N26" s="13"/>
      <c r="O26" s="13"/>
      <c r="P26" s="13"/>
      <c r="Q26" s="13"/>
      <c r="R26" s="144"/>
    </row>
    <row r="27" spans="3:18" s="1" customFormat="1" ht="51" customHeight="1">
      <c r="C27" s="1">
        <v>328</v>
      </c>
      <c r="G27" s="290" t="str" cm="1">
        <f t="array" aca="1" ref="G27" ca="1">IFERROR(INDEX(NM_マスタデータ,MATCH($C27,'マスタシート '!$A:$A,0)-5,MATCH(Rng_選択会社Index,'マスタシート '!$2:$2,0))&amp;"","")</f>
        <v>住所</v>
      </c>
      <c r="H27" s="530"/>
      <c r="I27" s="530"/>
      <c r="J27" s="530"/>
      <c r="K27" s="530"/>
      <c r="L27" s="530"/>
      <c r="M27" s="530"/>
      <c r="N27" s="530"/>
      <c r="O27" s="530"/>
      <c r="P27" s="530"/>
      <c r="Q27" s="530"/>
      <c r="R27" s="144"/>
    </row>
    <row r="28" spans="3:18" s="1" customFormat="1" ht="65.25" customHeight="1">
      <c r="C28" s="1">
        <v>330</v>
      </c>
      <c r="D28" s="1">
        <v>332</v>
      </c>
      <c r="G28" s="292" t="str" cm="1">
        <f t="array" aca="1" ref="G28" ca="1">IFERROR(INDEX(NM_マスタデータ,MATCH($C28,'マスタシート '!$A:$A,0)-5,MATCH(Rng_選択会社Index,'マスタシート '!$2:$2,0))&amp;"","")</f>
        <v>氏名</v>
      </c>
      <c r="H28" s="529"/>
      <c r="I28" s="529"/>
      <c r="J28" s="529"/>
      <c r="K28" s="529"/>
      <c r="L28" s="233" t="str" cm="1">
        <f t="array" aca="1" ref="L28" ca="1">IFERROR(INDEX(NM_マスタデータ,MATCH($D28,'マスタシート '!$A:$A,0)-5,MATCH(Rng_選択会社Index,'マスタシート '!$2:$2,0))&amp;"","")</f>
        <v>印</v>
      </c>
      <c r="M28" s="145"/>
      <c r="N28" s="145"/>
      <c r="O28" s="145"/>
      <c r="P28" s="145"/>
      <c r="Q28" s="145"/>
      <c r="R28" s="146"/>
    </row>
    <row r="29" spans="3:18" ht="36.75" customHeight="1">
      <c r="G29" s="13"/>
      <c r="H29" s="13"/>
      <c r="I29" s="13"/>
      <c r="J29" s="13"/>
      <c r="K29" s="13"/>
      <c r="L29" s="13"/>
      <c r="M29" s="13"/>
      <c r="N29" s="13"/>
      <c r="O29" s="13"/>
      <c r="P29" s="13"/>
      <c r="Q29" s="13"/>
      <c r="R29" s="13"/>
    </row>
    <row r="30" spans="3:18" ht="14.25" customHeight="1">
      <c r="C30">
        <v>333</v>
      </c>
      <c r="G30" s="12" t="str" cm="1">
        <f t="array" aca="1" ref="G30" ca="1">IFERROR(INDEX(NM_マスタデータ,MATCH($C30,'マスタシート '!$A:$A,0)-5,MATCH(Rng_選択会社Index,'マスタシート '!$2:$2,0))&amp;"","")</f>
        <v>（保険会社使用欄）</v>
      </c>
      <c r="H30" s="145"/>
      <c r="I30" s="145"/>
      <c r="J30" s="145"/>
      <c r="K30" s="145"/>
      <c r="L30" s="145"/>
      <c r="M30" s="145"/>
      <c r="N30" s="145"/>
      <c r="O30" s="145"/>
      <c r="P30" s="145"/>
      <c r="Q30" s="145"/>
      <c r="R30" s="145"/>
    </row>
    <row r="31" spans="3:18">
      <c r="C31" s="1">
        <v>334</v>
      </c>
      <c r="D31">
        <v>335</v>
      </c>
      <c r="G31" s="69" t="str" cm="1">
        <f t="array" aca="1" ref="G31" ca="1">IFERROR(INDEX(NM_マスタデータ,MATCH($C31,'マスタシート '!$A:$A,0)-5,MATCH(Rng_選択会社Index,'マスタシート '!$2:$2,0))&amp;"","")</f>
        <v>上記約定のあったことを承認いたしました。</v>
      </c>
      <c r="H31" s="69"/>
      <c r="I31" s="69"/>
      <c r="J31" s="69"/>
      <c r="K31" s="540" t="str" cm="1">
        <f t="array" aca="1" ref="K31" ca="1">IFERROR(INDEX(NM_マスタデータ,MATCH($D31,'マスタシート '!$A:$A,0)-5,MATCH(Rng_選択会社Index,'マスタシート '!$2:$2,0))&amp;"","")</f>
        <v>確認日：令和</v>
      </c>
      <c r="L31" s="540"/>
      <c r="M31" s="540"/>
      <c r="N31" s="540"/>
      <c r="O31" s="540"/>
      <c r="P31" s="540"/>
      <c r="Q31" s="540"/>
      <c r="R31" s="540"/>
    </row>
    <row r="32" spans="3:18" ht="21.75" customHeight="1">
      <c r="C32" s="1">
        <v>336</v>
      </c>
      <c r="D32">
        <v>341</v>
      </c>
      <c r="E32">
        <v>346</v>
      </c>
      <c r="G32" s="538" t="str" cm="1">
        <f t="array" aca="1" ref="G32" ca="1">IFERROR(INDEX(NM_マスタデータ,MATCH($C32,'マスタシート '!$A:$A,0)-5,MATCH(Rng_選択会社Index,'マスタシート '!$2:$2,0))&amp;"","")</f>
        <v/>
      </c>
      <c r="H32" s="538"/>
      <c r="I32" s="538"/>
      <c r="J32" s="538" t="str" cm="1">
        <f t="array" aca="1" ref="J32" ca="1">IFERROR(INDEX(NM_マスタデータ,MATCH($D32,'マスタシート '!$A:$A,0)-5,MATCH(Rng_選択会社Index,'マスタシート '!$2:$2,0))&amp;"","")</f>
        <v/>
      </c>
      <c r="K32" s="538"/>
      <c r="L32" s="538" t="str" cm="1">
        <f t="array" aca="1" ref="L32" ca="1">IFERROR(INDEX(NM_マスタデータ,MATCH($E32,'マスタシート '!$A:$A,0)-5,MATCH(Rng_選択会社Index,'マスタシート '!$2:$2,0))&amp;"","")</f>
        <v/>
      </c>
      <c r="M32" s="538"/>
      <c r="N32" s="538"/>
      <c r="O32" s="538"/>
      <c r="P32" s="538"/>
      <c r="Q32" s="538"/>
      <c r="R32" s="538"/>
    </row>
    <row r="33" spans="3:20" ht="21.75" customHeight="1">
      <c r="C33" s="1">
        <v>337</v>
      </c>
      <c r="D33">
        <v>342</v>
      </c>
      <c r="E33">
        <v>347</v>
      </c>
      <c r="G33" s="538" t="str" cm="1">
        <f t="array" aca="1" ref="G33" ca="1">IFERROR(INDEX(NM_マスタデータ,MATCH($C33,'マスタシート '!$A:$A,0)-5,MATCH(Rng_選択会社Index,'マスタシート '!$2:$2,0))&amp;"","")</f>
        <v/>
      </c>
      <c r="H33" s="538"/>
      <c r="I33" s="538"/>
      <c r="J33" s="538" t="str" cm="1">
        <f t="array" aca="1" ref="J33" ca="1">IFERROR(INDEX(NM_マスタデータ,MATCH($D33,'マスタシート '!$A:$A,0)-5,MATCH(Rng_選択会社Index,'マスタシート '!$2:$2,0))&amp;"","")</f>
        <v/>
      </c>
      <c r="K33" s="538"/>
      <c r="L33" s="538" t="str" cm="1">
        <f t="array" aca="1" ref="L33" ca="1">IFERROR(INDEX(NM_マスタデータ,MATCH($E33,'マスタシート '!$A:$A,0)-5,MATCH(Rng_選択会社Index,'マスタシート '!$2:$2,0))&amp;"","")</f>
        <v/>
      </c>
      <c r="M33" s="538"/>
      <c r="N33" s="538"/>
      <c r="O33" s="538"/>
      <c r="P33" s="538"/>
      <c r="Q33" s="538"/>
      <c r="R33" s="538"/>
    </row>
    <row r="34" spans="3:20" ht="21.75" customHeight="1">
      <c r="C34" s="1">
        <v>338</v>
      </c>
      <c r="D34">
        <v>343</v>
      </c>
      <c r="E34">
        <v>348</v>
      </c>
      <c r="G34" s="538" t="str" cm="1">
        <f t="array" aca="1" ref="G34" ca="1">IFERROR(INDEX(NM_マスタデータ,MATCH($C34,'マスタシート '!$A:$A,0)-5,MATCH(Rng_選択会社Index,'マスタシート '!$2:$2,0))&amp;"","")</f>
        <v/>
      </c>
      <c r="H34" s="538"/>
      <c r="I34" s="538"/>
      <c r="J34" s="538" t="str" cm="1">
        <f t="array" aca="1" ref="J34" ca="1">IFERROR(INDEX(NM_マスタデータ,MATCH($D34,'マスタシート '!$A:$A,0)-5,MATCH(Rng_選択会社Index,'マスタシート '!$2:$2,0))&amp;"","")</f>
        <v/>
      </c>
      <c r="K34" s="538"/>
      <c r="L34" s="538" t="str" cm="1">
        <f t="array" aca="1" ref="L34" ca="1">IFERROR(INDEX(NM_マスタデータ,MATCH($E34,'マスタシート '!$A:$A,0)-5,MATCH(Rng_選択会社Index,'マスタシート '!$2:$2,0))&amp;"","")</f>
        <v/>
      </c>
      <c r="M34" s="538"/>
      <c r="N34" s="538"/>
      <c r="O34" s="538"/>
      <c r="P34" s="538"/>
      <c r="Q34" s="538"/>
      <c r="R34" s="538"/>
    </row>
    <row r="35" spans="3:20" ht="21.75" customHeight="1">
      <c r="C35" s="1">
        <v>339</v>
      </c>
      <c r="D35">
        <v>344</v>
      </c>
      <c r="E35">
        <v>349</v>
      </c>
      <c r="G35" s="538" t="str" cm="1">
        <f t="array" aca="1" ref="G35" ca="1">IFERROR(INDEX(NM_マスタデータ,MATCH($C35,'マスタシート '!$A:$A,0)-5,MATCH(Rng_選択会社Index,'マスタシート '!$2:$2,0))&amp;"","")</f>
        <v>部店課支社</v>
      </c>
      <c r="H35" s="538"/>
      <c r="I35" s="538"/>
      <c r="J35" s="538" t="str" cm="1">
        <f t="array" aca="1" ref="J35" ca="1">IFERROR(INDEX(NM_マスタデータ,MATCH($D35,'マスタシート '!$A:$A,0)-5,MATCH(Rng_選択会社Index,'マスタシート '!$2:$2,0))&amp;"","")</f>
        <v>代理店・扱者／仲立人</v>
      </c>
      <c r="K35" s="538"/>
      <c r="L35" s="538" t="str" cm="1">
        <f t="array" aca="1" ref="L35" ca="1">IFERROR(INDEX(NM_マスタデータ,MATCH($E35,'マスタシート '!$A:$A,0)-5,MATCH(Rng_選択会社Index,'マスタシート '!$2:$2,0))&amp;"","")</f>
        <v>備考欄</v>
      </c>
      <c r="M35" s="538"/>
      <c r="N35" s="538"/>
      <c r="O35" s="538"/>
      <c r="P35" s="538"/>
      <c r="Q35" s="538"/>
      <c r="R35" s="538"/>
    </row>
    <row r="36" spans="3:20" ht="21.75" customHeight="1">
      <c r="C36" s="1">
        <v>340</v>
      </c>
      <c r="D36">
        <v>345</v>
      </c>
      <c r="E36">
        <v>350</v>
      </c>
      <c r="G36" s="538" t="str" cm="1">
        <f t="array" aca="1" ref="G36" ca="1">IFERROR(INDEX(NM_マスタデータ,MATCH($C36,'マスタシート '!$A:$A,0)-5,MATCH(Rng_選択会社Index,'マスタシート '!$2:$2,0))&amp;"","")</f>
        <v>＿＿＿＿＿＿＿＿＿＿＿＿＿＿＿＿</v>
      </c>
      <c r="H36" s="538"/>
      <c r="I36" s="538"/>
      <c r="J36" s="538" t="str" cm="1">
        <f t="array" aca="1" ref="J36" ca="1">IFERROR(INDEX(NM_マスタデータ,MATCH($D36,'マスタシート '!$A:$A,0)-5,MATCH(Rng_選択会社Index,'マスタシート '!$2:$2,0))&amp;"","")</f>
        <v>＿＿＿＿＿＿＿＿＿＿＿＿＿＿＿＿</v>
      </c>
      <c r="K36" s="538"/>
      <c r="L36" s="538" t="str" cm="1">
        <f t="array" aca="1" ref="L36" ca="1">IFERROR(INDEX(NM_マスタデータ,MATCH($E36,'マスタシート '!$A:$A,0)-5,MATCH(Rng_選択会社Index,'マスタシート '!$2:$2,0))&amp;"","")</f>
        <v>＿＿＿＿＿＿＿＿＿＿＿＿＿＿＿＿</v>
      </c>
      <c r="M36" s="538"/>
      <c r="N36" s="538"/>
      <c r="O36" s="538"/>
      <c r="P36" s="538"/>
      <c r="Q36" s="538"/>
      <c r="R36" s="538"/>
    </row>
    <row r="37" spans="3:20" s="215" customFormat="1" ht="10.5">
      <c r="C37" s="215">
        <v>351</v>
      </c>
      <c r="D37" s="215">
        <v>352</v>
      </c>
      <c r="F37" s="216"/>
      <c r="G37" s="216"/>
      <c r="H37" s="216"/>
      <c r="I37" s="216"/>
      <c r="J37" s="216"/>
      <c r="K37" s="71"/>
      <c r="L37" s="225"/>
      <c r="M37" s="225"/>
      <c r="N37" s="214" t="str" cm="1">
        <f t="array" aca="1" ref="N37" ca="1">IFERROR(INDEX(NM_マスタデータ,MATCH($C37,'マスタシート '!$A:$A,0)-5,MATCH(Rng_選択会社Index,'マスタシート '!$2:$2,0))&amp;"","")</f>
        <v>ver.0103</v>
      </c>
      <c r="O37" s="71"/>
      <c r="P37" s="71"/>
      <c r="Q37" s="71"/>
      <c r="R37" s="214" t="str" cm="1">
        <f t="array" aca="1" ref="R37" ca="1">IFERROR(INDEX(NM_マスタデータ,MATCH($D37,'マスタシート '!$A:$A,0)-5,MATCH(Rng_選択会社Index,'マスタシート '!$2:$2,0))&amp;"","")</f>
        <v>youryou0100</v>
      </c>
      <c r="S37" s="216"/>
      <c r="T37" s="216"/>
    </row>
  </sheetData>
  <sheetProtection algorithmName="SHA-512" hashValue="VDkyivNcK4rwU6DDZsZKdM4OePDTVcyJ3RHxqkdKBzKRgJ05zhYaWx1a1dv+4UxXQkEEKkAwB4FZ5dpTCf+kGw==" saltValue="HV+Uf1m7jPNKIWgaLPeqBw==" spinCount="100000" sheet="1" objects="1" scenarios="1"/>
  <mergeCells count="35">
    <mergeCell ref="G1:R1"/>
    <mergeCell ref="H13:K13"/>
    <mergeCell ref="H12:Q12"/>
    <mergeCell ref="I3:N3"/>
    <mergeCell ref="G5:R5"/>
    <mergeCell ref="H7:J7"/>
    <mergeCell ref="K10:R10"/>
    <mergeCell ref="M4:Q4"/>
    <mergeCell ref="K7:L7"/>
    <mergeCell ref="M7:R7"/>
    <mergeCell ref="G32:I32"/>
    <mergeCell ref="J32:K32"/>
    <mergeCell ref="L32:R32"/>
    <mergeCell ref="I15:J15"/>
    <mergeCell ref="H17:Q17"/>
    <mergeCell ref="I20:J20"/>
    <mergeCell ref="H22:Q22"/>
    <mergeCell ref="I25:J25"/>
    <mergeCell ref="H27:Q27"/>
    <mergeCell ref="K31:R31"/>
    <mergeCell ref="H18:K18"/>
    <mergeCell ref="H23:K23"/>
    <mergeCell ref="H28:K28"/>
    <mergeCell ref="G33:I33"/>
    <mergeCell ref="J33:K33"/>
    <mergeCell ref="L33:R33"/>
    <mergeCell ref="G34:I34"/>
    <mergeCell ref="J34:K34"/>
    <mergeCell ref="L34:R34"/>
    <mergeCell ref="G35:I35"/>
    <mergeCell ref="J35:K35"/>
    <mergeCell ref="L35:R35"/>
    <mergeCell ref="G36:I36"/>
    <mergeCell ref="J36:K36"/>
    <mergeCell ref="L36:R36"/>
  </mergeCells>
  <phoneticPr fontId="6"/>
  <conditionalFormatting sqref="G3:R6 G7:K7 M7 G8:R37">
    <cfRule type="expression" dxfId="46" priority="6">
      <formula>OR($A$2="○",Rng_選択会社Index=0)</formula>
    </cfRule>
  </conditionalFormatting>
  <conditionalFormatting sqref="L13">
    <cfRule type="expression" dxfId="45" priority="4">
      <formula>$A$2="○"</formula>
    </cfRule>
  </conditionalFormatting>
  <conditionalFormatting sqref="L18">
    <cfRule type="expression" dxfId="44" priority="3">
      <formula>$A$2="○"</formula>
    </cfRule>
  </conditionalFormatting>
  <conditionalFormatting sqref="L23">
    <cfRule type="expression" dxfId="43" priority="2">
      <formula>$A$2="○"</formula>
    </cfRule>
  </conditionalFormatting>
  <conditionalFormatting sqref="L28">
    <cfRule type="expression" dxfId="42" priority="1">
      <formula>$A$2="○"</formula>
    </cfRule>
  </conditionalFormatting>
  <conditionalFormatting sqref="M4 H7 H10 H12:H13 H15 H17:H18 H20 H22:H23 H25 H27:H28">
    <cfRule type="containsBlanks" dxfId="41" priority="7">
      <formula>LEN(TRIM(H4))=0</formula>
    </cfRule>
  </conditionalFormatting>
  <conditionalFormatting sqref="M4:Q4">
    <cfRule type="expression" dxfId="40" priority="5">
      <formula>$B$4="和暦"</formula>
    </cfRule>
  </conditionalFormatting>
  <dataValidations count="4">
    <dataValidation type="whole" imeMode="halfAlpha" allowBlank="1" showInputMessage="1" showErrorMessage="1" error="1以上の数字でご入力ください。4桁以上はご入力いただけません。" sqref="H25 H20 H15 H10" xr:uid="{00000000-0002-0000-0400-000000000000}">
      <formula1>1</formula1>
      <formula2>999</formula2>
    </dataValidation>
    <dataValidation type="date" imeMode="halfAlpha" operator="lessThan" allowBlank="1" showInputMessage="1" showErrorMessage="1" error="日付を入力してください。" promptTitle="請求日" prompt="日付をyyyy/m/d形式で入力してください。_x000a_例：2023/9/1_x000a_    もしくは_x000a_　　R5/9/1_x000a_." sqref="M4:Q4" xr:uid="{00000000-0002-0000-0400-000001000000}">
      <formula1>401768</formula1>
    </dataValidation>
    <dataValidation type="textLength" errorStyle="warning" imeMode="hiragana" allowBlank="1" showInputMessage="1" showErrorMessage="1" errorTitle="質権者　住所" error="印字可能な文字数を超過している可能性があります。印刷後に入力内容が全て表示されているか必ずご確認ください。" sqref="H27:Q27 H12:Q12 H17:Q17 H22:Q22" xr:uid="{00000000-0002-0000-0400-000002000000}">
      <formula1>0</formula1>
      <formula2>125</formula2>
    </dataValidation>
    <dataValidation type="textLength" errorStyle="warning" imeMode="hiragana" allowBlank="1" showInputMessage="1" showErrorMessage="1" errorTitle="質権者　氏名" error="印字可能な文字数を超過している可能性があります。印刷後に入力内容が全て表示されているか必ずご確認ください。" sqref="H28:K28 H13:K13 H18:K18 H23:K23" xr:uid="{00000000-0002-0000-0400-000003000000}">
      <formula1>0</formula1>
      <formula2>65</formula2>
    </dataValidation>
  </dataValidations>
  <printOptions horizontalCentered="1" verticalCentered="1"/>
  <pageMargins left="0" right="0" top="0" bottom="0" header="0" footer="0"/>
  <pageSetup paperSize="9" scale="83"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C51"/>
  <sheetViews>
    <sheetView showGridLines="0" showRowColHeaders="0" view="pageBreakPreview" topLeftCell="F1" zoomScale="98" zoomScaleNormal="100" zoomScaleSheetLayoutView="98" workbookViewId="0">
      <selection activeCell="AK4" sqref="AK4:AS4"/>
    </sheetView>
  </sheetViews>
  <sheetFormatPr defaultColWidth="9" defaultRowHeight="18"/>
  <cols>
    <col min="1" max="1" width="13.25" style="3" hidden="1" customWidth="1"/>
    <col min="2" max="5" width="9" style="3" hidden="1" customWidth="1"/>
    <col min="6" max="6" width="2.75" style="2" customWidth="1"/>
    <col min="7" max="18" width="2.25" style="2" customWidth="1"/>
    <col min="19" max="19" width="6.25" style="2" customWidth="1"/>
    <col min="20" max="33" width="2.25" style="2" customWidth="1"/>
    <col min="34" max="34" width="1.875" style="2" customWidth="1"/>
    <col min="35" max="45" width="2.25" style="2" customWidth="1"/>
    <col min="46" max="46" width="3.875" style="2" customWidth="1"/>
    <col min="47" max="49" width="9" style="2"/>
    <col min="50" max="16384" width="9" style="3"/>
  </cols>
  <sheetData>
    <row r="1" spans="1:50" ht="24.6">
      <c r="A1" s="61" t="s">
        <v>19</v>
      </c>
      <c r="B1" s="61" t="s">
        <v>20</v>
      </c>
      <c r="C1" s="61" t="s">
        <v>21</v>
      </c>
      <c r="G1" s="541" t="str">
        <f>IF(K7="",List!G2,"")</f>
        <v>証券番号を入力してください</v>
      </c>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W1" s="3"/>
    </row>
    <row r="2" spans="1:50">
      <c r="A2" s="3" t="str" cm="1">
        <f t="array" aca="1" ref="A2" ca="1">IFERROR(INDEX(NM_マスタデータ,MATCH($C2,'マスタシート '!$A:$A,0)-5,MATCH(Rng_選択会社Index,'マスタシート '!$2:$2,0))&amp;"","")</f>
        <v/>
      </c>
      <c r="C2" s="3">
        <v>400</v>
      </c>
      <c r="AW2" s="3"/>
    </row>
    <row r="3" spans="1:50" ht="38.25" customHeight="1">
      <c r="C3" s="3">
        <v>403</v>
      </c>
      <c r="G3" s="13"/>
      <c r="H3" s="13"/>
      <c r="I3" s="13"/>
      <c r="J3" s="13"/>
      <c r="K3" s="557" t="str" cm="1">
        <f t="array" aca="1" ref="K3" ca="1">IFERROR(INDEX(NM_マスタデータ,MATCH($C3,'マスタシート '!$A:$A,0)-5,MATCH(Rng_選択会社Index,'マスタシート '!$2:$2,0))&amp;"","")</f>
        <v>質権消滅届出書</v>
      </c>
      <c r="L3" s="557"/>
      <c r="M3" s="557"/>
      <c r="N3" s="557"/>
      <c r="O3" s="557"/>
      <c r="P3" s="557"/>
      <c r="Q3" s="557"/>
      <c r="R3" s="557"/>
      <c r="S3" s="557"/>
      <c r="T3" s="557"/>
      <c r="U3" s="557"/>
      <c r="V3" s="557"/>
      <c r="W3" s="557"/>
      <c r="X3" s="557"/>
      <c r="Y3" s="557"/>
      <c r="Z3" s="557"/>
      <c r="AA3" s="557"/>
      <c r="AB3" s="557"/>
      <c r="AC3" s="557"/>
      <c r="AD3" s="557"/>
      <c r="AE3" s="557"/>
      <c r="AF3" s="557"/>
      <c r="AG3" s="557"/>
      <c r="AH3" s="557"/>
      <c r="AI3" s="557"/>
      <c r="AJ3" s="557"/>
      <c r="AK3" s="557"/>
      <c r="AL3" s="557"/>
      <c r="AM3" s="557"/>
      <c r="AN3" s="557"/>
      <c r="AO3" s="557"/>
      <c r="AP3" s="557"/>
      <c r="AQ3" s="13"/>
      <c r="AR3" s="13"/>
      <c r="AS3" s="13"/>
      <c r="AT3" s="13"/>
      <c r="AU3" s="1"/>
      <c r="AV3" s="1"/>
      <c r="AW3"/>
      <c r="AX3"/>
    </row>
    <row r="4" spans="1:50">
      <c r="B4" s="3" t="str" cm="1">
        <f t="array" aca="1" ref="B4" ca="1">IFERROR(INDEX(NM_マスタデータ,MATCH($E4,'マスタシート '!$A:$A,0)-5,MATCH(Rng_選択会社Index,'マスタシート '!$2:$2,0))&amp;"","")</f>
        <v>和暦</v>
      </c>
      <c r="C4" s="3">
        <v>404</v>
      </c>
      <c r="D4" s="3">
        <v>401</v>
      </c>
      <c r="E4" s="3">
        <v>402</v>
      </c>
      <c r="G4" s="601" t="str" cm="1">
        <f t="array" aca="1" ref="G4" ca="1">IFERROR(INDEX(NM_マスタデータ,MATCH($C4,'マスタシート '!$A:$A,0)-5,MATCH(Rng_選択会社Index,'マスタシート '!$2:$2,0))&amp;"","")</f>
        <v>入力要領損害保険株式会社　宛</v>
      </c>
      <c r="H4" s="601"/>
      <c r="I4" s="601"/>
      <c r="J4" s="601"/>
      <c r="K4" s="601"/>
      <c r="L4" s="601"/>
      <c r="M4" s="601"/>
      <c r="N4" s="601"/>
      <c r="O4" s="601"/>
      <c r="P4" s="601"/>
      <c r="Q4" s="601"/>
      <c r="R4" s="601"/>
      <c r="S4" s="601"/>
      <c r="T4" s="601"/>
      <c r="U4" s="601"/>
      <c r="V4" s="601"/>
      <c r="W4" s="601"/>
      <c r="X4" s="601"/>
      <c r="Y4" s="13"/>
      <c r="Z4" s="13"/>
      <c r="AA4" s="13"/>
      <c r="AB4" s="13"/>
      <c r="AC4" s="13"/>
      <c r="AD4" s="13"/>
      <c r="AE4" s="536" t="str" cm="1">
        <f t="array" aca="1" ref="AE4" ca="1">IFERROR(INDEX(NM_マスタデータ,MATCH($D4,'マスタシート '!$A:$A,0)-5,MATCH(Rng_選択会社Index,'マスタシート '!$2:$2,0))&amp;""&amp;B4,"")</f>
        <v>届出日：和暦</v>
      </c>
      <c r="AF4" s="536"/>
      <c r="AG4" s="536"/>
      <c r="AH4" s="536"/>
      <c r="AI4" s="536"/>
      <c r="AJ4" s="536"/>
      <c r="AK4" s="537"/>
      <c r="AL4" s="537"/>
      <c r="AM4" s="537"/>
      <c r="AN4" s="537"/>
      <c r="AO4" s="537"/>
      <c r="AP4" s="537"/>
      <c r="AQ4" s="537"/>
      <c r="AR4" s="537"/>
      <c r="AS4" s="537"/>
      <c r="AT4" s="13"/>
    </row>
    <row r="5" spans="1:50" ht="75.75" customHeight="1">
      <c r="C5" s="3">
        <v>405</v>
      </c>
      <c r="G5" s="535" t="str" cm="1">
        <f t="array" aca="1" ref="G5" ca="1">IFERROR(INDEX(NM_マスタデータ,MATCH($C5,'マスタシート '!$A:$A,0)-5,MATCH(Rng_選択会社Index,'マスタシート '!$2:$2,0))&amp;"","")</f>
        <v>　以下の保険契約およびその継続契約（保険契約継続証等が発行される場合の保険契約をいいます。）について、以下の質権設定承認日（※）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v>
      </c>
      <c r="H5" s="535"/>
      <c r="I5" s="535"/>
      <c r="J5" s="535"/>
      <c r="K5" s="535"/>
      <c r="L5" s="535"/>
      <c r="M5" s="535"/>
      <c r="N5" s="535"/>
      <c r="O5" s="535"/>
      <c r="P5" s="535"/>
      <c r="Q5" s="535"/>
      <c r="R5" s="535"/>
      <c r="S5" s="535"/>
      <c r="T5" s="535"/>
      <c r="U5" s="535"/>
      <c r="V5" s="535"/>
      <c r="W5" s="535"/>
      <c r="X5" s="535"/>
      <c r="Y5" s="535"/>
      <c r="Z5" s="535"/>
      <c r="AA5" s="535"/>
      <c r="AB5" s="535"/>
      <c r="AC5" s="535"/>
      <c r="AD5" s="535"/>
      <c r="AE5" s="535"/>
      <c r="AF5" s="535"/>
      <c r="AG5" s="535"/>
      <c r="AH5" s="535"/>
      <c r="AI5" s="535"/>
      <c r="AJ5" s="535"/>
      <c r="AK5" s="535"/>
      <c r="AL5" s="535"/>
      <c r="AM5" s="535"/>
      <c r="AN5" s="535"/>
      <c r="AO5" s="535"/>
      <c r="AP5" s="535"/>
      <c r="AQ5" s="535"/>
      <c r="AR5" s="535"/>
      <c r="AS5" s="535"/>
      <c r="AT5" s="535"/>
    </row>
    <row r="6" spans="1:50" ht="15" customHeight="1" thickBot="1">
      <c r="C6" s="3">
        <v>410</v>
      </c>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6"/>
      <c r="AS6" s="546"/>
      <c r="AT6" s="13"/>
    </row>
    <row r="7" spans="1:50" ht="51.75" customHeight="1" thickTop="1" thickBot="1">
      <c r="A7" s="3" t="str" cm="1">
        <f t="array" aca="1" ref="A7" ca="1">IFERROR(INDEX(NM_マスタデータ,MATCH($D7,'マスタシート '!$A:$A,0)-5,MATCH(Rng_選択会社Index,'マスタシート '!$2:$2,0))&amp;"","")</f>
        <v/>
      </c>
      <c r="B7" s="3" t="str" cm="1">
        <f t="array" aca="1" ref="B7" ca="1">IFERROR(INDEX(NM_マスタデータ,MATCH($C6,'マスタシート '!$A:$A,0)-5,MATCH(Rng_選択会社Index,'マスタシート '!$2:$2,0))&amp;"","")</f>
        <v>和暦</v>
      </c>
      <c r="C7" s="3">
        <v>406</v>
      </c>
      <c r="D7" s="3">
        <v>408</v>
      </c>
      <c r="E7" s="3">
        <v>409</v>
      </c>
      <c r="G7" s="572" t="str" cm="1">
        <f t="array" aca="1" ref="G7" ca="1">IFERROR(INDEX(NM_マスタデータ,MATCH($C7,'マスタシート '!$A:$A,0)-5,MATCH(Rng_選択会社Index,'マスタシート '!$2:$2,0))&amp;"","")</f>
        <v>証券番号</v>
      </c>
      <c r="H7" s="573"/>
      <c r="I7" s="573"/>
      <c r="J7" s="573"/>
      <c r="K7" s="602"/>
      <c r="L7" s="603"/>
      <c r="M7" s="603"/>
      <c r="N7" s="603"/>
      <c r="O7" s="603"/>
      <c r="P7" s="603"/>
      <c r="Q7" s="603"/>
      <c r="R7" s="603"/>
      <c r="S7" s="603"/>
      <c r="T7" s="603"/>
      <c r="U7" s="603"/>
      <c r="V7" s="603"/>
      <c r="W7" s="603"/>
      <c r="X7" s="603"/>
      <c r="Y7" s="604"/>
      <c r="Z7" s="577" t="str" cm="1">
        <f t="array" aca="1" ref="Z7" ca="1">IFERROR(INDEX(NM_マスタデータ,MATCH($E7,'マスタシート '!$A:$A,0)-5,MATCH(Rng_選択会社Index,'マスタシート '!$2:$2,0))&amp;"","")</f>
        <v>（※）
質権設定承認日</v>
      </c>
      <c r="AA7" s="577"/>
      <c r="AB7" s="577"/>
      <c r="AC7" s="577"/>
      <c r="AD7" s="577"/>
      <c r="AE7" s="577"/>
      <c r="AF7" s="553" t="str">
        <f ca="1">B7&amp;""</f>
        <v>和暦</v>
      </c>
      <c r="AG7" s="554"/>
      <c r="AH7" s="554"/>
      <c r="AI7" s="551"/>
      <c r="AJ7" s="551"/>
      <c r="AK7" s="551"/>
      <c r="AL7" s="551"/>
      <c r="AM7" s="551"/>
      <c r="AN7" s="551"/>
      <c r="AO7" s="551"/>
      <c r="AP7" s="551"/>
      <c r="AQ7" s="551"/>
      <c r="AR7" s="551"/>
      <c r="AS7" s="551"/>
      <c r="AT7" s="552"/>
    </row>
    <row r="8" spans="1:50" ht="39" customHeight="1" thickTop="1">
      <c r="B8" s="3" t="str" cm="1">
        <f t="array" aca="1" ref="B8" ca="1">IFERROR(INDEX(NM_マスタデータ,MATCH($C8,'マスタシート '!$A:$A,0)-5,MATCH(Rng_選択会社Index,'マスタシート '!$2:$2,0))&amp;"","")</f>
        <v/>
      </c>
      <c r="C8" s="3">
        <v>411</v>
      </c>
      <c r="D8" s="3">
        <v>412</v>
      </c>
      <c r="E8" s="3">
        <v>413</v>
      </c>
      <c r="G8" s="578" t="str" cm="1">
        <f t="array" aca="1" ref="G8" ca="1">IFERROR(INDEX(NM_マスタデータ,MATCH($D8,'マスタシート '!$A:$A,0)-5,MATCH(Rng_選択会社Index,'マスタシート '!$2:$2,0))&amp;"","")</f>
        <v>保険期間・保険金額・満期返れい金・保険の対象・保険の対象の所在地</v>
      </c>
      <c r="H8" s="578"/>
      <c r="I8" s="578"/>
      <c r="J8" s="578"/>
      <c r="K8" s="578"/>
      <c r="L8" s="578"/>
      <c r="M8" s="578"/>
      <c r="N8" s="578"/>
      <c r="O8" s="578"/>
      <c r="P8" s="578"/>
      <c r="Q8" s="578"/>
      <c r="R8" s="578"/>
      <c r="S8" s="578"/>
      <c r="T8" s="578"/>
      <c r="U8" s="578"/>
      <c r="V8" s="578"/>
      <c r="W8" s="578"/>
      <c r="X8" s="578"/>
      <c r="Y8" s="579"/>
      <c r="Z8" s="580" t="str" cm="1">
        <f t="array" aca="1" ref="Z8" ca="1">IFERROR(INDEX(NM_マスタデータ,MATCH($E8,'マスタシート '!$A:$A,0)-5,MATCH(Rng_選択会社Index,'マスタシート '!$2:$2,0))&amp;"","")</f>
        <v>保険証券（変更手続き完了のお知らせ）記載のとおり</v>
      </c>
      <c r="AA8" s="581"/>
      <c r="AB8" s="581"/>
      <c r="AC8" s="581"/>
      <c r="AD8" s="581"/>
      <c r="AE8" s="581"/>
      <c r="AF8" s="581"/>
      <c r="AG8" s="581"/>
      <c r="AH8" s="581"/>
      <c r="AI8" s="581"/>
      <c r="AJ8" s="581"/>
      <c r="AK8" s="581"/>
      <c r="AL8" s="581"/>
      <c r="AM8" s="581"/>
      <c r="AN8" s="581"/>
      <c r="AO8" s="581"/>
      <c r="AP8" s="581"/>
      <c r="AQ8" s="581"/>
      <c r="AR8" s="581"/>
      <c r="AS8" s="581"/>
      <c r="AT8" s="582"/>
    </row>
    <row r="9" spans="1:50" ht="66" customHeight="1">
      <c r="C9" s="3">
        <v>414</v>
      </c>
      <c r="G9" s="583" t="str" cm="1">
        <f t="array" aca="1" ref="G9" ca="1">IFERROR(INDEX(NM_マスタデータ,MATCH($C9,'マスタシート '!$A:$A,0)-5,MATCH(Rng_選択会社Index,'マスタシート '!$2:$2,0))&amp;"","")</f>
        <v>連絡欄</v>
      </c>
      <c r="H9" s="584"/>
      <c r="I9" s="584"/>
      <c r="J9" s="585"/>
      <c r="K9" s="605"/>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7"/>
    </row>
    <row r="10" spans="1:50" ht="14.25" customHeight="1" thickBot="1">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row>
    <row r="11" spans="1:50" ht="21.75" customHeight="1" thickTop="1">
      <c r="C11" s="3">
        <v>416</v>
      </c>
      <c r="G11" s="251"/>
      <c r="H11" s="252" t="str" cm="1">
        <f t="array" aca="1" ref="H11" ca="1">IFERROR(INDEX(NM_マスタデータ,MATCH($C11,'マスタシート '!$A:$A,0)-5,MATCH(Rng_選択会社Index,'マスタシート '!$2:$2,0))&amp;"","")</f>
        <v>質権者</v>
      </c>
      <c r="I11" s="252"/>
      <c r="J11" s="252"/>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4"/>
    </row>
    <row r="12" spans="1:50" ht="45.75" customHeight="1">
      <c r="C12" s="3">
        <v>417</v>
      </c>
      <c r="G12" s="598" t="str" cm="1">
        <f t="array" aca="1" ref="G12" ca="1">IFERROR(INDEX(NM_マスタデータ,MATCH($C12,'マスタシート '!$A:$A,0)-5,MATCH(Rng_選択会社Index,'マスタシート '!$2:$2,0))&amp;"","")</f>
        <v>住所</v>
      </c>
      <c r="H12" s="599"/>
      <c r="I12" s="599"/>
      <c r="J12" s="600"/>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255"/>
    </row>
    <row r="13" spans="1:50" ht="7.5" customHeight="1">
      <c r="G13" s="259"/>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255"/>
    </row>
    <row r="14" spans="1:50" ht="66.75" customHeight="1" thickBot="1">
      <c r="C14" s="3">
        <v>419</v>
      </c>
      <c r="D14" s="3">
        <v>421</v>
      </c>
      <c r="G14" s="592" t="str" cm="1">
        <f t="array" aca="1" ref="G14" ca="1">IFERROR(INDEX(NM_マスタデータ,MATCH($C14,'マスタシート '!$A:$A,0)-5,MATCH(Rng_選択会社Index,'マスタシート '!$2:$2,0))&amp;"","")</f>
        <v>氏名</v>
      </c>
      <c r="H14" s="593"/>
      <c r="I14" s="593"/>
      <c r="J14" s="594"/>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6"/>
      <c r="AL14" s="596"/>
      <c r="AM14" s="560" t="str" cm="1">
        <f t="array" aca="1" ref="AM14" ca="1">IFERROR(INDEX(NM_マスタデータ,MATCH($D14,'マスタシート '!$A:$A,0)-5,MATCH(Rng_選択会社Index,'マスタシート '!$2:$2,0))&amp;"","")</f>
        <v>印</v>
      </c>
      <c r="AN14" s="560"/>
      <c r="AO14" s="560"/>
      <c r="AP14" s="257"/>
      <c r="AQ14" s="257"/>
      <c r="AR14" s="257"/>
      <c r="AS14" s="257"/>
      <c r="AT14" s="258"/>
    </row>
    <row r="15" spans="1:50" ht="5.25" customHeight="1" thickTop="1">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row>
    <row r="16" spans="1:50" ht="24" customHeight="1">
      <c r="A16" s="3" t="str" cm="1">
        <f t="array" aca="1" ref="A16" ca="1">IFERROR(INDEX(NM_マスタデータ,MATCH($C16,'マスタシート '!$A:$A,0)-5,MATCH(Rng_選択会社Index,'マスタシート '!$2:$2,0))&amp;"","")</f>
        <v/>
      </c>
      <c r="C16" s="3">
        <v>422</v>
      </c>
      <c r="D16" s="3">
        <v>423</v>
      </c>
      <c r="G16" s="148"/>
      <c r="H16" s="148" t="str" cm="1">
        <f t="array" aca="1" ref="H16" ca="1">IFERROR(INDEX(NM_マスタデータ,MATCH($D16,'マスタシート '!$A:$A,0)-5,MATCH(Rng_選択会社Index,'マスタシート '!$2:$2,0))&amp;"","")</f>
        <v>保険契約者</v>
      </c>
      <c r="I16" s="148"/>
      <c r="J16" s="148"/>
      <c r="K16" s="148"/>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row>
    <row r="17" spans="1:55" ht="56.25" customHeight="1">
      <c r="C17" s="3">
        <v>424</v>
      </c>
      <c r="D17" s="3">
        <v>426</v>
      </c>
      <c r="E17" s="3">
        <v>428</v>
      </c>
      <c r="G17" s="13"/>
      <c r="H17" s="566" t="str" cm="1">
        <f t="array" aca="1" ref="H17" ca="1">IFERROR(INDEX(NM_マスタデータ,MATCH($C17,'マスタシート '!$A:$A,0)-5,MATCH(Rng_選択会社Index,'マスタシート '!$2:$2,0))&amp;"","")</f>
        <v>住所</v>
      </c>
      <c r="I17" s="567"/>
      <c r="J17" s="595"/>
      <c r="K17" s="595"/>
      <c r="L17" s="595"/>
      <c r="M17" s="595"/>
      <c r="N17" s="595"/>
      <c r="O17" s="595"/>
      <c r="P17" s="595"/>
      <c r="Q17" s="595"/>
      <c r="R17" s="595"/>
      <c r="S17" s="595"/>
      <c r="T17" s="595"/>
      <c r="U17" s="595"/>
      <c r="V17" s="595"/>
      <c r="W17" s="595"/>
      <c r="X17" s="595"/>
      <c r="Y17" s="595"/>
      <c r="Z17" s="595"/>
      <c r="AA17" s="595"/>
      <c r="AB17" s="595"/>
      <c r="AC17" s="595"/>
      <c r="AD17" s="566" t="str" cm="1">
        <f t="array" aca="1" ref="AD17" ca="1">IFERROR(INDEX(NM_マスタデータ,MATCH($D17,'マスタシート '!$A:$A,0)-5,MATCH(Rng_選択会社Index,'マスタシート '!$2:$2,0))&amp;"","")</f>
        <v>氏名</v>
      </c>
      <c r="AE17" s="567"/>
      <c r="AF17" s="595"/>
      <c r="AG17" s="595"/>
      <c r="AH17" s="595"/>
      <c r="AI17" s="595"/>
      <c r="AJ17" s="595"/>
      <c r="AK17" s="595"/>
      <c r="AL17" s="595"/>
      <c r="AM17" s="595"/>
      <c r="AN17" s="595"/>
      <c r="AO17" s="595"/>
      <c r="AP17" s="595"/>
      <c r="AQ17" s="595"/>
      <c r="AR17" s="597"/>
      <c r="AS17" s="597"/>
      <c r="AT17" s="13"/>
    </row>
    <row r="18" spans="1:55" ht="52.5" customHeight="1">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row>
    <row r="19" spans="1:55">
      <c r="C19" s="3">
        <v>429</v>
      </c>
      <c r="G19" s="12" t="str" cm="1">
        <f t="array" aca="1" ref="G19" ca="1">IFERROR(INDEX(NM_マスタデータ,MATCH($C19,'マスタシート '!$A:$A,0)-5,MATCH(Rng_選択会社Index,'マスタシート '!$2:$2,0))&amp;"","")</f>
        <v>（保険会社使用欄）</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79"/>
    </row>
    <row r="20" spans="1:55" ht="19.5" customHeight="1">
      <c r="C20" s="3">
        <v>430</v>
      </c>
      <c r="D20" s="3">
        <v>431</v>
      </c>
      <c r="G20" s="570" t="str" cm="1">
        <f t="array" aca="1" ref="G20" ca="1">IFERROR(INDEX(NM_マスタデータ,MATCH($C20,'マスタシート '!$A:$A,0)-5,MATCH(Rng_選択会社Index,'マスタシート '!$2:$2,0))&amp;"","")</f>
        <v>上記内容を確認いたしました。</v>
      </c>
      <c r="H20" s="570"/>
      <c r="I20" s="570"/>
      <c r="J20" s="570"/>
      <c r="K20" s="570"/>
      <c r="L20" s="570"/>
      <c r="M20" s="570"/>
      <c r="N20" s="570"/>
      <c r="O20" s="570"/>
      <c r="P20" s="570"/>
      <c r="Q20" s="570"/>
      <c r="R20" s="570"/>
      <c r="S20" s="570"/>
      <c r="T20" s="570"/>
      <c r="U20" s="570"/>
      <c r="V20" s="570"/>
      <c r="W20" s="570"/>
      <c r="X20" s="570"/>
      <c r="Y20" s="570"/>
      <c r="Z20" s="570"/>
      <c r="AA20" s="570"/>
      <c r="AB20" s="570"/>
      <c r="AC20" s="570" t="str" cm="1">
        <f t="array" aca="1" ref="AC20" ca="1">IFERROR(INDEX(NM_マスタデータ,MATCH($D20,'マスタシート '!$A:$A,0)-5,MATCH(Rng_選択会社Index,'マスタシート '!$2:$2,0))&amp;"","")</f>
        <v>確認日：令和</v>
      </c>
      <c r="AD20" s="570"/>
      <c r="AE20" s="570"/>
      <c r="AF20" s="570"/>
      <c r="AG20" s="570"/>
      <c r="AH20" s="570"/>
      <c r="AI20" s="570"/>
      <c r="AJ20" s="570"/>
      <c r="AK20" s="570"/>
      <c r="AL20" s="570"/>
      <c r="AM20" s="570"/>
      <c r="AN20" s="570"/>
      <c r="AO20" s="570"/>
      <c r="AP20" s="570"/>
      <c r="AQ20" s="570"/>
      <c r="AR20" s="570"/>
      <c r="AS20" s="570"/>
      <c r="AT20" s="570"/>
    </row>
    <row r="21" spans="1:55" ht="23.25" customHeight="1">
      <c r="C21" s="3">
        <v>432</v>
      </c>
      <c r="D21" s="3">
        <v>437</v>
      </c>
      <c r="E21" s="3">
        <v>442</v>
      </c>
      <c r="G21" s="400" t="str" cm="1">
        <f t="array" aca="1" ref="G21" ca="1">IFERROR(INDEX(NM_マスタデータ,MATCH($C21,'マスタシート '!$A:$A,0)-5,MATCH(Rng_選択会社Index,'マスタシート '!$2:$2,0))&amp;"","")</f>
        <v/>
      </c>
      <c r="H21" s="400"/>
      <c r="I21" s="400"/>
      <c r="J21" s="400"/>
      <c r="K21" s="400"/>
      <c r="L21" s="400"/>
      <c r="M21" s="400"/>
      <c r="N21" s="400"/>
      <c r="O21" s="400"/>
      <c r="P21" s="400"/>
      <c r="Q21" s="400"/>
      <c r="R21" s="400"/>
      <c r="S21" s="400"/>
      <c r="T21" s="402" t="str" cm="1">
        <f t="array" aca="1" ref="T21" ca="1">IFERROR(INDEX(NM_マスタデータ,MATCH($D21,'マスタシート '!$A:$A,0)-5,MATCH(Rng_選択会社Index,'マスタシート '!$2:$2,0))&amp;"","")</f>
        <v/>
      </c>
      <c r="U21" s="402"/>
      <c r="V21" s="402"/>
      <c r="W21" s="402"/>
      <c r="X21" s="402"/>
      <c r="Y21" s="402"/>
      <c r="Z21" s="402"/>
      <c r="AA21" s="402"/>
      <c r="AB21" s="402"/>
      <c r="AC21" s="402"/>
      <c r="AD21" s="402"/>
      <c r="AE21" s="402"/>
      <c r="AF21" s="402"/>
      <c r="AG21" s="402"/>
      <c r="AH21" s="403" t="str" cm="1">
        <f t="array" aca="1" ref="AH21" ca="1">IFERROR(INDEX(NM_マスタデータ,MATCH($E21,'マスタシート '!$A:$A,0)-5,MATCH(Rng_選択会社Index,'マスタシート '!$2:$2,0))&amp;"","")</f>
        <v/>
      </c>
      <c r="AI21" s="403"/>
      <c r="AJ21" s="403"/>
      <c r="AK21" s="403"/>
      <c r="AL21" s="403"/>
      <c r="AM21" s="403"/>
      <c r="AN21" s="403"/>
      <c r="AO21" s="403"/>
      <c r="AP21" s="403"/>
      <c r="AQ21" s="403"/>
      <c r="AR21" s="403"/>
      <c r="AS21" s="403"/>
      <c r="AT21" s="403"/>
    </row>
    <row r="22" spans="1:55" ht="23.25" customHeight="1">
      <c r="C22" s="3">
        <v>433</v>
      </c>
      <c r="D22" s="3">
        <v>438</v>
      </c>
      <c r="E22" s="3">
        <v>443</v>
      </c>
      <c r="G22" s="400" t="str" cm="1">
        <f t="array" aca="1" ref="G22" ca="1">IFERROR(INDEX(NM_マスタデータ,MATCH($C22,'マスタシート '!$A:$A,0)-5,MATCH(Rng_選択会社Index,'マスタシート '!$2:$2,0))&amp;"","")</f>
        <v/>
      </c>
      <c r="H22" s="400"/>
      <c r="I22" s="400"/>
      <c r="J22" s="400"/>
      <c r="K22" s="400"/>
      <c r="L22" s="400"/>
      <c r="M22" s="400"/>
      <c r="N22" s="400"/>
      <c r="O22" s="400"/>
      <c r="P22" s="400"/>
      <c r="Q22" s="400"/>
      <c r="R22" s="400"/>
      <c r="S22" s="400"/>
      <c r="T22" s="400" t="str" cm="1">
        <f t="array" aca="1" ref="T22" ca="1">IFERROR(INDEX(NM_マスタデータ,MATCH($D22,'マスタシート '!$A:$A,0)-5,MATCH(Rng_選択会社Index,'マスタシート '!$2:$2,0))&amp;"","")</f>
        <v/>
      </c>
      <c r="U22" s="400"/>
      <c r="V22" s="400"/>
      <c r="W22" s="400"/>
      <c r="X22" s="400"/>
      <c r="Y22" s="400"/>
      <c r="Z22" s="400"/>
      <c r="AA22" s="400"/>
      <c r="AB22" s="400"/>
      <c r="AC22" s="400"/>
      <c r="AD22" s="400"/>
      <c r="AE22" s="400"/>
      <c r="AF22" s="400"/>
      <c r="AG22" s="400"/>
      <c r="AH22" s="400" t="str" cm="1">
        <f t="array" aca="1" ref="AH22" ca="1">IFERROR(INDEX(NM_マスタデータ,MATCH($E22,'マスタシート '!$A:$A,0)-5,MATCH(Rng_選択会社Index,'マスタシート '!$2:$2,0))&amp;"","")</f>
        <v/>
      </c>
      <c r="AI22" s="400"/>
      <c r="AJ22" s="400"/>
      <c r="AK22" s="400"/>
      <c r="AL22" s="400"/>
      <c r="AM22" s="400"/>
      <c r="AN22" s="400"/>
      <c r="AO22" s="400"/>
      <c r="AP22" s="400"/>
      <c r="AQ22" s="400"/>
      <c r="AR22" s="400"/>
      <c r="AS22" s="400"/>
      <c r="AT22" s="400"/>
    </row>
    <row r="23" spans="1:55" ht="23.25" customHeight="1">
      <c r="C23" s="3">
        <v>434</v>
      </c>
      <c r="D23" s="3">
        <v>439</v>
      </c>
      <c r="E23" s="3">
        <v>444</v>
      </c>
      <c r="G23" s="400" t="str" cm="1">
        <f t="array" aca="1" ref="G23" ca="1">IFERROR(INDEX(NM_マスタデータ,MATCH($C23,'マスタシート '!$A:$A,0)-5,MATCH(Rng_選択会社Index,'マスタシート '!$2:$2,0))&amp;"","")</f>
        <v/>
      </c>
      <c r="H23" s="400"/>
      <c r="I23" s="400"/>
      <c r="J23" s="400"/>
      <c r="K23" s="400"/>
      <c r="L23" s="400"/>
      <c r="M23" s="400"/>
      <c r="N23" s="400"/>
      <c r="O23" s="400"/>
      <c r="P23" s="400"/>
      <c r="Q23" s="400"/>
      <c r="R23" s="400"/>
      <c r="S23" s="400"/>
      <c r="T23" s="400" t="str" cm="1">
        <f t="array" aca="1" ref="T23" ca="1">IFERROR(INDEX(NM_マスタデータ,MATCH($D23,'マスタシート '!$A:$A,0)-5,MATCH(Rng_選択会社Index,'マスタシート '!$2:$2,0))&amp;"","")</f>
        <v/>
      </c>
      <c r="U23" s="400"/>
      <c r="V23" s="400"/>
      <c r="W23" s="400"/>
      <c r="X23" s="400"/>
      <c r="Y23" s="400"/>
      <c r="Z23" s="400"/>
      <c r="AA23" s="400"/>
      <c r="AB23" s="400"/>
      <c r="AC23" s="400"/>
      <c r="AD23" s="400"/>
      <c r="AE23" s="400"/>
      <c r="AF23" s="400"/>
      <c r="AG23" s="400"/>
      <c r="AH23" s="400" t="str" cm="1">
        <f t="array" aca="1" ref="AH23" ca="1">IFERROR(INDEX(NM_マスタデータ,MATCH($E23,'マスタシート '!$A:$A,0)-5,MATCH(Rng_選択会社Index,'マスタシート '!$2:$2,0))&amp;"","")</f>
        <v/>
      </c>
      <c r="AI23" s="400"/>
      <c r="AJ23" s="400"/>
      <c r="AK23" s="400"/>
      <c r="AL23" s="400"/>
      <c r="AM23" s="400"/>
      <c r="AN23" s="400"/>
      <c r="AO23" s="400"/>
      <c r="AP23" s="400"/>
      <c r="AQ23" s="400"/>
      <c r="AR23" s="400"/>
      <c r="AS23" s="400"/>
      <c r="AT23" s="400"/>
    </row>
    <row r="24" spans="1:55" ht="23.25" customHeight="1">
      <c r="C24" s="3">
        <v>435</v>
      </c>
      <c r="D24" s="3">
        <v>440</v>
      </c>
      <c r="E24" s="3">
        <v>445</v>
      </c>
      <c r="G24" s="400" t="str" cm="1">
        <f t="array" aca="1" ref="G24" ca="1">IFERROR(INDEX(NM_マスタデータ,MATCH($C24,'マスタシート '!$A:$A,0)-5,MATCH(Rng_選択会社Index,'マスタシート '!$2:$2,0))&amp;"","")</f>
        <v>部店課支社</v>
      </c>
      <c r="H24" s="400"/>
      <c r="I24" s="400"/>
      <c r="J24" s="400"/>
      <c r="K24" s="400"/>
      <c r="L24" s="400"/>
      <c r="M24" s="400"/>
      <c r="N24" s="400"/>
      <c r="O24" s="400"/>
      <c r="P24" s="400"/>
      <c r="Q24" s="400"/>
      <c r="R24" s="400"/>
      <c r="S24" s="400"/>
      <c r="T24" s="400" t="str" cm="1">
        <f t="array" aca="1" ref="T24" ca="1">IFERROR(INDEX(NM_マスタデータ,MATCH($D24,'マスタシート '!$A:$A,0)-5,MATCH(Rng_選択会社Index,'マスタシート '!$2:$2,0))&amp;"","")</f>
        <v>代理店・扱者／仲立人</v>
      </c>
      <c r="U24" s="400"/>
      <c r="V24" s="400"/>
      <c r="W24" s="400"/>
      <c r="X24" s="400"/>
      <c r="Y24" s="400"/>
      <c r="Z24" s="400"/>
      <c r="AA24" s="400"/>
      <c r="AB24" s="400"/>
      <c r="AC24" s="400"/>
      <c r="AD24" s="400"/>
      <c r="AE24" s="400"/>
      <c r="AF24" s="400"/>
      <c r="AG24" s="400"/>
      <c r="AH24" s="400" t="str" cm="1">
        <f t="array" aca="1" ref="AH24" ca="1">IFERROR(INDEX(NM_マスタデータ,MATCH($E24,'マスタシート '!$A:$A,0)-5,MATCH(Rng_選択会社Index,'マスタシート '!$2:$2,0))&amp;"","")</f>
        <v>備考欄</v>
      </c>
      <c r="AI24" s="400"/>
      <c r="AJ24" s="400"/>
      <c r="AK24" s="400"/>
      <c r="AL24" s="400"/>
      <c r="AM24" s="400"/>
      <c r="AN24" s="400"/>
      <c r="AO24" s="400"/>
      <c r="AP24" s="400"/>
      <c r="AQ24" s="400"/>
      <c r="AR24" s="400"/>
      <c r="AS24" s="400"/>
      <c r="AT24" s="400"/>
    </row>
    <row r="25" spans="1:55" ht="23.25" customHeight="1">
      <c r="C25" s="3">
        <v>436</v>
      </c>
      <c r="D25" s="3">
        <v>441</v>
      </c>
      <c r="E25" s="3">
        <v>446</v>
      </c>
      <c r="G25" s="400" t="str" cm="1">
        <f t="array" aca="1" ref="G25" ca="1">IFERROR(INDEX(NM_マスタデータ,MATCH($C25,'マスタシート '!$A:$A,0)-5,MATCH(Rng_選択会社Index,'マスタシート '!$2:$2,0))&amp;"","")</f>
        <v>＿＿＿＿＿＿＿＿＿＿＿＿＿＿＿＿</v>
      </c>
      <c r="H25" s="400"/>
      <c r="I25" s="400"/>
      <c r="J25" s="400"/>
      <c r="K25" s="400"/>
      <c r="L25" s="400"/>
      <c r="M25" s="400"/>
      <c r="N25" s="400"/>
      <c r="O25" s="400"/>
      <c r="P25" s="400"/>
      <c r="Q25" s="400"/>
      <c r="R25" s="400"/>
      <c r="S25" s="400"/>
      <c r="T25" s="400" t="str" cm="1">
        <f t="array" aca="1" ref="T25" ca="1">IFERROR(INDEX(NM_マスタデータ,MATCH($D25,'マスタシート '!$A:$A,0)-5,MATCH(Rng_選択会社Index,'マスタシート '!$2:$2,0))&amp;"","")</f>
        <v>＿＿＿＿＿＿＿＿＿＿＿＿＿＿＿＿</v>
      </c>
      <c r="U25" s="400"/>
      <c r="V25" s="400"/>
      <c r="W25" s="400"/>
      <c r="X25" s="400"/>
      <c r="Y25" s="400"/>
      <c r="Z25" s="400"/>
      <c r="AA25" s="400"/>
      <c r="AB25" s="400"/>
      <c r="AC25" s="400"/>
      <c r="AD25" s="400"/>
      <c r="AE25" s="400"/>
      <c r="AF25" s="400"/>
      <c r="AG25" s="400"/>
      <c r="AH25" s="400" t="str" cm="1">
        <f t="array" aca="1" ref="AH25" ca="1">IFERROR(INDEX(NM_マスタデータ,MATCH($E25,'マスタシート '!$A:$A,0)-5,MATCH(Rng_選択会社Index,'マスタシート '!$2:$2,0))&amp;"","")</f>
        <v>＿＿＿＿＿＿＿＿＿＿＿＿＿＿＿＿</v>
      </c>
      <c r="AI25" s="400"/>
      <c r="AJ25" s="400"/>
      <c r="AK25" s="400"/>
      <c r="AL25" s="400"/>
      <c r="AM25" s="400"/>
      <c r="AN25" s="400"/>
      <c r="AO25" s="400"/>
      <c r="AP25" s="400"/>
      <c r="AQ25" s="400"/>
      <c r="AR25" s="400"/>
      <c r="AS25" s="400"/>
      <c r="AT25" s="400"/>
      <c r="AU25" s="130"/>
    </row>
    <row r="26" spans="1:55" s="212" customFormat="1" ht="10.5">
      <c r="A26" s="209"/>
      <c r="C26" s="212">
        <v>447</v>
      </c>
      <c r="D26" s="212">
        <v>448</v>
      </c>
      <c r="E26" s="212">
        <v>449</v>
      </c>
      <c r="F26" s="213"/>
      <c r="G26" s="401" t="str" cm="1">
        <f t="array" aca="1" ref="G26" ca="1">IFERROR(INDEX(NM_マスタデータ,MATCH($C26,'マスタシート '!$A:$A,0)-5,MATCH(Rng_選択会社Index,'マスタシート '!$2:$2,0))&amp;"","")</f>
        <v>【保険会社用】</v>
      </c>
      <c r="H26" s="401"/>
      <c r="I26" s="401"/>
      <c r="J26" s="401"/>
      <c r="K26" s="401"/>
      <c r="M26" s="225"/>
      <c r="N26" s="225"/>
      <c r="O26" s="225"/>
      <c r="P26" s="225"/>
      <c r="R26" s="225"/>
      <c r="S26" s="225"/>
      <c r="T26" s="225"/>
      <c r="U26" s="225"/>
      <c r="V26" s="225"/>
      <c r="W26" s="225"/>
      <c r="X26" s="225"/>
      <c r="Y26" s="225"/>
      <c r="Z26" s="225"/>
      <c r="AA26" s="225"/>
      <c r="AB26" s="71"/>
      <c r="AC26" s="71"/>
      <c r="AD26" s="71"/>
      <c r="AE26" s="71"/>
      <c r="AF26" s="71"/>
      <c r="AG26" s="71"/>
      <c r="AH26" s="71"/>
      <c r="AI26" s="71"/>
      <c r="AJ26" s="71"/>
      <c r="AK26" s="71"/>
      <c r="AL26" s="217" t="str" cm="1">
        <f t="array" aca="1" ref="AL26" ca="1">IFERROR(INDEX(NM_マスタデータ,MATCH($D26,'マスタシート '!$A:$A,0)-5,MATCH(Rng_選択会社Index,'マスタシート '!$2:$2,0))&amp;"","")</f>
        <v>ver.0103</v>
      </c>
      <c r="AM26" s="71"/>
      <c r="AN26" s="71"/>
      <c r="AO26" s="71"/>
      <c r="AP26" s="71"/>
      <c r="AQ26" s="71"/>
      <c r="AR26" s="71"/>
      <c r="AS26" s="71"/>
      <c r="AT26" s="217" t="str" cm="1">
        <f t="array" aca="1" ref="AT26" ca="1">IFERROR(INDEX(NM_マスタデータ,MATCH($E26,'マスタシート '!$A:$A,0)-5,MATCH(Rng_選択会社Index,'マスタシート '!$2:$2,0))&amp;"","")</f>
        <v>youryou0100</v>
      </c>
      <c r="AU26" s="211" t="str">
        <f>IF(SUM(A27:A27)=0,List!G8,"")</f>
        <v/>
      </c>
      <c r="AV26" s="213"/>
      <c r="AW26" s="213"/>
    </row>
    <row r="27" spans="1:55" ht="2.25" customHeight="1">
      <c r="A27" s="58">
        <f>SUBTOTAL(103,C28)</f>
        <v>1</v>
      </c>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2"/>
      <c r="AV27" s="152"/>
      <c r="AW27" s="152"/>
      <c r="AX27" s="152"/>
      <c r="AY27" s="152"/>
      <c r="AZ27" s="152"/>
      <c r="BA27" s="152"/>
      <c r="BB27" s="152"/>
      <c r="BC27" s="152"/>
    </row>
    <row r="28" spans="1:55" ht="33" customHeight="1">
      <c r="A28" s="3" t="str" cm="1">
        <f t="array" aca="1" ref="A28" ca="1">IFERROR(INDEX(NM_マスタデータ,MATCH($C28,'マスタシート '!$A:$A,0)-5,MATCH(Rng_選択会社Index,'マスタシート '!$2:$2,0))&amp;"","")</f>
        <v/>
      </c>
      <c r="C28" s="3">
        <v>452</v>
      </c>
      <c r="D28" s="3">
        <v>453</v>
      </c>
      <c r="G28" s="13"/>
      <c r="H28" s="557" t="str" cm="1">
        <f t="array" aca="1" ref="H28" ca="1">IFERROR(INDEX(NM_マスタデータ,MATCH($D28,'マスタシート '!$A:$A,0)-5,MATCH(Rng_選択会社Index,'マスタシート '!$2:$2,0))&amp;"","")</f>
        <v>質権消滅手続き完了のお知らせ</v>
      </c>
      <c r="I28" s="557"/>
      <c r="J28" s="557"/>
      <c r="K28" s="557"/>
      <c r="L28" s="557"/>
      <c r="M28" s="557"/>
      <c r="N28" s="557"/>
      <c r="O28" s="557"/>
      <c r="P28" s="557"/>
      <c r="Q28" s="557"/>
      <c r="R28" s="557"/>
      <c r="S28" s="557"/>
      <c r="T28" s="557"/>
      <c r="U28" s="557"/>
      <c r="V28" s="557"/>
      <c r="W28" s="557"/>
      <c r="X28" s="557"/>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13"/>
    </row>
    <row r="29" spans="1:55">
      <c r="C29" s="3">
        <v>454</v>
      </c>
      <c r="G29" s="13" t="str" cm="1">
        <f t="array" aca="1" ref="G29" ca="1">IFERROR(INDEX(NM_マスタデータ,MATCH($C29,'マスタシート '!$A:$A,0)-5,MATCH(Rng_選択会社Index,'マスタシート '!$2:$2,0))&amp;"","")</f>
        <v>入力要領損害保険株式会社　</v>
      </c>
      <c r="H29" s="13"/>
      <c r="I29" s="13"/>
      <c r="J29" s="13"/>
      <c r="K29" s="13"/>
      <c r="L29" s="13"/>
      <c r="M29" s="13"/>
      <c r="N29" s="13"/>
      <c r="O29" s="13"/>
      <c r="P29" s="13"/>
      <c r="Q29" s="13"/>
      <c r="R29" s="13"/>
      <c r="S29" s="13"/>
      <c r="T29" s="13"/>
      <c r="U29" s="13"/>
      <c r="V29" s="13"/>
      <c r="W29" s="13"/>
      <c r="X29" s="13"/>
      <c r="Y29" s="13"/>
      <c r="Z29" s="13"/>
      <c r="AA29" s="13"/>
      <c r="AB29" s="13"/>
      <c r="AC29" s="13"/>
      <c r="AD29" s="13"/>
      <c r="AE29" s="536" t="str">
        <f ca="1">AE4&amp;""</f>
        <v>届出日：和暦</v>
      </c>
      <c r="AF29" s="536"/>
      <c r="AG29" s="536"/>
      <c r="AH29" s="536"/>
      <c r="AI29" s="536"/>
      <c r="AJ29" s="536"/>
      <c r="AK29" s="571">
        <f>AK4</f>
        <v>0</v>
      </c>
      <c r="AL29" s="571"/>
      <c r="AM29" s="571"/>
      <c r="AN29" s="571"/>
      <c r="AO29" s="571"/>
      <c r="AP29" s="571"/>
      <c r="AQ29" s="571"/>
      <c r="AR29" s="571"/>
      <c r="AS29" s="571"/>
      <c r="AT29" s="13"/>
    </row>
    <row r="30" spans="1:55" ht="75.75" customHeight="1">
      <c r="C30" s="3">
        <v>455</v>
      </c>
      <c r="G30" s="535" t="str" cm="1">
        <f t="array" aca="1" ref="G30" ca="1">IFERROR(INDEX(NM_マスタデータ,MATCH($C30,'マスタシート '!$A:$A,0)-5,MATCH(Rng_選択会社Index,'マスタシート '!$2:$2,0))&amp;"","")</f>
        <v>　以下の保険契約およびその継続契約（保険契約継続証等が発行される場合の保険契約をいいます。）について、以下の質権設定承認日（※1）をもって貴社より質権設定の承認を受けておりましたが、今般、当該質権が消滅しましたので、その旨届け出ます。
　また、保険契約の解除権に関する委任があった場合には、この委任契約も同時に終了したことを届け出ます。</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row>
    <row r="31" spans="1:55" ht="15" customHeight="1" thickBot="1">
      <c r="G31" s="546"/>
      <c r="H31" s="546"/>
      <c r="I31" s="546"/>
      <c r="J31" s="546"/>
      <c r="K31" s="546"/>
      <c r="L31" s="546"/>
      <c r="M31" s="546"/>
      <c r="N31" s="546"/>
      <c r="O31" s="546"/>
      <c r="P31" s="546"/>
      <c r="Q31" s="546"/>
      <c r="R31" s="546"/>
      <c r="S31" s="546"/>
      <c r="T31" s="546"/>
      <c r="U31" s="546"/>
      <c r="V31" s="546"/>
      <c r="W31" s="546"/>
      <c r="X31" s="546"/>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13"/>
    </row>
    <row r="32" spans="1:55" ht="51.75" customHeight="1" thickTop="1" thickBot="1">
      <c r="G32" s="572" t="str">
        <f ca="1">G7&amp;""</f>
        <v>証券番号</v>
      </c>
      <c r="H32" s="573"/>
      <c r="I32" s="573"/>
      <c r="J32" s="573"/>
      <c r="K32" s="574" t="str">
        <f>K7&amp;""</f>
        <v/>
      </c>
      <c r="L32" s="575"/>
      <c r="M32" s="575"/>
      <c r="N32" s="575"/>
      <c r="O32" s="575"/>
      <c r="P32" s="575"/>
      <c r="Q32" s="575"/>
      <c r="R32" s="575"/>
      <c r="S32" s="575"/>
      <c r="T32" s="575"/>
      <c r="U32" s="575"/>
      <c r="V32" s="575"/>
      <c r="W32" s="575"/>
      <c r="X32" s="575"/>
      <c r="Y32" s="576"/>
      <c r="Z32" s="577" t="str">
        <f ca="1">Z7&amp;""</f>
        <v>（※）
質権設定承認日</v>
      </c>
      <c r="AA32" s="577"/>
      <c r="AB32" s="577"/>
      <c r="AC32" s="577"/>
      <c r="AD32" s="577"/>
      <c r="AE32" s="577"/>
      <c r="AF32" s="553" t="str">
        <f ca="1">AF7&amp;""</f>
        <v>和暦</v>
      </c>
      <c r="AG32" s="554"/>
      <c r="AH32" s="554"/>
      <c r="AI32" s="555">
        <f>AI7</f>
        <v>0</v>
      </c>
      <c r="AJ32" s="555"/>
      <c r="AK32" s="555"/>
      <c r="AL32" s="555"/>
      <c r="AM32" s="555"/>
      <c r="AN32" s="555"/>
      <c r="AO32" s="555"/>
      <c r="AP32" s="555"/>
      <c r="AQ32" s="555"/>
      <c r="AR32" s="555"/>
      <c r="AS32" s="555"/>
      <c r="AT32" s="556"/>
    </row>
    <row r="33" spans="1:46" ht="39" customHeight="1" thickTop="1">
      <c r="G33" s="578" t="str">
        <f ca="1">G8&amp;""</f>
        <v>保険期間・保険金額・満期返れい金・保険の対象・保険の対象の所在地</v>
      </c>
      <c r="H33" s="578"/>
      <c r="I33" s="578"/>
      <c r="J33" s="578"/>
      <c r="K33" s="578"/>
      <c r="L33" s="578"/>
      <c r="M33" s="578"/>
      <c r="N33" s="578"/>
      <c r="O33" s="578"/>
      <c r="P33" s="578"/>
      <c r="Q33" s="578"/>
      <c r="R33" s="578"/>
      <c r="S33" s="578"/>
      <c r="T33" s="578"/>
      <c r="U33" s="578"/>
      <c r="V33" s="578"/>
      <c r="W33" s="578"/>
      <c r="X33" s="578"/>
      <c r="Y33" s="579"/>
      <c r="Z33" s="580" t="str">
        <f ca="1">Z8&amp;""</f>
        <v>保険証券（変更手続き完了のお知らせ）記載のとおり</v>
      </c>
      <c r="AA33" s="581"/>
      <c r="AB33" s="581"/>
      <c r="AC33" s="581"/>
      <c r="AD33" s="581"/>
      <c r="AE33" s="581"/>
      <c r="AF33" s="581"/>
      <c r="AG33" s="581"/>
      <c r="AH33" s="581"/>
      <c r="AI33" s="581"/>
      <c r="AJ33" s="581"/>
      <c r="AK33" s="581"/>
      <c r="AL33" s="581"/>
      <c r="AM33" s="581"/>
      <c r="AN33" s="581"/>
      <c r="AO33" s="581"/>
      <c r="AP33" s="581"/>
      <c r="AQ33" s="581"/>
      <c r="AR33" s="581"/>
      <c r="AS33" s="581"/>
      <c r="AT33" s="582"/>
    </row>
    <row r="34" spans="1:46" ht="66" customHeight="1">
      <c r="G34" s="583" t="str">
        <f ca="1">G9&amp;""</f>
        <v>連絡欄</v>
      </c>
      <c r="H34" s="584"/>
      <c r="I34" s="584"/>
      <c r="J34" s="585"/>
      <c r="K34" s="586" t="str">
        <f>K9&amp;""</f>
        <v/>
      </c>
      <c r="L34" s="587"/>
      <c r="M34" s="587"/>
      <c r="N34" s="587"/>
      <c r="O34" s="587"/>
      <c r="P34" s="587"/>
      <c r="Q34" s="587"/>
      <c r="R34" s="587"/>
      <c r="S34" s="587"/>
      <c r="T34" s="587"/>
      <c r="U34" s="587"/>
      <c r="V34" s="587"/>
      <c r="W34" s="587"/>
      <c r="X34" s="587"/>
      <c r="Y34" s="587"/>
      <c r="Z34" s="587"/>
      <c r="AA34" s="587"/>
      <c r="AB34" s="587"/>
      <c r="AC34" s="587"/>
      <c r="AD34" s="587"/>
      <c r="AE34" s="587"/>
      <c r="AF34" s="587"/>
      <c r="AG34" s="587"/>
      <c r="AH34" s="587"/>
      <c r="AI34" s="587"/>
      <c r="AJ34" s="587"/>
      <c r="AK34" s="587"/>
      <c r="AL34" s="587"/>
      <c r="AM34" s="587"/>
      <c r="AN34" s="587"/>
      <c r="AO34" s="587"/>
      <c r="AP34" s="587"/>
      <c r="AQ34" s="587"/>
      <c r="AR34" s="587"/>
      <c r="AS34" s="587"/>
      <c r="AT34" s="588"/>
    </row>
    <row r="35" spans="1:46" ht="14.25" customHeight="1" thickBot="1">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ht="21.75" customHeight="1" thickTop="1">
      <c r="A36" s="3" t="str" cm="1">
        <f t="array" aca="1" ref="A36" ca="1">IFERROR(INDEX(NM_マスタデータ,MATCH($C36,'マスタシート '!$A:$A,0)-5,MATCH(Rng_選択会社Index,'マスタシート '!$2:$2,0))&amp;"","")</f>
        <v/>
      </c>
      <c r="C36" s="3">
        <v>456</v>
      </c>
      <c r="D36" s="3">
        <v>457</v>
      </c>
      <c r="G36" s="251"/>
      <c r="H36" s="252" t="str">
        <f ca="1">H11&amp;""</f>
        <v>質権者</v>
      </c>
      <c r="I36" s="252"/>
      <c r="J36" s="252"/>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4"/>
    </row>
    <row r="37" spans="1:46" ht="45.75" customHeight="1">
      <c r="G37" s="589" t="str">
        <f ca="1">G12&amp;""</f>
        <v>住所</v>
      </c>
      <c r="H37" s="363"/>
      <c r="I37" s="363"/>
      <c r="J37" s="590"/>
      <c r="K37" s="398" t="str">
        <f>K12&amp;""</f>
        <v/>
      </c>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255"/>
    </row>
    <row r="38" spans="1:46" ht="7.5" customHeight="1">
      <c r="G38" s="256"/>
      <c r="H38" s="60"/>
      <c r="I38" s="60"/>
      <c r="J38" s="60"/>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255"/>
    </row>
    <row r="39" spans="1:46" ht="66.75" customHeight="1" thickBot="1">
      <c r="G39" s="563" t="str">
        <f ca="1">G14&amp;""</f>
        <v>氏名</v>
      </c>
      <c r="H39" s="564"/>
      <c r="I39" s="564"/>
      <c r="J39" s="565"/>
      <c r="K39" s="591" t="str">
        <f>K14&amp;""</f>
        <v/>
      </c>
      <c r="L39" s="591"/>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c r="AL39" s="591"/>
      <c r="AM39" s="257"/>
      <c r="AN39" s="257"/>
      <c r="AO39" s="257"/>
      <c r="AP39" s="560" t="str" cm="1">
        <f t="array" aca="1" ref="AP39" ca="1">IFERROR(INDEX(NM_マスタデータ,MATCH($D36,'マスタシート '!$A:$A,0)-5,MATCH(Rng_選択会社Index,'マスタシート '!$2:$2,0))&amp;"","")</f>
        <v>様</v>
      </c>
      <c r="AQ39" s="560"/>
      <c r="AR39" s="560"/>
      <c r="AS39" s="560"/>
      <c r="AT39" s="258"/>
    </row>
    <row r="40" spans="1:46" ht="5.25" customHeight="1" thickTop="1">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ht="24" customHeight="1">
      <c r="A41" s="3" t="str" cm="1">
        <f t="array" aca="1" ref="A41" ca="1">IFERROR(INDEX(NM_マスタデータ,MATCH($C41,'マスタシート '!$A:$A,0)-5,MATCH(Rng_選択会社Index,'マスタシート '!$2:$2,0))&amp;"","")</f>
        <v/>
      </c>
      <c r="C41" s="3">
        <v>458</v>
      </c>
      <c r="D41" s="3">
        <v>459</v>
      </c>
      <c r="G41" s="148"/>
      <c r="H41" s="148" t="str">
        <f ca="1">H16&amp;""</f>
        <v>保険契約者</v>
      </c>
      <c r="I41" s="148"/>
      <c r="J41" s="148"/>
      <c r="K41" s="148"/>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ht="56.25" customHeight="1">
      <c r="G42" s="13"/>
      <c r="H42" s="566" t="str">
        <f ca="1">H17&amp;""</f>
        <v>住所</v>
      </c>
      <c r="I42" s="567"/>
      <c r="J42" s="568" t="str">
        <f>J17&amp;""</f>
        <v/>
      </c>
      <c r="K42" s="562"/>
      <c r="L42" s="562"/>
      <c r="M42" s="562"/>
      <c r="N42" s="562"/>
      <c r="O42" s="562"/>
      <c r="P42" s="562"/>
      <c r="Q42" s="562"/>
      <c r="R42" s="562"/>
      <c r="S42" s="562"/>
      <c r="T42" s="562"/>
      <c r="U42" s="562"/>
      <c r="V42" s="562"/>
      <c r="W42" s="562"/>
      <c r="X42" s="562"/>
      <c r="Y42" s="562"/>
      <c r="Z42" s="562"/>
      <c r="AA42" s="562"/>
      <c r="AB42" s="562"/>
      <c r="AC42" s="562"/>
      <c r="AD42" s="536" t="str">
        <f ca="1">AD17&amp;""</f>
        <v>氏名</v>
      </c>
      <c r="AE42" s="569"/>
      <c r="AF42" s="562" t="str">
        <f>AF17&amp;""</f>
        <v/>
      </c>
      <c r="AG42" s="562"/>
      <c r="AH42" s="562"/>
      <c r="AI42" s="562"/>
      <c r="AJ42" s="562"/>
      <c r="AK42" s="562"/>
      <c r="AL42" s="562"/>
      <c r="AM42" s="562"/>
      <c r="AN42" s="562"/>
      <c r="AO42" s="562"/>
      <c r="AP42" s="562"/>
      <c r="AQ42" s="562"/>
      <c r="AR42" s="561" t="str" cm="1">
        <f t="array" aca="1" ref="AR42" ca="1">IFERROR(INDEX(NM_マスタデータ,MATCH($D41,'マスタシート '!$A:$A,0)-5,MATCH(Rng_選択会社Index,'マスタシート '!$2:$2,0))&amp;"","")</f>
        <v>様</v>
      </c>
      <c r="AS42" s="561"/>
      <c r="AT42" s="13"/>
    </row>
    <row r="43" spans="1:46" ht="52.5" customHeight="1">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row>
    <row r="44" spans="1:46">
      <c r="G44" s="12" t="str">
        <f ca="1">G19&amp;""</f>
        <v>（保険会社使用欄）</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79"/>
    </row>
    <row r="45" spans="1:46" ht="19.5" customHeight="1">
      <c r="G45" s="570" t="str">
        <f ca="1">G20&amp;""</f>
        <v>上記内容を確認いたしました。</v>
      </c>
      <c r="H45" s="570"/>
      <c r="I45" s="570"/>
      <c r="J45" s="570"/>
      <c r="K45" s="570"/>
      <c r="L45" s="570"/>
      <c r="M45" s="570"/>
      <c r="N45" s="570"/>
      <c r="O45" s="570"/>
      <c r="P45" s="570"/>
      <c r="Q45" s="570"/>
      <c r="R45" s="570"/>
      <c r="S45" s="570"/>
      <c r="T45" s="570"/>
      <c r="U45" s="570"/>
      <c r="V45" s="570"/>
      <c r="W45" s="570"/>
      <c r="X45" s="570"/>
      <c r="Y45" s="570"/>
      <c r="Z45" s="570"/>
      <c r="AA45" s="570"/>
      <c r="AB45" s="570"/>
      <c r="AC45" s="570" t="str">
        <f ca="1">AC20&amp;""</f>
        <v>確認日：令和</v>
      </c>
      <c r="AD45" s="570"/>
      <c r="AE45" s="570"/>
      <c r="AF45" s="570"/>
      <c r="AG45" s="570"/>
      <c r="AH45" s="570"/>
      <c r="AI45" s="570"/>
      <c r="AJ45" s="570"/>
      <c r="AK45" s="570"/>
      <c r="AL45" s="570"/>
      <c r="AM45" s="570"/>
      <c r="AN45" s="570"/>
      <c r="AO45" s="570"/>
      <c r="AP45" s="570"/>
      <c r="AQ45" s="570"/>
      <c r="AR45" s="570"/>
      <c r="AS45" s="570"/>
      <c r="AT45" s="570"/>
    </row>
    <row r="46" spans="1:46" ht="23.25" customHeight="1">
      <c r="G46" s="400" t="str">
        <f ca="1">G21&amp;""</f>
        <v/>
      </c>
      <c r="H46" s="400"/>
      <c r="I46" s="400"/>
      <c r="J46" s="400"/>
      <c r="K46" s="400"/>
      <c r="L46" s="400"/>
      <c r="M46" s="400"/>
      <c r="N46" s="400"/>
      <c r="O46" s="400"/>
      <c r="P46" s="400"/>
      <c r="Q46" s="400"/>
      <c r="R46" s="400"/>
      <c r="S46" s="400"/>
      <c r="T46" s="558" t="str">
        <f ca="1">T21&amp;""</f>
        <v/>
      </c>
      <c r="U46" s="558"/>
      <c r="V46" s="558"/>
      <c r="W46" s="558"/>
      <c r="X46" s="558"/>
      <c r="Y46" s="558"/>
      <c r="Z46" s="558"/>
      <c r="AA46" s="558"/>
      <c r="AB46" s="558"/>
      <c r="AC46" s="558"/>
      <c r="AD46" s="558"/>
      <c r="AE46" s="558"/>
      <c r="AF46" s="558"/>
      <c r="AG46" s="558"/>
      <c r="AH46" s="559" t="str">
        <f ca="1">AH21&amp;""</f>
        <v/>
      </c>
      <c r="AI46" s="559"/>
      <c r="AJ46" s="559"/>
      <c r="AK46" s="559"/>
      <c r="AL46" s="559"/>
      <c r="AM46" s="559"/>
      <c r="AN46" s="559"/>
      <c r="AO46" s="559"/>
      <c r="AP46" s="559"/>
      <c r="AQ46" s="559"/>
      <c r="AR46" s="559"/>
      <c r="AS46" s="559"/>
      <c r="AT46" s="559"/>
    </row>
    <row r="47" spans="1:46" ht="23.25" customHeight="1">
      <c r="G47" s="400" t="str">
        <f t="shared" ref="G47:G50" ca="1" si="0">G22&amp;""</f>
        <v/>
      </c>
      <c r="H47" s="400"/>
      <c r="I47" s="400"/>
      <c r="J47" s="400"/>
      <c r="K47" s="400"/>
      <c r="L47" s="400"/>
      <c r="M47" s="400"/>
      <c r="N47" s="400"/>
      <c r="O47" s="400"/>
      <c r="P47" s="400"/>
      <c r="Q47" s="400"/>
      <c r="R47" s="400"/>
      <c r="S47" s="400"/>
      <c r="T47" s="400" t="str">
        <f t="shared" ref="T47:T50" ca="1" si="1">T22&amp;""</f>
        <v/>
      </c>
      <c r="U47" s="400"/>
      <c r="V47" s="400"/>
      <c r="W47" s="400"/>
      <c r="X47" s="400"/>
      <c r="Y47" s="400"/>
      <c r="Z47" s="400"/>
      <c r="AA47" s="400"/>
      <c r="AB47" s="400"/>
      <c r="AC47" s="400"/>
      <c r="AD47" s="400"/>
      <c r="AE47" s="400"/>
      <c r="AF47" s="400"/>
      <c r="AG47" s="400"/>
      <c r="AH47" s="400" t="str">
        <f t="shared" ref="AH47:AH50" ca="1" si="2">AH22&amp;""</f>
        <v/>
      </c>
      <c r="AI47" s="400"/>
      <c r="AJ47" s="400"/>
      <c r="AK47" s="400"/>
      <c r="AL47" s="400"/>
      <c r="AM47" s="400"/>
      <c r="AN47" s="400"/>
      <c r="AO47" s="400"/>
      <c r="AP47" s="400"/>
      <c r="AQ47" s="400"/>
      <c r="AR47" s="400"/>
      <c r="AS47" s="400"/>
      <c r="AT47" s="400"/>
    </row>
    <row r="48" spans="1:46" ht="23.25" customHeight="1">
      <c r="G48" s="400" t="str">
        <f t="shared" ca="1" si="0"/>
        <v/>
      </c>
      <c r="H48" s="400"/>
      <c r="I48" s="400"/>
      <c r="J48" s="400"/>
      <c r="K48" s="400"/>
      <c r="L48" s="400"/>
      <c r="M48" s="400"/>
      <c r="N48" s="400"/>
      <c r="O48" s="400"/>
      <c r="P48" s="400"/>
      <c r="Q48" s="400"/>
      <c r="R48" s="400"/>
      <c r="S48" s="400"/>
      <c r="T48" s="400" t="str">
        <f t="shared" ca="1" si="1"/>
        <v/>
      </c>
      <c r="U48" s="400"/>
      <c r="V48" s="400"/>
      <c r="W48" s="400"/>
      <c r="X48" s="400"/>
      <c r="Y48" s="400"/>
      <c r="Z48" s="400"/>
      <c r="AA48" s="400"/>
      <c r="AB48" s="400"/>
      <c r="AC48" s="400"/>
      <c r="AD48" s="400"/>
      <c r="AE48" s="400"/>
      <c r="AF48" s="400"/>
      <c r="AG48" s="400"/>
      <c r="AH48" s="400" t="str">
        <f t="shared" ca="1" si="2"/>
        <v/>
      </c>
      <c r="AI48" s="400"/>
      <c r="AJ48" s="400"/>
      <c r="AK48" s="400"/>
      <c r="AL48" s="400"/>
      <c r="AM48" s="400"/>
      <c r="AN48" s="400"/>
      <c r="AO48" s="400"/>
      <c r="AP48" s="400"/>
      <c r="AQ48" s="400"/>
      <c r="AR48" s="400"/>
      <c r="AS48" s="400"/>
      <c r="AT48" s="400"/>
    </row>
    <row r="49" spans="3:49" ht="23.25" customHeight="1">
      <c r="G49" s="400" t="str">
        <f t="shared" ca="1" si="0"/>
        <v>部店課支社</v>
      </c>
      <c r="H49" s="400"/>
      <c r="I49" s="400"/>
      <c r="J49" s="400"/>
      <c r="K49" s="400"/>
      <c r="L49" s="400"/>
      <c r="M49" s="400"/>
      <c r="N49" s="400"/>
      <c r="O49" s="400"/>
      <c r="P49" s="400"/>
      <c r="Q49" s="400"/>
      <c r="R49" s="400"/>
      <c r="S49" s="400"/>
      <c r="T49" s="400" t="str">
        <f t="shared" ca="1" si="1"/>
        <v>代理店・扱者／仲立人</v>
      </c>
      <c r="U49" s="400"/>
      <c r="V49" s="400"/>
      <c r="W49" s="400"/>
      <c r="X49" s="400"/>
      <c r="Y49" s="400"/>
      <c r="Z49" s="400"/>
      <c r="AA49" s="400"/>
      <c r="AB49" s="400"/>
      <c r="AC49" s="400"/>
      <c r="AD49" s="400"/>
      <c r="AE49" s="400"/>
      <c r="AF49" s="400"/>
      <c r="AG49" s="400"/>
      <c r="AH49" s="400" t="str">
        <f t="shared" ca="1" si="2"/>
        <v>備考欄</v>
      </c>
      <c r="AI49" s="400"/>
      <c r="AJ49" s="400"/>
      <c r="AK49" s="400"/>
      <c r="AL49" s="400"/>
      <c r="AM49" s="400"/>
      <c r="AN49" s="400"/>
      <c r="AO49" s="400"/>
      <c r="AP49" s="400"/>
      <c r="AQ49" s="400"/>
      <c r="AR49" s="400"/>
      <c r="AS49" s="400"/>
      <c r="AT49" s="400"/>
    </row>
    <row r="50" spans="3:49" ht="23.25" customHeight="1">
      <c r="G50" s="400" t="str">
        <f t="shared" ca="1" si="0"/>
        <v>＿＿＿＿＿＿＿＿＿＿＿＿＿＿＿＿</v>
      </c>
      <c r="H50" s="400"/>
      <c r="I50" s="400"/>
      <c r="J50" s="400"/>
      <c r="K50" s="400"/>
      <c r="L50" s="400"/>
      <c r="M50" s="400"/>
      <c r="N50" s="400"/>
      <c r="O50" s="400"/>
      <c r="P50" s="400"/>
      <c r="Q50" s="400"/>
      <c r="R50" s="400"/>
      <c r="S50" s="400"/>
      <c r="T50" s="400" t="str">
        <f t="shared" ca="1" si="1"/>
        <v>＿＿＿＿＿＿＿＿＿＿＿＿＿＿＿＿</v>
      </c>
      <c r="U50" s="400"/>
      <c r="V50" s="400"/>
      <c r="W50" s="400"/>
      <c r="X50" s="400"/>
      <c r="Y50" s="400"/>
      <c r="Z50" s="400"/>
      <c r="AA50" s="400"/>
      <c r="AB50" s="400"/>
      <c r="AC50" s="400"/>
      <c r="AD50" s="400"/>
      <c r="AE50" s="400"/>
      <c r="AF50" s="400"/>
      <c r="AG50" s="400"/>
      <c r="AH50" s="400" t="str">
        <f t="shared" ca="1" si="2"/>
        <v>＿＿＿＿＿＿＿＿＿＿＿＿＿＿＿＿</v>
      </c>
      <c r="AI50" s="400"/>
      <c r="AJ50" s="400"/>
      <c r="AK50" s="400"/>
      <c r="AL50" s="400"/>
      <c r="AM50" s="400"/>
      <c r="AN50" s="400"/>
      <c r="AO50" s="400"/>
      <c r="AP50" s="400"/>
      <c r="AQ50" s="400"/>
      <c r="AR50" s="400"/>
      <c r="AS50" s="400"/>
      <c r="AT50" s="400"/>
    </row>
    <row r="51" spans="3:49" s="212" customFormat="1" ht="10.5">
      <c r="C51" s="212">
        <v>460</v>
      </c>
      <c r="F51" s="213"/>
      <c r="G51" s="401" t="str" cm="1">
        <f t="array" aca="1" ref="G51" ca="1">IFERROR(INDEX(NM_マスタデータ,MATCH($C51,'マスタシート '!$A:$A,0)-5,MATCH(Rng_選択会社Index,'マスタシート '!$2:$2,0))&amp;"","")</f>
        <v>【質権者用】</v>
      </c>
      <c r="H51" s="401"/>
      <c r="I51" s="401"/>
      <c r="J51" s="401"/>
      <c r="K51" s="401"/>
      <c r="M51" s="225"/>
      <c r="N51" s="225"/>
      <c r="O51" s="225"/>
      <c r="P51" s="225"/>
      <c r="R51" s="225"/>
      <c r="S51" s="225"/>
      <c r="T51" s="225"/>
      <c r="U51" s="225"/>
      <c r="V51" s="225"/>
      <c r="W51" s="225"/>
      <c r="X51" s="225"/>
      <c r="Y51" s="225"/>
      <c r="Z51" s="225"/>
      <c r="AA51" s="225"/>
      <c r="AB51" s="71"/>
      <c r="AC51" s="71"/>
      <c r="AD51" s="71"/>
      <c r="AE51" s="71"/>
      <c r="AF51" s="71"/>
      <c r="AG51" s="71"/>
      <c r="AH51" s="71"/>
      <c r="AI51" s="71"/>
      <c r="AJ51" s="71"/>
      <c r="AK51" s="71"/>
      <c r="AL51" s="217" t="str">
        <f ca="1">AL26&amp;""</f>
        <v>ver.0103</v>
      </c>
      <c r="AM51" s="71"/>
      <c r="AN51" s="71"/>
      <c r="AO51" s="71"/>
      <c r="AP51" s="71"/>
      <c r="AQ51" s="71"/>
      <c r="AR51" s="71"/>
      <c r="AS51" s="71"/>
      <c r="AT51" s="217" t="str">
        <f ca="1">AT26&amp;""</f>
        <v>youryou0100</v>
      </c>
      <c r="AU51" s="213"/>
      <c r="AV51" s="213"/>
      <c r="AW51" s="213"/>
    </row>
  </sheetData>
  <sheetProtection algorithmName="SHA-512" hashValue="Z7xBKxcZ4yJSTYSTS+2jqeei0ku7Axn8nSPEjAnq5PBx4AdEcL/fCFIXBqPxAF1FDGXVHES3H0LOC3QFDHO9Bw==" saltValue="mL0T8SQaKoarGmO9ociBuA==" spinCount="100000" sheet="1" objects="1" scenarios="1"/>
  <mergeCells count="86">
    <mergeCell ref="G1:AT1"/>
    <mergeCell ref="G12:J12"/>
    <mergeCell ref="G5:AT5"/>
    <mergeCell ref="AK4:AS4"/>
    <mergeCell ref="AE4:AJ4"/>
    <mergeCell ref="G4:X4"/>
    <mergeCell ref="K12:AS12"/>
    <mergeCell ref="G6:AS6"/>
    <mergeCell ref="G7:J7"/>
    <mergeCell ref="K7:Y7"/>
    <mergeCell ref="Z7:AE7"/>
    <mergeCell ref="G8:Y8"/>
    <mergeCell ref="Z8:AT8"/>
    <mergeCell ref="G9:J9"/>
    <mergeCell ref="K9:AT9"/>
    <mergeCell ref="AF7:AH7"/>
    <mergeCell ref="T22:AG22"/>
    <mergeCell ref="AH22:AT22"/>
    <mergeCell ref="G14:J14"/>
    <mergeCell ref="H17:I17"/>
    <mergeCell ref="J17:AC17"/>
    <mergeCell ref="AD17:AE17"/>
    <mergeCell ref="G20:AB20"/>
    <mergeCell ref="AC20:AT20"/>
    <mergeCell ref="G21:S21"/>
    <mergeCell ref="T21:AG21"/>
    <mergeCell ref="AH21:AT21"/>
    <mergeCell ref="K14:AL14"/>
    <mergeCell ref="AM14:AO14"/>
    <mergeCell ref="AF17:AQ17"/>
    <mergeCell ref="AR17:AS17"/>
    <mergeCell ref="G45:AB45"/>
    <mergeCell ref="AC45:AT45"/>
    <mergeCell ref="AE29:AJ29"/>
    <mergeCell ref="AK29:AS29"/>
    <mergeCell ref="K37:AS37"/>
    <mergeCell ref="G30:AT30"/>
    <mergeCell ref="G31:AS31"/>
    <mergeCell ref="G32:J32"/>
    <mergeCell ref="K32:Y32"/>
    <mergeCell ref="Z32:AE32"/>
    <mergeCell ref="G33:Y33"/>
    <mergeCell ref="Z33:AT33"/>
    <mergeCell ref="G34:J34"/>
    <mergeCell ref="K34:AT34"/>
    <mergeCell ref="G37:J37"/>
    <mergeCell ref="K39:AL39"/>
    <mergeCell ref="AP39:AS39"/>
    <mergeCell ref="AR42:AS42"/>
    <mergeCell ref="AF42:AQ42"/>
    <mergeCell ref="G39:J39"/>
    <mergeCell ref="H42:I42"/>
    <mergeCell ref="J42:AC42"/>
    <mergeCell ref="AD42:AE42"/>
    <mergeCell ref="G47:S47"/>
    <mergeCell ref="T47:AG47"/>
    <mergeCell ref="AH47:AT47"/>
    <mergeCell ref="G46:S46"/>
    <mergeCell ref="T46:AG46"/>
    <mergeCell ref="AH46:AT46"/>
    <mergeCell ref="G50:S50"/>
    <mergeCell ref="T50:AG50"/>
    <mergeCell ref="AH50:AT50"/>
    <mergeCell ref="G51:K51"/>
    <mergeCell ref="G48:S48"/>
    <mergeCell ref="T48:AG48"/>
    <mergeCell ref="AH48:AT48"/>
    <mergeCell ref="G49:S49"/>
    <mergeCell ref="T49:AG49"/>
    <mergeCell ref="AH49:AT49"/>
    <mergeCell ref="AI7:AT7"/>
    <mergeCell ref="AF32:AH32"/>
    <mergeCell ref="AI32:AT32"/>
    <mergeCell ref="K3:AP3"/>
    <mergeCell ref="H28:AS28"/>
    <mergeCell ref="G25:S25"/>
    <mergeCell ref="T25:AG25"/>
    <mergeCell ref="AH25:AT25"/>
    <mergeCell ref="G26:K26"/>
    <mergeCell ref="G23:S23"/>
    <mergeCell ref="T23:AG23"/>
    <mergeCell ref="AH23:AT23"/>
    <mergeCell ref="G24:S24"/>
    <mergeCell ref="T24:AG24"/>
    <mergeCell ref="AH24:AT24"/>
    <mergeCell ref="G22:S22"/>
  </mergeCells>
  <phoneticPr fontId="6"/>
  <conditionalFormatting sqref="G3:AT51">
    <cfRule type="expression" dxfId="39" priority="13">
      <formula>OR($A$2="○",Rng_選択会社Index=0)</formula>
    </cfRule>
  </conditionalFormatting>
  <conditionalFormatting sqref="G27:AT51">
    <cfRule type="expression" dxfId="38" priority="2">
      <formula>$A$28="○"</formula>
    </cfRule>
  </conditionalFormatting>
  <conditionalFormatting sqref="G36:AT39">
    <cfRule type="expression" dxfId="37" priority="4">
      <formula>$A$36="○"</formula>
    </cfRule>
  </conditionalFormatting>
  <conditionalFormatting sqref="G40:AT43">
    <cfRule type="expression" dxfId="36" priority="3">
      <formula>$A$41="○"</formula>
    </cfRule>
  </conditionalFormatting>
  <conditionalFormatting sqref="G41:AT42 G15:AT18">
    <cfRule type="expression" dxfId="35" priority="5">
      <formula>$A$16="○"</formula>
    </cfRule>
  </conditionalFormatting>
  <conditionalFormatting sqref="AF7:AT7 AF32:AT32">
    <cfRule type="expression" dxfId="34" priority="14">
      <formula>$A$7="○"</formula>
    </cfRule>
  </conditionalFormatting>
  <conditionalFormatting sqref="AI7 AK4 K7 K9 K12 K14 J17 AF17">
    <cfRule type="containsBlanks" dxfId="33" priority="16">
      <formula>LEN(TRIM(J4))=0</formula>
    </cfRule>
  </conditionalFormatting>
  <conditionalFormatting sqref="AI32 AI7">
    <cfRule type="expression" dxfId="32" priority="12">
      <formula>$B$7="和暦"</formula>
    </cfRule>
  </conditionalFormatting>
  <conditionalFormatting sqref="AK4 AK29">
    <cfRule type="expression" dxfId="31" priority="15">
      <formula>$B$4="和暦"</formula>
    </cfRule>
  </conditionalFormatting>
  <dataValidations count="10">
    <dataValidation type="date" imeMode="halfAlpha" operator="lessThan" allowBlank="1" showInputMessage="1" showErrorMessage="1" error="日付を入力してください。" promptTitle="届出日" prompt="日付をyyyy/m/d形式で入力してください。_x000a_例：2023/9/1_x000a_    もしくは_x000a_　　R5/9/1_x000a_." sqref="AK4:AS4" xr:uid="{00000000-0002-0000-0500-000000000000}">
      <formula1>401768</formula1>
    </dataValidation>
    <dataValidation imeMode="halfAlpha" allowBlank="1" showInputMessage="1" showErrorMessage="1" sqref="K7:Y7 K32:Y32" xr:uid="{00000000-0002-0000-0500-000001000000}"/>
    <dataValidation imeMode="hiragana" allowBlank="1" showInputMessage="1" showErrorMessage="1" sqref="K37:AS37 K39:AL39 AF42 J42:AC42 AR42 K34:AT34" xr:uid="{00000000-0002-0000-0500-000002000000}"/>
    <dataValidation imeMode="halfAlpha" operator="lessThan" allowBlank="1" showInputMessage="1" showErrorMessage="1" sqref="AK29:AS29 AI32" xr:uid="{00000000-0002-0000-0500-000003000000}"/>
    <dataValidation type="textLength" errorStyle="warning" imeMode="hiragana" allowBlank="1" showInputMessage="1" showErrorMessage="1" errorTitle="質権者　住所" error="印字可能な文字数を超過している可能性があります。印刷後に入力内容が全て表示されているか必ずご確認ください。" sqref="K12:AS12" xr:uid="{00000000-0002-0000-0500-000004000000}">
      <formula1>0</formula1>
      <formula2>100</formula2>
    </dataValidation>
    <dataValidation type="textLength" errorStyle="warning" imeMode="hiragana" allowBlank="1" showInputMessage="1" showErrorMessage="1" errorTitle="質権者　氏名" error="印字可能な文字数を超過している可能性があります。印刷後に入力内容が全て表示されているか必ずご確認ください。" sqref="K14:AL14" xr:uid="{00000000-0002-0000-0500-000005000000}">
      <formula1>0</formula1>
      <formula2>75</formula2>
    </dataValidation>
    <dataValidation type="textLength" errorStyle="warning" imeMode="hiragana" allowBlank="1" showInputMessage="1" showErrorMessage="1" errorTitle="保険契約者　住所" error="印字可能な文字数を超過している可能性があります。印刷後に入力内容が全て表示されているか必ずご確認ください。" sqref="J17:AC17" xr:uid="{00000000-0002-0000-0500-000006000000}">
      <formula1>0</formula1>
      <formula2>90</formula2>
    </dataValidation>
    <dataValidation type="textLength" errorStyle="warning" imeMode="hiragana" allowBlank="1" showInputMessage="1" showErrorMessage="1" errorTitle="契約者　氏名" error="印字可能な文字数を超過している可能性があります。印刷後に入力内容が全て表示されているか必ずご確認ください。" sqref="AF17:AQ17" xr:uid="{00000000-0002-0000-0500-000007000000}">
      <formula1>0</formula1>
      <formula2>47</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K9:AT9" xr:uid="{00000000-0002-0000-0500-000008000000}">
      <formula1>0</formula1>
      <formula2>185</formula2>
    </dataValidation>
    <dataValidation type="date" imeMode="halfAlpha" operator="lessThan" allowBlank="1" showInputMessage="1" showErrorMessage="1" error="日付を入力してください。" promptTitle="質権設定承認日" prompt="日付をyyyy/m/d形式で入力してください。_x000a_例：2023/9/1_x000a_    もしくは_x000a_　　R5/9/1_x000a_." sqref="AI7:AT7" xr:uid="{A5830155-788D-4EB2-A185-3A044DFFB689}">
      <formula1>401768</formula1>
    </dataValidation>
  </dataValidations>
  <printOptions horizontalCentered="1" verticalCentered="1"/>
  <pageMargins left="0" right="0" top="0" bottom="0" header="0" footer="0"/>
  <pageSetup paperSize="9" scale="96" orientation="portrait" r:id="rId1"/>
  <rowBreaks count="1" manualBreakCount="1">
    <brk id="26" min="6" max="4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C68"/>
  <sheetViews>
    <sheetView showGridLines="0" showRowColHeaders="0" view="pageBreakPreview" topLeftCell="F1" zoomScale="86" zoomScaleNormal="100" zoomScaleSheetLayoutView="86" workbookViewId="0">
      <selection activeCell="AK4" sqref="AK4:AS4"/>
    </sheetView>
  </sheetViews>
  <sheetFormatPr defaultColWidth="9" defaultRowHeight="18"/>
  <cols>
    <col min="1" max="1" width="13.25" style="109" hidden="1" customWidth="1"/>
    <col min="2" max="5" width="9" style="109" hidden="1" customWidth="1"/>
    <col min="6" max="6" width="2.375" style="159" customWidth="1"/>
    <col min="7" max="12" width="2.25" style="159" customWidth="1"/>
    <col min="13" max="16" width="2.875" style="159" customWidth="1"/>
    <col min="17" max="17" width="2.25" style="159" customWidth="1"/>
    <col min="18" max="18" width="6.125" style="159" customWidth="1"/>
    <col min="19" max="29" width="2.25" style="159" customWidth="1"/>
    <col min="30" max="30" width="6.125" style="159" customWidth="1"/>
    <col min="31" max="37" width="2.25" style="159" customWidth="1"/>
    <col min="38" max="38" width="3.5" style="159" customWidth="1"/>
    <col min="39" max="42" width="2.25" style="159" customWidth="1"/>
    <col min="43" max="43" width="2.875" style="159" customWidth="1"/>
    <col min="44" max="46" width="2.25" style="159" customWidth="1"/>
    <col min="47" max="49" width="9" style="159"/>
    <col min="50" max="16384" width="9" style="109"/>
  </cols>
  <sheetData>
    <row r="1" spans="1:55" ht="24.6">
      <c r="A1" s="61" t="s">
        <v>19</v>
      </c>
      <c r="B1" s="61" t="s">
        <v>20</v>
      </c>
      <c r="C1" s="61" t="s">
        <v>21</v>
      </c>
      <c r="G1" s="531" t="str">
        <f>IF(K6="",List!G2,"")</f>
        <v>証券番号を入力してください</v>
      </c>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13"/>
      <c r="AV1" s="13"/>
      <c r="AW1" s="59"/>
    </row>
    <row r="2" spans="1:55">
      <c r="A2" s="59" t="str" cm="1">
        <f t="array" aca="1" ref="A2" ca="1">IFERROR(INDEX(NM_マスタデータ,MATCH($C2,'マスタシート '!$A:$A,0)-5,MATCH(Rng_選択会社Index,'マスタシート '!$2:$2,0))&amp;"","")</f>
        <v/>
      </c>
      <c r="B2" s="59"/>
      <c r="C2" s="59">
        <v>500</v>
      </c>
      <c r="AU2" s="13"/>
      <c r="AV2" s="13"/>
      <c r="AW2" s="59"/>
    </row>
    <row r="3" spans="1:55" ht="22.5" customHeight="1">
      <c r="B3" s="109" t="str" cm="1">
        <f t="array" aca="1" ref="B3" ca="1">IFERROR(INDEX(NM_マスタデータ,MATCH($E3,'マスタシート '!$A:$A,0)-5,MATCH(Rng_選択会社Index,'マスタシート '!$2:$2,0))&amp;"","")</f>
        <v>和暦</v>
      </c>
      <c r="C3" s="109">
        <v>503</v>
      </c>
      <c r="D3" s="109">
        <v>501</v>
      </c>
      <c r="E3" s="109">
        <v>502</v>
      </c>
      <c r="G3" s="13"/>
      <c r="H3" s="13"/>
      <c r="I3" s="13"/>
      <c r="J3" s="13"/>
      <c r="K3" s="13"/>
      <c r="L3" s="13"/>
      <c r="M3" s="13"/>
      <c r="N3" s="13"/>
      <c r="O3" s="13"/>
      <c r="P3" s="13"/>
      <c r="Q3" s="154"/>
      <c r="R3" s="154"/>
      <c r="S3" s="557" t="str" cm="1">
        <f t="array" aca="1" ref="S3" ca="1">IFERROR(INDEX(NM_マスタデータ,MATCH($C3,'マスタシート '!$A:$A,0)-5,MATCH(Rng_選択会社Index,'マスタシート '!$2:$2,0))&amp;"","")</f>
        <v>質権移転承認請求書</v>
      </c>
      <c r="T3" s="557"/>
      <c r="U3" s="557"/>
      <c r="V3" s="557"/>
      <c r="W3" s="557"/>
      <c r="X3" s="557"/>
      <c r="Y3" s="557"/>
      <c r="Z3" s="557"/>
      <c r="AA3" s="557"/>
      <c r="AB3" s="557"/>
      <c r="AC3" s="557"/>
      <c r="AD3" s="557"/>
      <c r="AE3" s="557"/>
      <c r="AF3" s="557"/>
      <c r="AG3" s="557"/>
      <c r="AH3" s="557"/>
      <c r="AI3" s="13"/>
      <c r="AJ3" s="13"/>
      <c r="AK3" s="13"/>
      <c r="AL3" s="13"/>
      <c r="AM3" s="13"/>
      <c r="AN3" s="13"/>
      <c r="AO3" s="13"/>
      <c r="AP3" s="13"/>
      <c r="AQ3" s="13"/>
      <c r="AR3" s="13"/>
      <c r="AS3" s="13"/>
      <c r="AT3" s="13"/>
    </row>
    <row r="4" spans="1:55">
      <c r="C4" s="109">
        <v>504</v>
      </c>
      <c r="G4" s="13" t="str" cm="1">
        <f t="array" aca="1" ref="G4" ca="1">IFERROR(INDEX(NM_マスタデータ,MATCH($C4,'マスタシート '!$A:$A,0)-5,MATCH(Rng_選択会社Index,'マスタシート '!$2:$2,0))&amp;"","")</f>
        <v>入力要領損害保険株式会社　宛</v>
      </c>
      <c r="H4" s="140"/>
      <c r="I4" s="140"/>
      <c r="J4" s="140"/>
      <c r="K4" s="140"/>
      <c r="L4" s="140"/>
      <c r="M4" s="140"/>
      <c r="N4" s="140"/>
      <c r="O4" s="140"/>
      <c r="P4" s="140"/>
      <c r="Q4" s="140"/>
      <c r="R4" s="140"/>
      <c r="S4" s="140"/>
      <c r="T4" s="140"/>
      <c r="U4" s="13"/>
      <c r="V4" s="13"/>
      <c r="W4" s="13"/>
      <c r="X4" s="13"/>
      <c r="Y4" s="13"/>
      <c r="Z4" s="13"/>
      <c r="AA4" s="13"/>
      <c r="AB4" s="13"/>
      <c r="AC4" s="13"/>
      <c r="AD4" s="13"/>
      <c r="AE4" s="13"/>
      <c r="AG4" s="13"/>
      <c r="AH4" s="13"/>
      <c r="AI4" s="13"/>
      <c r="AJ4" s="207" t="str" cm="1">
        <f t="array" aca="1" ref="AJ4" ca="1">IFERROR(INDEX(NM_マスタデータ,MATCH($D3,'マスタシート '!$A:$A,0)-5,MATCH(Rng_選択会社Index,'マスタシート '!$2:$2,0))&amp;""&amp;B3,"")</f>
        <v>請求日：和暦</v>
      </c>
      <c r="AK4" s="498"/>
      <c r="AL4" s="498"/>
      <c r="AM4" s="498"/>
      <c r="AN4" s="498"/>
      <c r="AO4" s="498"/>
      <c r="AP4" s="498"/>
      <c r="AQ4" s="498"/>
      <c r="AR4" s="498"/>
      <c r="AS4" s="498"/>
      <c r="AT4" s="13"/>
    </row>
    <row r="5" spans="1:55" ht="70.5" customHeight="1" thickBot="1">
      <c r="C5" s="109">
        <v>505</v>
      </c>
      <c r="G5" s="546" t="str" cm="1">
        <f t="array" aca="1" ref="G5" ca="1">IFERROR(INDEX(NM_マスタデータ,MATCH($C5,'マスタシート '!$A:$A,0)-5,MATCH(Rng_選択会社Index,'マスタシート '!$2:$2,0))&amp;"","")</f>
        <v>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v>
      </c>
      <c r="H5" s="546"/>
      <c r="I5" s="546"/>
      <c r="J5" s="546"/>
      <c r="K5" s="546"/>
      <c r="L5" s="546"/>
      <c r="M5" s="546"/>
      <c r="N5" s="546"/>
      <c r="O5" s="546"/>
      <c r="P5" s="546"/>
      <c r="Q5" s="546"/>
      <c r="R5" s="546"/>
      <c r="S5" s="546"/>
      <c r="T5" s="546"/>
      <c r="U5" s="546"/>
      <c r="V5" s="546"/>
      <c r="W5" s="546"/>
      <c r="X5" s="546"/>
      <c r="Y5" s="546"/>
      <c r="Z5" s="546"/>
      <c r="AA5" s="546"/>
      <c r="AB5" s="546"/>
      <c r="AC5" s="546"/>
      <c r="AD5" s="546"/>
      <c r="AE5" s="546"/>
      <c r="AF5" s="546"/>
      <c r="AG5" s="546"/>
      <c r="AH5" s="546"/>
      <c r="AI5" s="546"/>
      <c r="AJ5" s="546"/>
      <c r="AK5" s="546"/>
      <c r="AL5" s="546"/>
      <c r="AM5" s="546"/>
      <c r="AN5" s="546"/>
      <c r="AO5" s="546"/>
      <c r="AP5" s="546"/>
      <c r="AQ5" s="546"/>
      <c r="AR5" s="546"/>
      <c r="AS5" s="546"/>
      <c r="AT5" s="546"/>
    </row>
    <row r="6" spans="1:55" s="159" customFormat="1" ht="42" customHeight="1" thickTop="1" thickBot="1">
      <c r="C6" s="159">
        <v>506</v>
      </c>
      <c r="G6" s="572" t="str" cm="1">
        <f t="array" aca="1" ref="G6" ca="1">IFERROR(INDEX(NM_マスタデータ,MATCH($C6,'マスタシート '!$A:$A,0)-5,MATCH(Rng_選択会社Index,'マスタシート '!$2:$2,0))&amp;"","")</f>
        <v>証券番号</v>
      </c>
      <c r="H6" s="573"/>
      <c r="I6" s="573"/>
      <c r="J6" s="573"/>
      <c r="K6" s="543"/>
      <c r="L6" s="544"/>
      <c r="M6" s="544"/>
      <c r="N6" s="544"/>
      <c r="O6" s="544"/>
      <c r="P6" s="544"/>
      <c r="Q6" s="544"/>
      <c r="R6" s="544"/>
      <c r="S6" s="544"/>
      <c r="T6" s="544"/>
      <c r="U6" s="544"/>
      <c r="V6" s="544"/>
      <c r="W6" s="544"/>
      <c r="X6" s="544"/>
      <c r="Y6" s="545"/>
      <c r="Z6" s="160"/>
      <c r="AA6" s="160"/>
      <c r="AB6" s="160"/>
      <c r="AC6" s="160"/>
      <c r="AD6" s="160"/>
      <c r="AE6" s="160"/>
      <c r="AF6" s="145"/>
      <c r="AG6" s="145"/>
      <c r="AH6" s="145"/>
      <c r="AI6" s="145"/>
      <c r="AJ6" s="145"/>
      <c r="AK6" s="145"/>
      <c r="AL6" s="145"/>
      <c r="AM6" s="145"/>
      <c r="AN6" s="145"/>
      <c r="AO6" s="145"/>
      <c r="AP6" s="145"/>
      <c r="AQ6" s="145"/>
      <c r="AR6" s="145"/>
      <c r="AS6" s="145"/>
      <c r="AT6" s="145"/>
      <c r="AX6" s="109"/>
      <c r="AY6" s="109"/>
      <c r="AZ6" s="109"/>
      <c r="BA6" s="109"/>
      <c r="BB6" s="109"/>
      <c r="BC6" s="109"/>
    </row>
    <row r="7" spans="1:55" s="159" customFormat="1" ht="24" customHeight="1" thickTop="1">
      <c r="C7" s="159">
        <v>508</v>
      </c>
      <c r="D7" s="159">
        <v>509</v>
      </c>
      <c r="G7" s="578" t="str" cm="1">
        <f t="array" aca="1" ref="G7" ca="1">IFERROR(INDEX(NM_マスタデータ,MATCH($C7,'マスタシート '!$A:$A,0)-5,MATCH(Rng_選択会社Index,'マスタシート '!$2:$2,0))&amp;"","")</f>
        <v>保険期間・保険金額・満期返れい金・保険の対象・保険の対象の所在地</v>
      </c>
      <c r="H7" s="578"/>
      <c r="I7" s="578"/>
      <c r="J7" s="578"/>
      <c r="K7" s="578"/>
      <c r="L7" s="578"/>
      <c r="M7" s="578"/>
      <c r="N7" s="578"/>
      <c r="O7" s="578"/>
      <c r="P7" s="578"/>
      <c r="Q7" s="578"/>
      <c r="R7" s="578"/>
      <c r="S7" s="578"/>
      <c r="T7" s="578"/>
      <c r="U7" s="578"/>
      <c r="V7" s="578"/>
      <c r="W7" s="578"/>
      <c r="X7" s="578"/>
      <c r="Y7" s="579"/>
      <c r="Z7" s="638" t="str" cm="1">
        <f t="array" aca="1" ref="Z7" ca="1">IFERROR(INDEX(NM_マスタデータ,MATCH($D7,'マスタシート '!$A:$A,0)-5,MATCH(Rng_選択会社Index,'マスタシート '!$2:$2,0))&amp;"","")</f>
        <v>保険証券（変更手続き完了のお知らせ）記載のとおり</v>
      </c>
      <c r="AA7" s="639"/>
      <c r="AB7" s="639"/>
      <c r="AC7" s="639"/>
      <c r="AD7" s="639"/>
      <c r="AE7" s="639"/>
      <c r="AF7" s="639"/>
      <c r="AG7" s="639"/>
      <c r="AH7" s="639"/>
      <c r="AI7" s="639"/>
      <c r="AJ7" s="639"/>
      <c r="AK7" s="639"/>
      <c r="AL7" s="639"/>
      <c r="AM7" s="639"/>
      <c r="AN7" s="639"/>
      <c r="AO7" s="639"/>
      <c r="AP7" s="639"/>
      <c r="AQ7" s="639"/>
      <c r="AR7" s="639"/>
      <c r="AS7" s="639"/>
      <c r="AT7" s="640"/>
      <c r="AX7" s="109"/>
      <c r="AY7" s="109"/>
      <c r="AZ7" s="109"/>
      <c r="BA7" s="109"/>
      <c r="BB7" s="109"/>
      <c r="BC7" s="109"/>
    </row>
    <row r="8" spans="1:55" s="159" customFormat="1" ht="66" customHeight="1">
      <c r="C8" s="159">
        <v>510</v>
      </c>
      <c r="G8" s="583" t="str" cm="1">
        <f t="array" aca="1" ref="G8" ca="1">IFERROR(INDEX(NM_マスタデータ,MATCH($C8,'マスタシート '!$A:$A,0)-5,MATCH(Rng_選択会社Index,'マスタシート '!$2:$2,0))&amp;"","")</f>
        <v>連絡欄</v>
      </c>
      <c r="H8" s="584"/>
      <c r="I8" s="584"/>
      <c r="J8" s="585"/>
      <c r="K8" s="605"/>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606"/>
      <c r="AK8" s="606"/>
      <c r="AL8" s="606"/>
      <c r="AM8" s="606"/>
      <c r="AN8" s="606"/>
      <c r="AO8" s="606"/>
      <c r="AP8" s="606"/>
      <c r="AQ8" s="606"/>
      <c r="AR8" s="606"/>
      <c r="AS8" s="606"/>
      <c r="AT8" s="607"/>
      <c r="AX8" s="109"/>
      <c r="AY8" s="109"/>
      <c r="AZ8" s="109"/>
      <c r="BA8" s="109"/>
      <c r="BB8" s="109"/>
      <c r="BC8" s="109"/>
    </row>
    <row r="9" spans="1:55" s="159" customFormat="1" ht="3" customHeight="1">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X9" s="109"/>
      <c r="AY9" s="109"/>
      <c r="AZ9" s="109"/>
      <c r="BA9" s="109"/>
      <c r="BB9" s="109"/>
      <c r="BC9" s="109"/>
    </row>
    <row r="10" spans="1:55" s="159" customFormat="1" ht="21" customHeight="1">
      <c r="B10" s="109" t="str" cm="1">
        <f t="array" aca="1" ref="B10" ca="1">IFERROR(INDEX(NM_マスタデータ,MATCH($D10,'マスタシート '!$A:$A,0)-5,MATCH(Rng_選択会社Index,'マスタシート '!$2:$2,0))&amp;"","")</f>
        <v>和暦</v>
      </c>
      <c r="C10" s="159">
        <v>512</v>
      </c>
      <c r="D10" s="159">
        <v>513</v>
      </c>
      <c r="E10" s="159">
        <v>521</v>
      </c>
      <c r="G10" s="658" t="str" cm="1">
        <f t="array" aca="1" ref="G10" ca="1">IFERROR(INDEX(NM_マスタデータ,MATCH($C10,'マスタシート '!$A:$A,0)-5,MATCH(Rng_選択会社Index,'マスタシート '!$2:$2,0))&amp;"","")</f>
        <v>債権証書日付</v>
      </c>
      <c r="H10" s="658"/>
      <c r="I10" s="658"/>
      <c r="J10" s="658"/>
      <c r="K10" s="658"/>
      <c r="L10" s="658"/>
      <c r="M10" s="610" t="str">
        <f ca="1">B10&amp;""</f>
        <v>和暦</v>
      </c>
      <c r="N10" s="611"/>
      <c r="O10" s="608"/>
      <c r="P10" s="608"/>
      <c r="Q10" s="608"/>
      <c r="R10" s="608"/>
      <c r="S10" s="608"/>
      <c r="T10" s="608"/>
      <c r="U10" s="608"/>
      <c r="V10" s="608"/>
      <c r="W10" s="608"/>
      <c r="X10" s="609"/>
      <c r="Y10" s="614" t="str" cm="1">
        <f t="array" aca="1" ref="Y10" ca="1">IFERROR(INDEX(NM_マスタデータ,MATCH($E10,'マスタシート '!$A:$A,0)-5,MATCH(Rng_選択会社Index,'マスタシート '!$2:$2,0))&amp;"","")</f>
        <v>債務者の住所・氏名</v>
      </c>
      <c r="Z10" s="615"/>
      <c r="AA10" s="615"/>
      <c r="AB10" s="615"/>
      <c r="AC10" s="615"/>
      <c r="AD10" s="616"/>
      <c r="AE10" s="641"/>
      <c r="AF10" s="642"/>
      <c r="AG10" s="642"/>
      <c r="AH10" s="642"/>
      <c r="AI10" s="642"/>
      <c r="AJ10" s="642"/>
      <c r="AK10" s="642"/>
      <c r="AL10" s="642"/>
      <c r="AM10" s="642"/>
      <c r="AN10" s="642"/>
      <c r="AO10" s="642"/>
      <c r="AP10" s="642"/>
      <c r="AQ10" s="642"/>
      <c r="AR10" s="642"/>
      <c r="AS10" s="642"/>
      <c r="AT10" s="643"/>
      <c r="AX10" s="109"/>
      <c r="AY10" s="109"/>
      <c r="AZ10" s="109"/>
      <c r="BA10" s="109"/>
      <c r="BB10" s="109"/>
      <c r="BC10" s="109"/>
    </row>
    <row r="11" spans="1:55" s="159" customFormat="1" ht="21" customHeight="1">
      <c r="C11" s="159">
        <v>514</v>
      </c>
      <c r="E11" s="159">
        <v>522</v>
      </c>
      <c r="G11" s="617" t="str" cm="1">
        <f t="array" aca="1" ref="G11" ca="1">IFERROR(INDEX(NM_マスタデータ,MATCH($C11,'マスタシート '!$A:$A,0)-5,MATCH(Rng_選択会社Index,'マスタシート '!$2:$2,0))&amp;"","")</f>
        <v>証書債権額</v>
      </c>
      <c r="H11" s="577"/>
      <c r="I11" s="577"/>
      <c r="J11" s="577"/>
      <c r="K11" s="577"/>
      <c r="L11" s="618"/>
      <c r="M11" s="649"/>
      <c r="N11" s="650"/>
      <c r="O11" s="651"/>
      <c r="P11" s="650"/>
      <c r="Q11" s="652"/>
      <c r="R11" s="653"/>
      <c r="S11" s="653"/>
      <c r="T11" s="653"/>
      <c r="U11" s="653"/>
      <c r="V11" s="653"/>
      <c r="W11" s="653"/>
      <c r="X11" s="161"/>
      <c r="Y11" s="619" t="str" cm="1">
        <f t="array" aca="1" ref="Y11" ca="1">IFERROR(INDEX(NM_マスタデータ,MATCH($E11,'マスタシート '!$A:$A,0)-5,MATCH(Rng_選択会社Index,'マスタシート '!$2:$2,0))&amp;"","")</f>
        <v>質権設定者と異なる場合にご入力ください。</v>
      </c>
      <c r="Z11" s="620"/>
      <c r="AA11" s="620"/>
      <c r="AB11" s="620"/>
      <c r="AC11" s="620"/>
      <c r="AD11" s="621"/>
      <c r="AE11" s="644"/>
      <c r="AF11" s="631"/>
      <c r="AG11" s="631"/>
      <c r="AH11" s="631"/>
      <c r="AI11" s="631"/>
      <c r="AJ11" s="631"/>
      <c r="AK11" s="631"/>
      <c r="AL11" s="631"/>
      <c r="AM11" s="631"/>
      <c r="AN11" s="631"/>
      <c r="AO11" s="631"/>
      <c r="AP11" s="631"/>
      <c r="AQ11" s="631"/>
      <c r="AR11" s="631"/>
      <c r="AS11" s="631"/>
      <c r="AT11" s="645"/>
      <c r="AX11" s="109"/>
      <c r="AY11" s="109"/>
      <c r="AZ11" s="109"/>
      <c r="BA11" s="109"/>
      <c r="BB11" s="109"/>
      <c r="BC11" s="109"/>
    </row>
    <row r="12" spans="1:55" s="159" customFormat="1" ht="24" customHeight="1">
      <c r="C12" s="159">
        <v>515</v>
      </c>
      <c r="D12" s="159">
        <v>517</v>
      </c>
      <c r="E12" s="159">
        <v>518</v>
      </c>
      <c r="G12" s="349" t="str" cm="1">
        <f t="array" aca="1" ref="G12" ca="1">IFERROR(INDEX(NM_マスタデータ,MATCH($C12,'マスタシート '!$A:$A,0)-5,MATCH(Rng_選択会社Index,'マスタシート '!$2:$2,0))&amp;"","")</f>
        <v>いずれにも記載がない場合は
元本額(普通質)</v>
      </c>
      <c r="H12" s="350"/>
      <c r="I12" s="350"/>
      <c r="J12" s="350"/>
      <c r="K12" s="350"/>
      <c r="L12" s="351"/>
      <c r="M12" s="656" t="str" cm="1">
        <f t="array" aca="1" ref="M12" ca="1">IFERROR(INDEX(NM_マスタデータ,MATCH($D12,'マスタシート '!$A:$A,0)-5,MATCH(Rng_選択会社Index,'マスタシート '!$2:$2,0))&amp;"","")</f>
        <v>元本額
(普通質)</v>
      </c>
      <c r="N12" s="657"/>
      <c r="O12" s="656" t="str" cm="1">
        <f t="array" aca="1" ref="O12" ca="1">IFERROR(INDEX(NM_マスタデータ,MATCH($E12,'マスタシート '!$A:$A,0)-5,MATCH(Rng_選択会社Index,'マスタシート '!$2:$2,0))&amp;"","")</f>
        <v>極度額
(根質)</v>
      </c>
      <c r="P12" s="657"/>
      <c r="Q12" s="654"/>
      <c r="R12" s="655"/>
      <c r="S12" s="655"/>
      <c r="T12" s="655"/>
      <c r="U12" s="655"/>
      <c r="V12" s="655"/>
      <c r="W12" s="655"/>
      <c r="X12" s="162" t="s">
        <v>30</v>
      </c>
      <c r="Y12" s="622"/>
      <c r="Z12" s="623"/>
      <c r="AA12" s="623"/>
      <c r="AB12" s="623"/>
      <c r="AC12" s="623"/>
      <c r="AD12" s="624"/>
      <c r="AE12" s="646"/>
      <c r="AF12" s="647"/>
      <c r="AG12" s="647"/>
      <c r="AH12" s="647"/>
      <c r="AI12" s="647"/>
      <c r="AJ12" s="647"/>
      <c r="AK12" s="647"/>
      <c r="AL12" s="647"/>
      <c r="AM12" s="647"/>
      <c r="AN12" s="647"/>
      <c r="AO12" s="647"/>
      <c r="AP12" s="647"/>
      <c r="AQ12" s="647"/>
      <c r="AR12" s="647"/>
      <c r="AS12" s="647"/>
      <c r="AT12" s="648"/>
      <c r="AX12" s="109"/>
      <c r="AY12" s="109"/>
      <c r="AZ12" s="109"/>
      <c r="BA12" s="109"/>
      <c r="BB12" s="109"/>
      <c r="BC12" s="109"/>
    </row>
    <row r="13" spans="1:55" s="159" customFormat="1" ht="3" customHeight="1" thickBot="1">
      <c r="G13" s="163"/>
      <c r="H13" s="163"/>
      <c r="I13" s="163"/>
      <c r="J13" s="163"/>
      <c r="K13" s="163"/>
      <c r="L13" s="163"/>
      <c r="M13" s="164"/>
      <c r="N13" s="164"/>
      <c r="O13" s="164"/>
      <c r="P13" s="164"/>
      <c r="Q13" s="68"/>
      <c r="R13" s="68"/>
      <c r="S13" s="68"/>
      <c r="T13" s="68"/>
      <c r="U13" s="68"/>
      <c r="V13" s="68"/>
      <c r="W13" s="68"/>
      <c r="X13" s="68"/>
      <c r="Y13" s="68"/>
      <c r="Z13" s="165"/>
      <c r="AA13" s="166"/>
      <c r="AB13" s="166"/>
      <c r="AC13" s="166"/>
      <c r="AD13" s="166"/>
      <c r="AE13" s="158"/>
      <c r="AF13" s="158"/>
      <c r="AG13" s="158"/>
      <c r="AH13" s="158"/>
      <c r="AI13" s="158"/>
      <c r="AJ13" s="158"/>
      <c r="AK13" s="158"/>
      <c r="AL13" s="158"/>
      <c r="AM13" s="158"/>
      <c r="AN13" s="158"/>
      <c r="AO13" s="158"/>
      <c r="AP13" s="158"/>
      <c r="AQ13" s="158"/>
      <c r="AR13" s="158"/>
      <c r="AS13" s="158"/>
      <c r="AT13" s="158"/>
      <c r="AX13" s="109"/>
      <c r="AY13" s="109"/>
      <c r="AZ13" s="109"/>
      <c r="BA13" s="109"/>
      <c r="BB13" s="109"/>
      <c r="BC13" s="109"/>
    </row>
    <row r="14" spans="1:55" s="159" customFormat="1" ht="17.25" customHeight="1" thickTop="1">
      <c r="C14" s="159">
        <v>524</v>
      </c>
      <c r="G14" s="251"/>
      <c r="H14" s="629" t="str" cm="1">
        <f t="array" aca="1" ref="H14" ca="1">IFERROR(INDEX(NM_マスタデータ,MATCH($C14,'マスタシート '!$A:$A,0)-5,MATCH(Rng_選択会社Index,'マスタシート '!$2:$2,0))&amp;"","")</f>
        <v>原質権者（譲渡人）</v>
      </c>
      <c r="I14" s="629"/>
      <c r="J14" s="629"/>
      <c r="K14" s="629"/>
      <c r="L14" s="629"/>
      <c r="M14" s="629"/>
      <c r="N14" s="629"/>
      <c r="O14" s="629"/>
      <c r="P14" s="629"/>
      <c r="Q14" s="629"/>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4"/>
      <c r="AX14" s="109"/>
      <c r="AY14" s="109"/>
      <c r="AZ14" s="109"/>
      <c r="BA14" s="109"/>
      <c r="BB14" s="109"/>
      <c r="BC14" s="109"/>
    </row>
    <row r="15" spans="1:55" s="159" customFormat="1" ht="50.25" customHeight="1">
      <c r="D15" s="159">
        <v>525</v>
      </c>
      <c r="G15" s="259"/>
      <c r="H15" s="599" t="str" cm="1">
        <f t="array" aca="1" ref="H15" ca="1">IFERROR(INDEX(NM_マスタデータ,MATCH($D15,'マスタシート '!$A:$A,0)-5,MATCH(Rng_選択会社Index,'マスタシート '!$2:$2,0))&amp;"","")</f>
        <v>住所</v>
      </c>
      <c r="I15" s="599"/>
      <c r="J15" s="600"/>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255"/>
      <c r="AX15" s="109"/>
      <c r="AY15" s="109"/>
      <c r="AZ15" s="109"/>
      <c r="BA15" s="109"/>
      <c r="BB15" s="109"/>
      <c r="BC15" s="109"/>
    </row>
    <row r="16" spans="1:55" s="159" customFormat="1" ht="3" customHeight="1">
      <c r="G16" s="259"/>
      <c r="H16" s="60"/>
      <c r="I16" s="60"/>
      <c r="J16" s="60"/>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255"/>
      <c r="AX16" s="109"/>
      <c r="AY16" s="109"/>
      <c r="AZ16" s="109"/>
      <c r="BA16" s="109"/>
      <c r="BB16" s="109"/>
      <c r="BC16" s="109"/>
    </row>
    <row r="17" spans="1:55" s="159" customFormat="1" ht="60" customHeight="1" thickBot="1">
      <c r="D17" s="159">
        <v>527</v>
      </c>
      <c r="E17" s="159">
        <v>529</v>
      </c>
      <c r="G17" s="260"/>
      <c r="H17" s="636" t="str" cm="1">
        <f t="array" aca="1" ref="H17" ca="1">IFERROR(INDEX(NM_マスタデータ,MATCH($D17,'マスタシート '!$A:$A,0)-5,MATCH(Rng_選択会社Index,'マスタシート '!$2:$2,0))&amp;"","")</f>
        <v>氏名</v>
      </c>
      <c r="I17" s="636"/>
      <c r="J17" s="637"/>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c r="AK17" s="596"/>
      <c r="AL17" s="596"/>
      <c r="AM17" s="560" t="str" cm="1">
        <f t="array" aca="1" ref="AM17" ca="1">IFERROR(INDEX(NM_マスタデータ,MATCH($E17,'マスタシート '!$A:$A,0)-5,MATCH(Rng_選択会社Index,'マスタシート '!$2:$2,0))&amp;"","")</f>
        <v>印</v>
      </c>
      <c r="AN17" s="560"/>
      <c r="AO17" s="560"/>
      <c r="AP17" s="257"/>
      <c r="AQ17" s="257"/>
      <c r="AR17" s="257"/>
      <c r="AS17" s="257"/>
      <c r="AT17" s="258"/>
      <c r="AX17" s="109"/>
      <c r="AY17" s="109"/>
      <c r="AZ17" s="109"/>
      <c r="BA17" s="109"/>
      <c r="BB17" s="109"/>
      <c r="BC17" s="109"/>
    </row>
    <row r="18" spans="1:55" s="159" customFormat="1" ht="17.25" customHeight="1" thickTop="1">
      <c r="C18" s="159">
        <v>530</v>
      </c>
      <c r="G18" s="251"/>
      <c r="H18" s="629" t="str" cm="1">
        <f t="array" aca="1" ref="H18" ca="1">IFERROR(INDEX(NM_マスタデータ,MATCH($C18,'マスタシート '!$A:$A,0)-5,MATCH(Rng_選択会社Index,'マスタシート '!$2:$2,0))&amp;"","")</f>
        <v>承継質権者（譲受人）</v>
      </c>
      <c r="I18" s="629"/>
      <c r="J18" s="629"/>
      <c r="K18" s="629"/>
      <c r="L18" s="629"/>
      <c r="M18" s="629"/>
      <c r="N18" s="629"/>
      <c r="O18" s="629"/>
      <c r="P18" s="629"/>
      <c r="Q18" s="629"/>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4"/>
      <c r="AX18" s="109"/>
      <c r="AY18" s="109"/>
      <c r="AZ18" s="109"/>
      <c r="BA18" s="109"/>
      <c r="BB18" s="109"/>
      <c r="BC18" s="109"/>
    </row>
    <row r="19" spans="1:55" s="159" customFormat="1" ht="50.25" customHeight="1">
      <c r="D19" s="159">
        <v>531</v>
      </c>
      <c r="G19" s="259"/>
      <c r="H19" s="599" t="str" cm="1">
        <f t="array" aca="1" ref="H19" ca="1">IFERROR(INDEX(NM_マスタデータ,MATCH($D19,'マスタシート '!$A:$A,0)-5,MATCH(Rng_選択会社Index,'マスタシート '!$2:$2,0))&amp;"","")</f>
        <v>住所</v>
      </c>
      <c r="I19" s="599"/>
      <c r="J19" s="600"/>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255"/>
      <c r="AX19" s="109"/>
      <c r="AY19" s="109"/>
      <c r="AZ19" s="109"/>
      <c r="BA19" s="109"/>
      <c r="BB19" s="109"/>
      <c r="BC19" s="109"/>
    </row>
    <row r="20" spans="1:55" s="159" customFormat="1" ht="3" customHeight="1">
      <c r="G20" s="259"/>
      <c r="H20" s="60"/>
      <c r="I20" s="60"/>
      <c r="J20" s="60"/>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255"/>
      <c r="AX20" s="109"/>
      <c r="AY20" s="109"/>
      <c r="AZ20" s="109"/>
      <c r="BA20" s="109"/>
      <c r="BB20" s="109"/>
      <c r="BC20" s="109"/>
    </row>
    <row r="21" spans="1:55" s="159" customFormat="1" ht="60" customHeight="1" thickBot="1">
      <c r="D21" s="159">
        <v>533</v>
      </c>
      <c r="E21" s="159">
        <v>535</v>
      </c>
      <c r="G21" s="260"/>
      <c r="H21" s="636" t="str" cm="1">
        <f t="array" aca="1" ref="H21" ca="1">IFERROR(INDEX(NM_マスタデータ,MATCH($D21,'マスタシート '!$A:$A,0)-5,MATCH(Rng_選択会社Index,'マスタシート '!$2:$2,0))&amp;"","")</f>
        <v>氏名</v>
      </c>
      <c r="I21" s="636"/>
      <c r="J21" s="637"/>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96"/>
      <c r="AM21" s="560" t="str" cm="1">
        <f t="array" aca="1" ref="AM21" ca="1">IFERROR(INDEX(NM_マスタデータ,MATCH($E21,'マスタシート '!$A:$A,0)-5,MATCH(Rng_選択会社Index,'マスタシート '!$2:$2,0))&amp;"","")</f>
        <v>印</v>
      </c>
      <c r="AN21" s="560"/>
      <c r="AO21" s="560"/>
      <c r="AP21" s="257"/>
      <c r="AQ21" s="257"/>
      <c r="AR21" s="257"/>
      <c r="AS21" s="257"/>
      <c r="AT21" s="258"/>
      <c r="AX21" s="109"/>
      <c r="AY21" s="109"/>
      <c r="AZ21" s="109"/>
      <c r="BA21" s="109"/>
      <c r="BB21" s="109"/>
      <c r="BC21" s="109"/>
    </row>
    <row r="22" spans="1:55" ht="17.25" customHeight="1" thickTop="1">
      <c r="C22" s="109">
        <v>536</v>
      </c>
      <c r="D22" s="109">
        <v>537</v>
      </c>
      <c r="G22" s="251"/>
      <c r="H22" s="629" t="str" cm="1">
        <f t="array" aca="1" ref="H22" ca="1">IFERROR(INDEX(NM_マスタデータ,MATCH($C22,'マスタシート '!$A:$A,0)-5,MATCH(Rng_選択会社Index,'マスタシート '!$2:$2,0))&amp;"","")</f>
        <v>被保険者（質権設定者）</v>
      </c>
      <c r="I22" s="629"/>
      <c r="J22" s="629"/>
      <c r="K22" s="629"/>
      <c r="L22" s="629"/>
      <c r="M22" s="629"/>
      <c r="N22" s="629"/>
      <c r="O22" s="629"/>
      <c r="P22" s="629"/>
      <c r="Q22" s="629"/>
      <c r="R22" s="261" t="str" cm="1">
        <f t="array" aca="1" ref="R22" ca="1">IFERROR(INDEX(NM_マスタデータ,MATCH($D22,'マスタシート '!$A:$A,0)-5,MATCH(Rng_選択会社Index,'マスタシート '!$2:$2,0))&amp;"","")</f>
        <v>債務者と異なる場合は必ずご入力・署名（法人の場合は記名・押印）してください。</v>
      </c>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3"/>
    </row>
    <row r="23" spans="1:55" ht="42" customHeight="1">
      <c r="C23" s="109">
        <v>538</v>
      </c>
      <c r="D23" s="109">
        <v>540</v>
      </c>
      <c r="E23" s="109">
        <v>542</v>
      </c>
      <c r="G23" s="259"/>
      <c r="H23" s="566" t="str" cm="1">
        <f t="array" aca="1" ref="H23" ca="1">IFERROR(INDEX(NM_マスタデータ,MATCH($C23,'マスタシート '!$A:$A,0)-5,MATCH(Rng_選択会社Index,'マスタシート '!$2:$2,0))&amp;"","")</f>
        <v>住所</v>
      </c>
      <c r="I23" s="567"/>
      <c r="J23" s="631"/>
      <c r="K23" s="631"/>
      <c r="L23" s="631"/>
      <c r="M23" s="631"/>
      <c r="N23" s="631"/>
      <c r="O23" s="631"/>
      <c r="P23" s="631"/>
      <c r="Q23" s="631"/>
      <c r="R23" s="631"/>
      <c r="S23" s="631"/>
      <c r="T23" s="631"/>
      <c r="U23" s="631"/>
      <c r="V23" s="631"/>
      <c r="W23" s="631"/>
      <c r="X23" s="631"/>
      <c r="Y23" s="631"/>
      <c r="Z23" s="631"/>
      <c r="AA23" s="566" t="str" cm="1">
        <f t="array" aca="1" ref="AA23" ca="1">IFERROR(INDEX(NM_マスタデータ,MATCH($D23,'マスタシート '!$A:$A,0)-5,MATCH(Rng_選択会社Index,'マスタシート '!$2:$2,0))&amp;"","")</f>
        <v>氏名</v>
      </c>
      <c r="AB23" s="567"/>
      <c r="AC23" s="631"/>
      <c r="AD23" s="631"/>
      <c r="AE23" s="631"/>
      <c r="AF23" s="631"/>
      <c r="AG23" s="631"/>
      <c r="AH23" s="631"/>
      <c r="AI23" s="631"/>
      <c r="AJ23" s="631"/>
      <c r="AK23" s="631"/>
      <c r="AL23" s="631"/>
      <c r="AM23" s="631"/>
      <c r="AN23" s="631"/>
      <c r="AO23" s="631"/>
      <c r="AP23" s="631"/>
      <c r="AQ23" s="363" t="str" cm="1">
        <f t="array" aca="1" ref="AQ23" ca="1">IFERROR(INDEX(NM_マスタデータ,MATCH($E23,'マスタシート '!$A:$A,0)-5,MATCH(Rng_選択会社Index,'マスタシート '!$2:$2,0))&amp;"","")</f>
        <v>印</v>
      </c>
      <c r="AR23" s="363"/>
      <c r="AS23" s="363"/>
      <c r="AT23" s="255"/>
    </row>
    <row r="24" spans="1:55" s="159" customFormat="1" ht="3.75" customHeight="1" thickBot="1">
      <c r="G24" s="260"/>
      <c r="H24" s="264"/>
      <c r="I24" s="264"/>
      <c r="J24" s="264"/>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8"/>
      <c r="AX24" s="109"/>
      <c r="AY24" s="109"/>
      <c r="AZ24" s="109"/>
      <c r="BA24" s="109"/>
      <c r="BB24" s="109"/>
      <c r="BC24" s="109"/>
    </row>
    <row r="25" spans="1:55" ht="17.25" customHeight="1" thickTop="1">
      <c r="A25" s="59" t="str" cm="1">
        <f t="array" aca="1" ref="A25" ca="1">IFERROR(INDEX(NM_マスタデータ,MATCH($D25,'マスタシート '!$A:$A,0)-5,MATCH(Rng_選択会社Index,'マスタシート '!$2:$2,0))&amp;"","")</f>
        <v/>
      </c>
      <c r="C25" s="109">
        <v>543</v>
      </c>
      <c r="D25" s="109">
        <v>544</v>
      </c>
      <c r="E25" s="109">
        <v>582</v>
      </c>
      <c r="G25" s="148"/>
      <c r="H25" s="772" t="str" cm="1">
        <f t="array" aca="1" ref="H25" ca="1">IFERROR(INDEX(NM_マスタデータ,MATCH($C25,'マスタシート '!$A:$A,0)-5,MATCH(Rng_選択会社Index,'マスタシート '!$2:$2,0))&amp;"","")</f>
        <v>保険契約者</v>
      </c>
      <c r="I25" s="772"/>
      <c r="J25" s="772"/>
      <c r="K25" s="772"/>
      <c r="L25" s="772"/>
      <c r="M25" s="772"/>
      <c r="N25" s="69" t="str" cm="1">
        <f t="array" aca="1" ref="N25" ca="1">IFERROR(INDEX(NM_マスタデータ,MATCH($E25,'マスタシート '!$A:$A,0)-5,MATCH(Rng_選択会社Index,'マスタシート '!$2:$2,0))&amp;"","")</f>
        <v>被保険者と異なる場合にご記入ください。</v>
      </c>
      <c r="O25" s="148"/>
      <c r="P25" s="148"/>
      <c r="Q25" s="148"/>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55" ht="42" customHeight="1">
      <c r="C26" s="109">
        <v>545</v>
      </c>
      <c r="D26" s="109">
        <v>547</v>
      </c>
      <c r="G26" s="13"/>
      <c r="H26" s="566" t="str" cm="1">
        <f t="array" aca="1" ref="H26" ca="1">IFERROR(INDEX(NM_マスタデータ,MATCH($C26,'マスタシート '!$A:$A,0)-5,MATCH(Rng_選択会社Index,'マスタシート '!$2:$2,0))&amp;"","")</f>
        <v>住所</v>
      </c>
      <c r="I26" s="567"/>
      <c r="J26" s="631"/>
      <c r="K26" s="631"/>
      <c r="L26" s="631"/>
      <c r="M26" s="631"/>
      <c r="N26" s="631"/>
      <c r="O26" s="631"/>
      <c r="P26" s="631"/>
      <c r="Q26" s="631"/>
      <c r="R26" s="631"/>
      <c r="S26" s="631"/>
      <c r="T26" s="631"/>
      <c r="U26" s="631"/>
      <c r="V26" s="631"/>
      <c r="W26" s="631"/>
      <c r="X26" s="631"/>
      <c r="Y26" s="631"/>
      <c r="Z26" s="631"/>
      <c r="AA26" s="631"/>
      <c r="AB26" s="631"/>
      <c r="AC26" s="631"/>
      <c r="AD26" s="566" t="str" cm="1">
        <f t="array" aca="1" ref="AD26" ca="1">IFERROR(INDEX(NM_マスタデータ,MATCH($D26,'マスタシート '!$A:$A,0)-5,MATCH(Rng_選択会社Index,'マスタシート '!$2:$2,0))&amp;"","")</f>
        <v>氏名</v>
      </c>
      <c r="AE26" s="567"/>
      <c r="AF26" s="631"/>
      <c r="AG26" s="631"/>
      <c r="AH26" s="631"/>
      <c r="AI26" s="631"/>
      <c r="AJ26" s="631"/>
      <c r="AK26" s="631"/>
      <c r="AL26" s="631"/>
      <c r="AM26" s="631"/>
      <c r="AN26" s="631"/>
      <c r="AO26" s="631"/>
      <c r="AP26" s="631"/>
      <c r="AQ26" s="631"/>
      <c r="AR26" s="631"/>
      <c r="AS26" s="631"/>
      <c r="AT26" s="13"/>
    </row>
    <row r="27" spans="1:55" ht="58.5" customHeight="1">
      <c r="A27" s="109" t="str" cm="1">
        <f t="array" aca="1" ref="A27" ca="1">IFERROR(INDEX(NM_マスタデータ,MATCH($C27,'マスタシート '!$A:$A,0)-5,MATCH(Rng_選択会社Index,'マスタシート '!$2:$2,0))&amp;"","")</f>
        <v>○</v>
      </c>
      <c r="C27" s="109">
        <v>571</v>
      </c>
      <c r="D27" s="109">
        <v>572</v>
      </c>
      <c r="G27" s="635" t="str" cm="1">
        <f t="array" aca="1" ref="G27" ca="1">IFERROR(INDEX(NM_マスタデータ,MATCH($D27,'マスタシート '!$A:$A,0)-5,MATCH(Rng_選択会社Index,'マスタシート '!$2:$2,0))&amp;"","")</f>
        <v/>
      </c>
      <c r="H27" s="635"/>
      <c r="I27" s="635"/>
      <c r="J27" s="635"/>
      <c r="K27" s="635"/>
      <c r="L27" s="635"/>
      <c r="M27" s="635"/>
      <c r="N27" s="635"/>
      <c r="O27" s="635"/>
      <c r="P27" s="635"/>
      <c r="Q27" s="635"/>
      <c r="R27" s="635"/>
      <c r="S27" s="635"/>
      <c r="T27" s="635"/>
      <c r="U27" s="635"/>
      <c r="V27" s="635"/>
      <c r="W27" s="635"/>
      <c r="X27" s="635"/>
      <c r="Y27" s="635"/>
      <c r="Z27" s="635"/>
      <c r="AA27" s="635"/>
      <c r="AB27" s="635"/>
      <c r="AC27" s="635"/>
      <c r="AD27" s="635"/>
      <c r="AE27" s="635"/>
      <c r="AF27" s="635"/>
      <c r="AG27" s="635"/>
      <c r="AH27" s="635"/>
      <c r="AI27" s="635"/>
      <c r="AJ27" s="635"/>
      <c r="AK27" s="635"/>
      <c r="AL27" s="635"/>
      <c r="AM27" s="635"/>
      <c r="AN27" s="635"/>
      <c r="AO27" s="635"/>
      <c r="AP27" s="635"/>
      <c r="AQ27" s="635"/>
      <c r="AR27" s="635"/>
      <c r="AS27" s="635"/>
      <c r="AT27" s="635"/>
    </row>
    <row r="28" spans="1:55" ht="13.5" customHeight="1">
      <c r="C28" s="109">
        <v>549</v>
      </c>
      <c r="G28" s="12" t="str" cm="1">
        <f t="array" aca="1" ref="G28" ca="1">IFERROR(INDEX(NM_マスタデータ,MATCH($C28,'マスタシート '!$A:$A,0)-5,MATCH(Rng_選択会社Index,'マスタシート '!$2:$2,0))&amp;"","")</f>
        <v>（保険会社使用欄）</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67"/>
      <c r="AL28" s="167"/>
      <c r="AM28" s="167"/>
      <c r="AN28" s="167"/>
      <c r="AO28" s="167"/>
      <c r="AP28" s="167"/>
      <c r="AQ28" s="167"/>
      <c r="AR28" s="167"/>
      <c r="AS28" s="167"/>
      <c r="AT28" s="79"/>
    </row>
    <row r="29" spans="1:55" ht="16.5" customHeight="1">
      <c r="C29" s="109">
        <v>550</v>
      </c>
      <c r="D29" s="109">
        <v>551</v>
      </c>
      <c r="E29" s="109">
        <v>567</v>
      </c>
      <c r="G29" s="627" t="str" cm="1">
        <f t="array" aca="1" ref="G29" ca="1">IFERROR(INDEX(NM_マスタデータ,MATCH($C29,'マスタシート '!$A:$A,0)-5,MATCH(Rng_選択会社Index,'マスタシート '!$2:$2,0))&amp;"","")</f>
        <v>上記請求内容を承認いたします。</v>
      </c>
      <c r="H29" s="627"/>
      <c r="I29" s="627"/>
      <c r="J29" s="627"/>
      <c r="K29" s="627"/>
      <c r="L29" s="627"/>
      <c r="M29" s="627"/>
      <c r="N29" s="627"/>
      <c r="O29" s="627"/>
      <c r="P29" s="627"/>
      <c r="Q29" s="627"/>
      <c r="R29" s="627"/>
      <c r="S29" s="627"/>
      <c r="T29" s="627"/>
      <c r="U29" s="627"/>
      <c r="V29" s="570" t="str" cm="1">
        <f t="array" aca="1" ref="V29" ca="1">IFERROR(INDEX(NM_マスタデータ,MATCH($D29,'マスタシート '!$A:$A,0)-5,MATCH(Rng_選択会社Index,'マスタシート '!$2:$2,0))&amp;"","")</f>
        <v>承認日：令和</v>
      </c>
      <c r="W29" s="570"/>
      <c r="X29" s="570"/>
      <c r="Y29" s="570"/>
      <c r="Z29" s="570"/>
      <c r="AA29" s="570"/>
      <c r="AB29" s="570"/>
      <c r="AC29" s="570"/>
      <c r="AD29" s="570"/>
      <c r="AE29" s="570"/>
      <c r="AF29" s="570"/>
      <c r="AG29" s="570"/>
      <c r="AH29" s="570"/>
      <c r="AI29" s="570"/>
      <c r="AJ29" s="570"/>
      <c r="AK29" s="101"/>
      <c r="AL29" s="632" t="str" cm="1">
        <f t="array" aca="1" ref="AL29" ca="1">IFERROR(INDEX(NM_マスタデータ,MATCH($E29,'マスタシート '!$A:$A,0)-5,MATCH(Rng_選択会社Index,'マスタシート '!$2:$2,0))&amp;"","")</f>
        <v>確定日付欄</v>
      </c>
      <c r="AM29" s="633"/>
      <c r="AN29" s="633"/>
      <c r="AO29" s="633"/>
      <c r="AP29" s="633"/>
      <c r="AQ29" s="633"/>
      <c r="AR29" s="633"/>
      <c r="AS29" s="633"/>
      <c r="AT29" s="634"/>
    </row>
    <row r="30" spans="1:55" ht="21" customHeight="1">
      <c r="C30" s="109">
        <v>552</v>
      </c>
      <c r="D30" s="109">
        <v>557</v>
      </c>
      <c r="E30" s="109">
        <v>562</v>
      </c>
      <c r="G30" s="400" t="str" cm="1">
        <f t="array" aca="1" ref="G30" ca="1">IFERROR(INDEX(NM_マスタデータ,MATCH($C30,'マスタシート '!$A:$A,0)-5,MATCH(Rng_選択会社Index,'マスタシート '!$2:$2,0))&amp;"","")</f>
        <v/>
      </c>
      <c r="H30" s="400"/>
      <c r="I30" s="400"/>
      <c r="J30" s="400"/>
      <c r="K30" s="400"/>
      <c r="L30" s="400"/>
      <c r="M30" s="400"/>
      <c r="N30" s="400"/>
      <c r="O30" s="400"/>
      <c r="P30" s="400"/>
      <c r="Q30" s="402" t="str" cm="1">
        <f t="array" aca="1" ref="Q30" ca="1">IFERROR(INDEX(NM_マスタデータ,MATCH($D30,'マスタシート '!$A:$A,0)-5,MATCH(Rng_選択会社Index,'マスタシート '!$2:$2,0))&amp;"","")</f>
        <v/>
      </c>
      <c r="R30" s="402"/>
      <c r="S30" s="402"/>
      <c r="T30" s="402"/>
      <c r="U30" s="402"/>
      <c r="V30" s="402"/>
      <c r="W30" s="402"/>
      <c r="X30" s="402"/>
      <c r="Y30" s="402"/>
      <c r="Z30" s="402"/>
      <c r="AA30" s="403" t="str" cm="1">
        <f t="array" aca="1" ref="AA30" ca="1">IFERROR(INDEX(NM_マスタデータ,MATCH($E30,'マスタシート '!$A:$A,0)-5,MATCH(Rng_選択会社Index,'マスタシート '!$2:$2,0))&amp;"","")</f>
        <v/>
      </c>
      <c r="AB30" s="403"/>
      <c r="AC30" s="403"/>
      <c r="AD30" s="403"/>
      <c r="AE30" s="403"/>
      <c r="AF30" s="403"/>
      <c r="AG30" s="403"/>
      <c r="AH30" s="403"/>
      <c r="AI30" s="403"/>
      <c r="AJ30" s="403"/>
      <c r="AK30" s="168"/>
      <c r="AL30" s="359"/>
      <c r="AM30" s="360"/>
      <c r="AN30" s="360"/>
      <c r="AO30" s="360"/>
      <c r="AP30" s="360"/>
      <c r="AQ30" s="360"/>
      <c r="AR30" s="360"/>
      <c r="AS30" s="360"/>
      <c r="AT30" s="361"/>
    </row>
    <row r="31" spans="1:55" ht="21" customHeight="1">
      <c r="C31" s="109">
        <v>553</v>
      </c>
      <c r="D31" s="109">
        <v>558</v>
      </c>
      <c r="E31" s="109">
        <v>563</v>
      </c>
      <c r="G31" s="400" t="str" cm="1">
        <f t="array" aca="1" ref="G31" ca="1">IFERROR(INDEX(NM_マスタデータ,MATCH($C31,'マスタシート '!$A:$A,0)-5,MATCH(Rng_選択会社Index,'マスタシート '!$2:$2,0))&amp;"","")</f>
        <v/>
      </c>
      <c r="H31" s="400"/>
      <c r="I31" s="400"/>
      <c r="J31" s="400"/>
      <c r="K31" s="400"/>
      <c r="L31" s="400"/>
      <c r="M31" s="400"/>
      <c r="N31" s="400"/>
      <c r="O31" s="400"/>
      <c r="P31" s="400"/>
      <c r="Q31" s="400" t="str" cm="1">
        <f t="array" aca="1" ref="Q31" ca="1">IFERROR(INDEX(NM_マスタデータ,MATCH($D31,'マスタシート '!$A:$A,0)-5,MATCH(Rng_選択会社Index,'マスタシート '!$2:$2,0))&amp;"","")</f>
        <v/>
      </c>
      <c r="R31" s="400"/>
      <c r="S31" s="400"/>
      <c r="T31" s="400"/>
      <c r="U31" s="400"/>
      <c r="V31" s="400"/>
      <c r="W31" s="400"/>
      <c r="X31" s="400"/>
      <c r="Y31" s="400"/>
      <c r="Z31" s="400"/>
      <c r="AA31" s="400" t="str" cm="1">
        <f t="array" aca="1" ref="AA31" ca="1">IFERROR(INDEX(NM_マスタデータ,MATCH($E31,'マスタシート '!$A:$A,0)-5,MATCH(Rng_選択会社Index,'マスタシート '!$2:$2,0))&amp;"","")</f>
        <v/>
      </c>
      <c r="AB31" s="400"/>
      <c r="AC31" s="400"/>
      <c r="AD31" s="400"/>
      <c r="AE31" s="400"/>
      <c r="AF31" s="400"/>
      <c r="AG31" s="400"/>
      <c r="AH31" s="400"/>
      <c r="AI31" s="400"/>
      <c r="AJ31" s="400"/>
      <c r="AK31" s="168"/>
      <c r="AL31" s="362"/>
      <c r="AM31" s="363"/>
      <c r="AN31" s="363"/>
      <c r="AO31" s="363"/>
      <c r="AP31" s="363"/>
      <c r="AQ31" s="363"/>
      <c r="AR31" s="363"/>
      <c r="AS31" s="363"/>
      <c r="AT31" s="364"/>
    </row>
    <row r="32" spans="1:55" ht="21" customHeight="1">
      <c r="C32" s="109">
        <v>554</v>
      </c>
      <c r="D32" s="109">
        <v>559</v>
      </c>
      <c r="E32" s="109">
        <v>564</v>
      </c>
      <c r="G32" s="400" t="str" cm="1">
        <f t="array" aca="1" ref="G32" ca="1">IFERROR(INDEX(NM_マスタデータ,MATCH($C32,'マスタシート '!$A:$A,0)-5,MATCH(Rng_選択会社Index,'マスタシート '!$2:$2,0))&amp;"","")</f>
        <v/>
      </c>
      <c r="H32" s="400"/>
      <c r="I32" s="400"/>
      <c r="J32" s="400"/>
      <c r="K32" s="400"/>
      <c r="L32" s="400"/>
      <c r="M32" s="400"/>
      <c r="N32" s="400"/>
      <c r="O32" s="400"/>
      <c r="P32" s="400"/>
      <c r="Q32" s="400" t="str" cm="1">
        <f t="array" aca="1" ref="Q32" ca="1">IFERROR(INDEX(NM_マスタデータ,MATCH($D32,'マスタシート '!$A:$A,0)-5,MATCH(Rng_選択会社Index,'マスタシート '!$2:$2,0))&amp;"","")</f>
        <v/>
      </c>
      <c r="R32" s="400"/>
      <c r="S32" s="400"/>
      <c r="T32" s="400"/>
      <c r="U32" s="400"/>
      <c r="V32" s="400"/>
      <c r="W32" s="400"/>
      <c r="X32" s="400"/>
      <c r="Y32" s="400"/>
      <c r="Z32" s="400"/>
      <c r="AA32" s="400" t="str" cm="1">
        <f t="array" aca="1" ref="AA32" ca="1">IFERROR(INDEX(NM_マスタデータ,MATCH($E32,'マスタシート '!$A:$A,0)-5,MATCH(Rng_選択会社Index,'マスタシート '!$2:$2,0))&amp;"","")</f>
        <v/>
      </c>
      <c r="AB32" s="400"/>
      <c r="AC32" s="400"/>
      <c r="AD32" s="400"/>
      <c r="AE32" s="400"/>
      <c r="AF32" s="400"/>
      <c r="AG32" s="400"/>
      <c r="AH32" s="400"/>
      <c r="AI32" s="400"/>
      <c r="AJ32" s="400"/>
      <c r="AK32" s="168"/>
      <c r="AL32" s="362"/>
      <c r="AM32" s="363"/>
      <c r="AN32" s="363"/>
      <c r="AO32" s="363"/>
      <c r="AP32" s="363"/>
      <c r="AQ32" s="363"/>
      <c r="AR32" s="363"/>
      <c r="AS32" s="363"/>
      <c r="AT32" s="364"/>
    </row>
    <row r="33" spans="1:55" ht="21" customHeight="1">
      <c r="C33" s="109">
        <v>555</v>
      </c>
      <c r="D33" s="109">
        <v>560</v>
      </c>
      <c r="E33" s="109">
        <v>565</v>
      </c>
      <c r="G33" s="400" t="str" cm="1">
        <f t="array" aca="1" ref="G33" ca="1">IFERROR(INDEX(NM_マスタデータ,MATCH($C33,'マスタシート '!$A:$A,0)-5,MATCH(Rng_選択会社Index,'マスタシート '!$2:$2,0))&amp;"","")</f>
        <v>部店課支社</v>
      </c>
      <c r="H33" s="400"/>
      <c r="I33" s="400"/>
      <c r="J33" s="400"/>
      <c r="K33" s="400"/>
      <c r="L33" s="400"/>
      <c r="M33" s="400"/>
      <c r="N33" s="400"/>
      <c r="O33" s="400"/>
      <c r="P33" s="400"/>
      <c r="Q33" s="400" t="str" cm="1">
        <f t="array" aca="1" ref="Q33" ca="1">IFERROR(INDEX(NM_マスタデータ,MATCH($D33,'マスタシート '!$A:$A,0)-5,MATCH(Rng_選択会社Index,'マスタシート '!$2:$2,0))&amp;"","")</f>
        <v>代理店・扱者／仲立人</v>
      </c>
      <c r="R33" s="400"/>
      <c r="S33" s="400"/>
      <c r="T33" s="400"/>
      <c r="U33" s="400"/>
      <c r="V33" s="400"/>
      <c r="W33" s="400"/>
      <c r="X33" s="400"/>
      <c r="Y33" s="400"/>
      <c r="Z33" s="400"/>
      <c r="AA33" s="400" t="str" cm="1">
        <f t="array" aca="1" ref="AA33" ca="1">IFERROR(INDEX(NM_マスタデータ,MATCH($E33,'マスタシート '!$A:$A,0)-5,MATCH(Rng_選択会社Index,'マスタシート '!$2:$2,0))&amp;"","")</f>
        <v>備考欄</v>
      </c>
      <c r="AB33" s="400"/>
      <c r="AC33" s="400"/>
      <c r="AD33" s="400"/>
      <c r="AE33" s="400"/>
      <c r="AF33" s="400"/>
      <c r="AG33" s="400"/>
      <c r="AH33" s="400"/>
      <c r="AI33" s="400"/>
      <c r="AJ33" s="400"/>
      <c r="AK33" s="168"/>
      <c r="AL33" s="362"/>
      <c r="AM33" s="363"/>
      <c r="AN33" s="363"/>
      <c r="AO33" s="363"/>
      <c r="AP33" s="363"/>
      <c r="AQ33" s="363"/>
      <c r="AR33" s="363"/>
      <c r="AS33" s="363"/>
      <c r="AT33" s="364"/>
    </row>
    <row r="34" spans="1:55" ht="21" customHeight="1">
      <c r="C34" s="109">
        <v>556</v>
      </c>
      <c r="D34" s="109">
        <v>561</v>
      </c>
      <c r="E34" s="109">
        <v>566</v>
      </c>
      <c r="G34" s="400" t="str" cm="1">
        <f t="array" aca="1" ref="G34" ca="1">IFERROR(INDEX(NM_マスタデータ,MATCH($C34,'マスタシート '!$A:$A,0)-5,MATCH(Rng_選択会社Index,'マスタシート '!$2:$2,0))&amp;"","")</f>
        <v>＿＿＿＿＿＿＿＿＿＿＿＿＿＿＿＿</v>
      </c>
      <c r="H34" s="400"/>
      <c r="I34" s="400"/>
      <c r="J34" s="400"/>
      <c r="K34" s="400"/>
      <c r="L34" s="400"/>
      <c r="M34" s="400"/>
      <c r="N34" s="400"/>
      <c r="O34" s="400"/>
      <c r="P34" s="400"/>
      <c r="Q34" s="400" t="str" cm="1">
        <f t="array" aca="1" ref="Q34" ca="1">IFERROR(INDEX(NM_マスタデータ,MATCH($D34,'マスタシート '!$A:$A,0)-5,MATCH(Rng_選択会社Index,'マスタシート '!$2:$2,0))&amp;"","")</f>
        <v>＿＿＿＿＿＿＿＿＿＿＿＿＿＿＿＿</v>
      </c>
      <c r="R34" s="400"/>
      <c r="S34" s="400"/>
      <c r="T34" s="400"/>
      <c r="U34" s="400"/>
      <c r="V34" s="400"/>
      <c r="W34" s="400"/>
      <c r="X34" s="400"/>
      <c r="Y34" s="400"/>
      <c r="Z34" s="400"/>
      <c r="AA34" s="400" t="str" cm="1">
        <f t="array" aca="1" ref="AA34" ca="1">IFERROR(INDEX(NM_マスタデータ,MATCH($E34,'マスタシート '!$A:$A,0)-5,MATCH(Rng_選択会社Index,'マスタシート '!$2:$2,0))&amp;"","")</f>
        <v>＿＿＿＿＿＿＿＿＿＿＿＿＿＿＿＿</v>
      </c>
      <c r="AB34" s="400"/>
      <c r="AC34" s="400"/>
      <c r="AD34" s="400"/>
      <c r="AE34" s="400"/>
      <c r="AF34" s="400"/>
      <c r="AG34" s="400"/>
      <c r="AH34" s="400"/>
      <c r="AI34" s="400"/>
      <c r="AJ34" s="400"/>
      <c r="AK34" s="168"/>
      <c r="AL34" s="365"/>
      <c r="AM34" s="366"/>
      <c r="AN34" s="366"/>
      <c r="AO34" s="366"/>
      <c r="AP34" s="366"/>
      <c r="AQ34" s="366"/>
      <c r="AR34" s="366"/>
      <c r="AS34" s="366"/>
      <c r="AT34" s="367"/>
    </row>
    <row r="35" spans="1:55" s="220" customFormat="1" ht="9.75" customHeight="1">
      <c r="C35" s="220">
        <v>568</v>
      </c>
      <c r="D35" s="220">
        <v>569</v>
      </c>
      <c r="E35" s="220">
        <v>570</v>
      </c>
      <c r="F35" s="221"/>
      <c r="G35" s="401" t="str" cm="1">
        <f t="array" aca="1" ref="G35" ca="1">IFERROR(INDEX(NM_マスタデータ,MATCH($C35,'マスタシート '!$A:$A,0)-5,MATCH(Rng_選択会社Index,'マスタシート '!$2:$2,0))&amp;"","")</f>
        <v>【保険会社用】</v>
      </c>
      <c r="H35" s="401"/>
      <c r="I35" s="401"/>
      <c r="J35" s="401"/>
      <c r="K35" s="401"/>
      <c r="M35" s="225"/>
      <c r="N35" s="225"/>
      <c r="O35" s="225"/>
      <c r="P35" s="225"/>
      <c r="R35" s="225"/>
      <c r="S35" s="225"/>
      <c r="T35" s="225"/>
      <c r="U35" s="225"/>
      <c r="V35" s="225"/>
      <c r="W35" s="225"/>
      <c r="X35" s="225"/>
      <c r="Y35" s="225"/>
      <c r="Z35" s="225"/>
      <c r="AA35" s="225"/>
      <c r="AB35" s="71"/>
      <c r="AC35" s="71"/>
      <c r="AD35" s="71"/>
      <c r="AE35" s="71"/>
      <c r="AF35" s="71"/>
      <c r="AG35" s="71"/>
      <c r="AH35" s="71"/>
      <c r="AI35" s="71"/>
      <c r="AJ35" s="71"/>
      <c r="AK35" s="71"/>
      <c r="AL35" s="142"/>
      <c r="AM35" s="217" t="str" cm="1">
        <f t="array" aca="1" ref="AM35" ca="1">IFERROR(INDEX(NM_マスタデータ,MATCH($D35,'マスタシート '!$A:$A,0)-5,MATCH(Rng_選択会社Index,'マスタシート '!$2:$2,0))&amp;"","")</f>
        <v>ver.0103</v>
      </c>
      <c r="AN35" s="142"/>
      <c r="AO35" s="142"/>
      <c r="AP35" s="142"/>
      <c r="AQ35" s="142"/>
      <c r="AR35" s="142"/>
      <c r="AS35" s="142"/>
      <c r="AT35" s="217" t="str" cm="1">
        <f t="array" aca="1" ref="AT35" ca="1">IFERROR(INDEX(NM_マスタデータ,MATCH($E35,'マスタシート '!$A:$A,0)-5,MATCH(Rng_選択会社Index,'マスタシート '!$2:$2,0))&amp;"","")</f>
        <v>youryou0100</v>
      </c>
      <c r="AU35" s="221"/>
      <c r="AV35" s="221"/>
      <c r="AW35" s="221"/>
    </row>
    <row r="36" spans="1:55" ht="22.5" customHeight="1">
      <c r="A36" s="109" t="str" cm="1">
        <f t="array" aca="1" ref="A36" ca="1">IFERROR(INDEX(NM_マスタデータ,MATCH($C36,'マスタシート '!$A:$A,0)-5,MATCH(Rng_選択会社Index,'マスタシート '!$2:$2,0))&amp;"","")</f>
        <v/>
      </c>
      <c r="C36" s="109">
        <v>573</v>
      </c>
      <c r="D36" s="109">
        <v>574</v>
      </c>
      <c r="G36" s="13"/>
      <c r="H36" s="13"/>
      <c r="I36" s="13"/>
      <c r="J36" s="13"/>
      <c r="K36" s="13"/>
      <c r="L36" s="13"/>
      <c r="M36" s="13"/>
      <c r="N36" s="13"/>
      <c r="O36" s="13"/>
      <c r="P36" s="13"/>
      <c r="Q36" s="154"/>
      <c r="R36" s="154"/>
      <c r="S36" s="557" t="str" cm="1">
        <f t="array" aca="1" ref="S36" ca="1">IFERROR(INDEX(NM_マスタデータ,MATCH($D36,'マスタシート '!$A:$A,0)-5,MATCH(Rng_選択会社Index,'マスタシート '!$2:$2,0))&amp;"","")</f>
        <v>質権移転承認書</v>
      </c>
      <c r="T36" s="557"/>
      <c r="U36" s="557"/>
      <c r="V36" s="557"/>
      <c r="W36" s="557"/>
      <c r="X36" s="557"/>
      <c r="Y36" s="557"/>
      <c r="Z36" s="557"/>
      <c r="AA36" s="557"/>
      <c r="AB36" s="557"/>
      <c r="AC36" s="557"/>
      <c r="AD36" s="557"/>
      <c r="AE36" s="557"/>
      <c r="AF36" s="557"/>
      <c r="AG36" s="557"/>
      <c r="AH36" s="557"/>
      <c r="AI36" s="13"/>
      <c r="AJ36" s="13"/>
      <c r="AK36" s="13"/>
      <c r="AL36" s="13"/>
      <c r="AM36" s="13"/>
      <c r="AN36" s="13"/>
      <c r="AO36" s="13"/>
      <c r="AP36" s="13"/>
      <c r="AQ36" s="13"/>
      <c r="AR36" s="13"/>
      <c r="AS36" s="13"/>
      <c r="AT36" s="13"/>
    </row>
    <row r="37" spans="1:55">
      <c r="C37" s="109">
        <v>575</v>
      </c>
      <c r="G37" s="625" t="str" cm="1">
        <f t="array" aca="1" ref="G37" ca="1">IFERROR(INDEX(NM_マスタデータ,MATCH($C37,'マスタシート '!$A:$A,0)-5,MATCH(Rng_選択会社Index,'マスタシート '!$2:$2,0))&amp;"","")</f>
        <v>入力要領損害保険株式会社</v>
      </c>
      <c r="H37" s="625"/>
      <c r="I37" s="625"/>
      <c r="J37" s="625"/>
      <c r="K37" s="625"/>
      <c r="L37" s="625"/>
      <c r="M37" s="625"/>
      <c r="N37" s="625"/>
      <c r="O37" s="625"/>
      <c r="P37" s="625"/>
      <c r="Q37" s="625"/>
      <c r="R37" s="625"/>
      <c r="S37" s="625"/>
      <c r="T37" s="625"/>
      <c r="U37" s="13"/>
      <c r="V37" s="13"/>
      <c r="W37" s="13"/>
      <c r="X37" s="13"/>
      <c r="Y37" s="13"/>
      <c r="Z37" s="13"/>
      <c r="AA37" s="13"/>
      <c r="AB37" s="13"/>
      <c r="AC37" s="13"/>
      <c r="AD37" s="13"/>
      <c r="AE37" s="13"/>
      <c r="AG37" s="13"/>
      <c r="AH37" s="13"/>
      <c r="AI37" s="13"/>
      <c r="AJ37" s="207" t="str">
        <f ca="1">AJ4</f>
        <v>請求日：和暦</v>
      </c>
      <c r="AK37" s="626">
        <f>AK4</f>
        <v>0</v>
      </c>
      <c r="AL37" s="626"/>
      <c r="AM37" s="626"/>
      <c r="AN37" s="626"/>
      <c r="AO37" s="626"/>
      <c r="AP37" s="626"/>
      <c r="AQ37" s="626"/>
      <c r="AR37" s="626"/>
      <c r="AS37" s="626"/>
      <c r="AT37" s="13"/>
    </row>
    <row r="38" spans="1:55" ht="70.5" customHeight="1" thickBot="1">
      <c r="C38" s="109">
        <v>576</v>
      </c>
      <c r="G38" s="546" t="str" cm="1">
        <f t="array" aca="1" ref="G38" ca="1">IFERROR(INDEX(NM_マスタデータ,MATCH($C38,'マスタシート '!$A:$A,0)-5,MATCH(Rng_選択会社Index,'マスタシート '!$2:$2,0))&amp;"","")</f>
        <v>　以下保険契約およびその継続契約（保険契約継続証が発行される場合の保険契約をいいます。）にかかわる債権を目的とする以下質権について、以下原質権者はその被担保債権とともに、債権譲渡契約日に、以下承継質権者に移転させましたので、貴社のご承認をいただきたく通知申し上げます。</v>
      </c>
      <c r="H38" s="546"/>
      <c r="I38" s="546"/>
      <c r="J38" s="546"/>
      <c r="K38" s="546"/>
      <c r="L38" s="546"/>
      <c r="M38" s="546"/>
      <c r="N38" s="546"/>
      <c r="O38" s="546"/>
      <c r="P38" s="546"/>
      <c r="Q38" s="546"/>
      <c r="R38" s="546"/>
      <c r="S38" s="546"/>
      <c r="T38" s="546"/>
      <c r="U38" s="546"/>
      <c r="V38" s="546"/>
      <c r="W38" s="546"/>
      <c r="X38" s="546"/>
      <c r="Y38" s="546"/>
      <c r="Z38" s="546"/>
      <c r="AA38" s="546"/>
      <c r="AB38" s="546"/>
      <c r="AC38" s="546"/>
      <c r="AD38" s="546"/>
      <c r="AE38" s="546"/>
      <c r="AF38" s="546"/>
      <c r="AG38" s="546"/>
      <c r="AH38" s="546"/>
      <c r="AI38" s="546"/>
      <c r="AJ38" s="546"/>
      <c r="AK38" s="546"/>
      <c r="AL38" s="546"/>
      <c r="AM38" s="546"/>
      <c r="AN38" s="546"/>
      <c r="AO38" s="546"/>
      <c r="AP38" s="546"/>
      <c r="AQ38" s="546"/>
      <c r="AR38" s="546"/>
      <c r="AS38" s="546"/>
      <c r="AT38" s="546"/>
    </row>
    <row r="39" spans="1:55" s="159" customFormat="1" ht="42" customHeight="1" thickTop="1" thickBot="1">
      <c r="G39" s="572" t="str">
        <f ca="1">G6&amp;""</f>
        <v>証券番号</v>
      </c>
      <c r="H39" s="573"/>
      <c r="I39" s="573"/>
      <c r="J39" s="573"/>
      <c r="K39" s="659" t="str">
        <f>K6&amp;""</f>
        <v/>
      </c>
      <c r="L39" s="660"/>
      <c r="M39" s="660"/>
      <c r="N39" s="660"/>
      <c r="O39" s="660"/>
      <c r="P39" s="660"/>
      <c r="Q39" s="660"/>
      <c r="R39" s="660"/>
      <c r="S39" s="660"/>
      <c r="T39" s="660"/>
      <c r="U39" s="660"/>
      <c r="V39" s="660"/>
      <c r="W39" s="660"/>
      <c r="X39" s="660"/>
      <c r="Y39" s="661"/>
      <c r="Z39" s="160"/>
      <c r="AA39" s="160"/>
      <c r="AB39" s="160"/>
      <c r="AC39" s="160"/>
      <c r="AD39" s="160"/>
      <c r="AE39" s="160"/>
      <c r="AF39" s="145"/>
      <c r="AG39" s="145"/>
      <c r="AH39" s="145"/>
      <c r="AI39" s="145"/>
      <c r="AJ39" s="145"/>
      <c r="AK39" s="145"/>
      <c r="AL39" s="145"/>
      <c r="AM39" s="145"/>
      <c r="AN39" s="145"/>
      <c r="AO39" s="145"/>
      <c r="AP39" s="145"/>
      <c r="AQ39" s="145"/>
      <c r="AR39" s="145"/>
      <c r="AS39" s="145"/>
      <c r="AT39" s="145"/>
      <c r="AX39" s="109"/>
      <c r="AY39" s="109"/>
      <c r="AZ39" s="109"/>
      <c r="BA39" s="109"/>
      <c r="BB39" s="109"/>
      <c r="BC39" s="109"/>
    </row>
    <row r="40" spans="1:55" s="159" customFormat="1" ht="24" customHeight="1" thickTop="1">
      <c r="G40" s="662" t="str">
        <f ca="1">G7&amp;""</f>
        <v>保険期間・保険金額・満期返れい金・保険の対象・保険の対象の所在地</v>
      </c>
      <c r="H40" s="662"/>
      <c r="I40" s="662"/>
      <c r="J40" s="662"/>
      <c r="K40" s="662"/>
      <c r="L40" s="662"/>
      <c r="M40" s="662"/>
      <c r="N40" s="662"/>
      <c r="O40" s="662"/>
      <c r="P40" s="662"/>
      <c r="Q40" s="662"/>
      <c r="R40" s="662"/>
      <c r="S40" s="662"/>
      <c r="T40" s="662"/>
      <c r="U40" s="662"/>
      <c r="V40" s="662"/>
      <c r="W40" s="662"/>
      <c r="X40" s="662"/>
      <c r="Y40" s="663"/>
      <c r="Z40" s="378" t="str">
        <f ca="1">Z7&amp;""</f>
        <v>保険証券（変更手続き完了のお知らせ）記載のとおり</v>
      </c>
      <c r="AA40" s="664"/>
      <c r="AB40" s="664"/>
      <c r="AC40" s="664"/>
      <c r="AD40" s="664"/>
      <c r="AE40" s="664"/>
      <c r="AF40" s="664"/>
      <c r="AG40" s="664"/>
      <c r="AH40" s="664"/>
      <c r="AI40" s="664"/>
      <c r="AJ40" s="664"/>
      <c r="AK40" s="664"/>
      <c r="AL40" s="664"/>
      <c r="AM40" s="664"/>
      <c r="AN40" s="664"/>
      <c r="AO40" s="664"/>
      <c r="AP40" s="664"/>
      <c r="AQ40" s="664"/>
      <c r="AR40" s="664"/>
      <c r="AS40" s="664"/>
      <c r="AT40" s="665"/>
      <c r="AX40" s="109"/>
      <c r="AY40" s="109"/>
      <c r="AZ40" s="109"/>
      <c r="BA40" s="109"/>
      <c r="BB40" s="109"/>
      <c r="BC40" s="109"/>
    </row>
    <row r="41" spans="1:55" s="159" customFormat="1" ht="66" customHeight="1">
      <c r="G41" s="583" t="str">
        <f ca="1">G8&amp;""</f>
        <v>連絡欄</v>
      </c>
      <c r="H41" s="584"/>
      <c r="I41" s="584"/>
      <c r="J41" s="585"/>
      <c r="K41" s="586" t="str">
        <f>K8&amp;""</f>
        <v/>
      </c>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7"/>
      <c r="AL41" s="587"/>
      <c r="AM41" s="587"/>
      <c r="AN41" s="587"/>
      <c r="AO41" s="587"/>
      <c r="AP41" s="587"/>
      <c r="AQ41" s="587"/>
      <c r="AR41" s="587"/>
      <c r="AS41" s="587"/>
      <c r="AT41" s="588"/>
      <c r="AX41" s="109"/>
      <c r="AY41" s="109"/>
      <c r="AZ41" s="109"/>
      <c r="BA41" s="109"/>
      <c r="BB41" s="109"/>
      <c r="BC41" s="109"/>
    </row>
    <row r="42" spans="1:55" s="159" customFormat="1" ht="3" customHeight="1">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X42" s="109"/>
      <c r="AY42" s="109"/>
      <c r="AZ42" s="109"/>
      <c r="BA42" s="109"/>
      <c r="BB42" s="109"/>
      <c r="BC42" s="109"/>
    </row>
    <row r="43" spans="1:55" s="159" customFormat="1" ht="21" customHeight="1">
      <c r="G43" s="658" t="str">
        <f ca="1">G10&amp;""</f>
        <v>債権証書日付</v>
      </c>
      <c r="H43" s="658"/>
      <c r="I43" s="658"/>
      <c r="J43" s="658"/>
      <c r="K43" s="658"/>
      <c r="L43" s="658"/>
      <c r="M43" s="610" t="str">
        <f ca="1">M10&amp;""</f>
        <v>和暦</v>
      </c>
      <c r="N43" s="611"/>
      <c r="O43" s="612">
        <f>O10</f>
        <v>0</v>
      </c>
      <c r="P43" s="612"/>
      <c r="Q43" s="612"/>
      <c r="R43" s="612"/>
      <c r="S43" s="612"/>
      <c r="T43" s="612"/>
      <c r="U43" s="612"/>
      <c r="V43" s="612"/>
      <c r="W43" s="612"/>
      <c r="X43" s="613"/>
      <c r="Y43" s="614" t="str">
        <f ca="1">Y10&amp;""</f>
        <v>債務者の住所・氏名</v>
      </c>
      <c r="Z43" s="615"/>
      <c r="AA43" s="615"/>
      <c r="AB43" s="615"/>
      <c r="AC43" s="615"/>
      <c r="AD43" s="616"/>
      <c r="AE43" s="666" t="str">
        <f>AE10&amp;""</f>
        <v/>
      </c>
      <c r="AF43" s="667"/>
      <c r="AG43" s="667"/>
      <c r="AH43" s="667"/>
      <c r="AI43" s="667"/>
      <c r="AJ43" s="667"/>
      <c r="AK43" s="667"/>
      <c r="AL43" s="667"/>
      <c r="AM43" s="667"/>
      <c r="AN43" s="667"/>
      <c r="AO43" s="667"/>
      <c r="AP43" s="667"/>
      <c r="AQ43" s="667"/>
      <c r="AR43" s="667"/>
      <c r="AS43" s="667"/>
      <c r="AT43" s="668"/>
      <c r="AX43" s="109"/>
      <c r="AY43" s="109"/>
      <c r="AZ43" s="109"/>
      <c r="BA43" s="109"/>
      <c r="BB43" s="109"/>
      <c r="BC43" s="109"/>
    </row>
    <row r="44" spans="1:55" s="159" customFormat="1" ht="21" customHeight="1">
      <c r="G44" s="617" t="str">
        <f ca="1">G11&amp;""</f>
        <v>証書債権額</v>
      </c>
      <c r="H44" s="577"/>
      <c r="I44" s="577"/>
      <c r="J44" s="577"/>
      <c r="K44" s="577"/>
      <c r="L44" s="618"/>
      <c r="M44" s="673" t="str">
        <f>M11&amp;""</f>
        <v/>
      </c>
      <c r="N44" s="674"/>
      <c r="O44" s="675" t="str">
        <f>O11&amp;""</f>
        <v/>
      </c>
      <c r="P44" s="674"/>
      <c r="Q44" s="676">
        <f>Q11</f>
        <v>0</v>
      </c>
      <c r="R44" s="677"/>
      <c r="S44" s="677"/>
      <c r="T44" s="677"/>
      <c r="U44" s="677"/>
      <c r="V44" s="677"/>
      <c r="W44" s="677"/>
      <c r="X44" s="161"/>
      <c r="Y44" s="619" t="str">
        <f ca="1">Y11&amp;""</f>
        <v>質権設定者と異なる場合にご入力ください。</v>
      </c>
      <c r="Z44" s="620"/>
      <c r="AA44" s="620"/>
      <c r="AB44" s="620"/>
      <c r="AC44" s="620"/>
      <c r="AD44" s="621"/>
      <c r="AE44" s="669"/>
      <c r="AF44" s="546"/>
      <c r="AG44" s="546"/>
      <c r="AH44" s="546"/>
      <c r="AI44" s="546"/>
      <c r="AJ44" s="546"/>
      <c r="AK44" s="546"/>
      <c r="AL44" s="546"/>
      <c r="AM44" s="546"/>
      <c r="AN44" s="546"/>
      <c r="AO44" s="546"/>
      <c r="AP44" s="546"/>
      <c r="AQ44" s="546"/>
      <c r="AR44" s="546"/>
      <c r="AS44" s="546"/>
      <c r="AT44" s="547"/>
      <c r="AX44" s="109"/>
      <c r="AY44" s="109"/>
      <c r="AZ44" s="109"/>
      <c r="BA44" s="109"/>
      <c r="BB44" s="109"/>
      <c r="BC44" s="109"/>
    </row>
    <row r="45" spans="1:55" s="159" customFormat="1" ht="24" customHeight="1">
      <c r="G45" s="349" t="str">
        <f ca="1">G12&amp;""</f>
        <v>いずれにも記載がない場合は
元本額(普通質)</v>
      </c>
      <c r="H45" s="350"/>
      <c r="I45" s="350"/>
      <c r="J45" s="350"/>
      <c r="K45" s="350"/>
      <c r="L45" s="351"/>
      <c r="M45" s="656" t="str">
        <f ca="1">M12&amp;""</f>
        <v>元本額
(普通質)</v>
      </c>
      <c r="N45" s="657"/>
      <c r="O45" s="656" t="str">
        <f ca="1">O12&amp;""</f>
        <v>極度額
(根質)</v>
      </c>
      <c r="P45" s="657"/>
      <c r="Q45" s="678"/>
      <c r="R45" s="679"/>
      <c r="S45" s="679"/>
      <c r="T45" s="679"/>
      <c r="U45" s="679"/>
      <c r="V45" s="679"/>
      <c r="W45" s="679"/>
      <c r="X45" s="162" t="str">
        <f>X12&amp;""</f>
        <v>円</v>
      </c>
      <c r="Y45" s="622"/>
      <c r="Z45" s="623"/>
      <c r="AA45" s="623"/>
      <c r="AB45" s="623"/>
      <c r="AC45" s="623"/>
      <c r="AD45" s="624"/>
      <c r="AE45" s="670"/>
      <c r="AF45" s="671"/>
      <c r="AG45" s="671"/>
      <c r="AH45" s="671"/>
      <c r="AI45" s="671"/>
      <c r="AJ45" s="671"/>
      <c r="AK45" s="671"/>
      <c r="AL45" s="671"/>
      <c r="AM45" s="671"/>
      <c r="AN45" s="671"/>
      <c r="AO45" s="671"/>
      <c r="AP45" s="671"/>
      <c r="AQ45" s="671"/>
      <c r="AR45" s="671"/>
      <c r="AS45" s="671"/>
      <c r="AT45" s="672"/>
      <c r="AX45" s="109"/>
      <c r="AY45" s="109"/>
      <c r="AZ45" s="109"/>
      <c r="BA45" s="109"/>
      <c r="BB45" s="109"/>
      <c r="BC45" s="109"/>
    </row>
    <row r="46" spans="1:55" s="159" customFormat="1" ht="3" customHeight="1" thickBot="1">
      <c r="G46" s="163"/>
      <c r="H46" s="163"/>
      <c r="I46" s="163"/>
      <c r="J46" s="163"/>
      <c r="K46" s="163"/>
      <c r="L46" s="163"/>
      <c r="M46" s="164"/>
      <c r="N46" s="164"/>
      <c r="O46" s="164"/>
      <c r="P46" s="164"/>
      <c r="Q46" s="68"/>
      <c r="R46" s="68"/>
      <c r="S46" s="68"/>
      <c r="T46" s="68"/>
      <c r="U46" s="68"/>
      <c r="V46" s="68"/>
      <c r="W46" s="68"/>
      <c r="X46" s="68"/>
      <c r="Y46" s="68"/>
      <c r="Z46" s="165"/>
      <c r="AA46" s="166"/>
      <c r="AB46" s="166"/>
      <c r="AC46" s="166"/>
      <c r="AD46" s="166"/>
      <c r="AE46" s="158"/>
      <c r="AF46" s="158"/>
      <c r="AG46" s="158"/>
      <c r="AH46" s="158"/>
      <c r="AI46" s="158"/>
      <c r="AJ46" s="158"/>
      <c r="AK46" s="158"/>
      <c r="AL46" s="158"/>
      <c r="AM46" s="158"/>
      <c r="AN46" s="158"/>
      <c r="AO46" s="158"/>
      <c r="AP46" s="158"/>
      <c r="AQ46" s="158"/>
      <c r="AR46" s="158"/>
      <c r="AS46" s="158"/>
      <c r="AT46" s="158"/>
      <c r="AX46" s="109"/>
      <c r="AY46" s="109"/>
      <c r="AZ46" s="109"/>
      <c r="BA46" s="109"/>
      <c r="BB46" s="109"/>
      <c r="BC46" s="109"/>
    </row>
    <row r="47" spans="1:55" s="159" customFormat="1" ht="16.5" customHeight="1" thickTop="1">
      <c r="G47" s="251"/>
      <c r="H47" s="629" t="str">
        <f ca="1">H14&amp;""</f>
        <v>原質権者（譲渡人）</v>
      </c>
      <c r="I47" s="629"/>
      <c r="J47" s="629"/>
      <c r="K47" s="629"/>
      <c r="L47" s="629"/>
      <c r="M47" s="629"/>
      <c r="N47" s="629"/>
      <c r="O47" s="629"/>
      <c r="P47" s="629"/>
      <c r="Q47" s="629"/>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4"/>
      <c r="AX47" s="109"/>
      <c r="AY47" s="109"/>
      <c r="AZ47" s="109"/>
      <c r="BA47" s="109"/>
      <c r="BB47" s="109"/>
      <c r="BC47" s="109"/>
    </row>
    <row r="48" spans="1:55" s="159" customFormat="1" ht="50.25" customHeight="1">
      <c r="G48" s="259"/>
      <c r="H48" s="363" t="str">
        <f ca="1">H15&amp;""</f>
        <v>住所</v>
      </c>
      <c r="I48" s="363"/>
      <c r="J48" s="590"/>
      <c r="K48" s="398" t="str">
        <f>K15&amp;""</f>
        <v/>
      </c>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255"/>
      <c r="AX48" s="109"/>
      <c r="AY48" s="109"/>
      <c r="AZ48" s="109"/>
      <c r="BA48" s="109"/>
      <c r="BB48" s="109"/>
      <c r="BC48" s="109"/>
    </row>
    <row r="49" spans="3:55" s="159" customFormat="1" ht="2.25" customHeight="1">
      <c r="G49" s="259"/>
      <c r="H49" s="60"/>
      <c r="I49" s="60"/>
      <c r="J49" s="60"/>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255"/>
      <c r="AX49" s="109"/>
      <c r="AY49" s="109"/>
      <c r="AZ49" s="109"/>
      <c r="BA49" s="109"/>
      <c r="BB49" s="109"/>
      <c r="BC49" s="109"/>
    </row>
    <row r="50" spans="3:55" s="159" customFormat="1" ht="60" customHeight="1" thickBot="1">
      <c r="C50" s="159">
        <v>577</v>
      </c>
      <c r="G50" s="260"/>
      <c r="H50" s="560" t="str">
        <f ca="1">H17&amp;""</f>
        <v>氏名</v>
      </c>
      <c r="I50" s="560"/>
      <c r="J50" s="628"/>
      <c r="K50" s="591" t="str">
        <f>K17&amp;""</f>
        <v/>
      </c>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257"/>
      <c r="AN50" s="560" t="str" cm="1">
        <f t="array" aca="1" ref="AN50" ca="1">IFERROR(INDEX(NM_マスタデータ,MATCH($C50,'マスタシート '!$A:$A,0)-5,MATCH(Rng_選択会社Index,'マスタシート '!$2:$2,0))&amp;"","")</f>
        <v>様</v>
      </c>
      <c r="AO50" s="560"/>
      <c r="AP50" s="560"/>
      <c r="AQ50" s="257"/>
      <c r="AR50" s="257"/>
      <c r="AS50" s="257"/>
      <c r="AT50" s="258"/>
      <c r="AX50" s="109"/>
      <c r="AY50" s="109"/>
      <c r="AZ50" s="109"/>
      <c r="BA50" s="109"/>
      <c r="BB50" s="109"/>
      <c r="BC50" s="109"/>
    </row>
    <row r="51" spans="3:55" s="159" customFormat="1" ht="16.5" customHeight="1" thickTop="1">
      <c r="G51" s="251"/>
      <c r="H51" s="629" t="str">
        <f ca="1">H18&amp;""</f>
        <v>承継質権者（譲受人）</v>
      </c>
      <c r="I51" s="629"/>
      <c r="J51" s="629"/>
      <c r="K51" s="629"/>
      <c r="L51" s="629"/>
      <c r="M51" s="629"/>
      <c r="N51" s="629"/>
      <c r="O51" s="629"/>
      <c r="P51" s="629"/>
      <c r="Q51" s="629"/>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4"/>
      <c r="AX51" s="109"/>
      <c r="AY51" s="109"/>
      <c r="AZ51" s="109"/>
      <c r="BA51" s="109"/>
      <c r="BB51" s="109"/>
      <c r="BC51" s="109"/>
    </row>
    <row r="52" spans="3:55" s="159" customFormat="1" ht="50.25" customHeight="1">
      <c r="G52" s="259"/>
      <c r="H52" s="363" t="str">
        <f ca="1">H19&amp;""</f>
        <v>住所</v>
      </c>
      <c r="I52" s="363"/>
      <c r="J52" s="590"/>
      <c r="K52" s="398" t="str">
        <f>K19&amp;""</f>
        <v/>
      </c>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255"/>
      <c r="AX52" s="109"/>
      <c r="AY52" s="109"/>
      <c r="AZ52" s="109"/>
      <c r="BA52" s="109"/>
      <c r="BB52" s="109"/>
      <c r="BC52" s="109"/>
    </row>
    <row r="53" spans="3:55" s="159" customFormat="1" ht="2.25" customHeight="1">
      <c r="G53" s="259"/>
      <c r="H53" s="60"/>
      <c r="I53" s="60"/>
      <c r="J53" s="60"/>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255"/>
      <c r="AX53" s="109"/>
      <c r="AY53" s="109"/>
      <c r="AZ53" s="109"/>
      <c r="BA53" s="109"/>
      <c r="BB53" s="109"/>
      <c r="BC53" s="109"/>
    </row>
    <row r="54" spans="3:55" s="159" customFormat="1" ht="60" customHeight="1" thickBot="1">
      <c r="C54" s="159">
        <v>578</v>
      </c>
      <c r="G54" s="260"/>
      <c r="H54" s="560" t="str">
        <f ca="1">H21&amp;""</f>
        <v>氏名</v>
      </c>
      <c r="I54" s="560"/>
      <c r="J54" s="628"/>
      <c r="K54" s="591" t="str">
        <f>K21&amp;""</f>
        <v/>
      </c>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257"/>
      <c r="AN54" s="560" t="str" cm="1">
        <f t="array" aca="1" ref="AN54" ca="1">IFERROR(INDEX(NM_マスタデータ,MATCH($C54,'マスタシート '!$A:$A,0)-5,MATCH(Rng_選択会社Index,'マスタシート '!$2:$2,0))&amp;"","")</f>
        <v>様</v>
      </c>
      <c r="AO54" s="560"/>
      <c r="AP54" s="560"/>
      <c r="AQ54" s="257"/>
      <c r="AR54" s="257"/>
      <c r="AS54" s="257"/>
      <c r="AT54" s="258"/>
      <c r="AX54" s="109"/>
      <c r="AY54" s="109"/>
      <c r="AZ54" s="109"/>
      <c r="BA54" s="109"/>
      <c r="BB54" s="109"/>
      <c r="BC54" s="109"/>
    </row>
    <row r="55" spans="3:55" ht="16.5" customHeight="1" thickTop="1">
      <c r="G55" s="251"/>
      <c r="H55" s="629" t="str">
        <f ca="1">H22&amp;""</f>
        <v>被保険者（質権設定者）</v>
      </c>
      <c r="I55" s="629"/>
      <c r="J55" s="629"/>
      <c r="K55" s="629"/>
      <c r="L55" s="629"/>
      <c r="M55" s="629"/>
      <c r="N55" s="629"/>
      <c r="O55" s="629"/>
      <c r="P55" s="629"/>
      <c r="Q55" s="629"/>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3"/>
    </row>
    <row r="56" spans="3:55" ht="42" customHeight="1">
      <c r="C56" s="109">
        <v>579</v>
      </c>
      <c r="G56" s="259"/>
      <c r="H56" s="566" t="str">
        <f ca="1">H23&amp;""</f>
        <v>住所</v>
      </c>
      <c r="I56" s="567"/>
      <c r="J56" s="630" t="str">
        <f>J23&amp;""</f>
        <v/>
      </c>
      <c r="K56" s="630"/>
      <c r="L56" s="630"/>
      <c r="M56" s="630"/>
      <c r="N56" s="630"/>
      <c r="O56" s="630"/>
      <c r="P56" s="630"/>
      <c r="Q56" s="630"/>
      <c r="R56" s="630"/>
      <c r="S56" s="630"/>
      <c r="T56" s="630"/>
      <c r="U56" s="630"/>
      <c r="V56" s="630"/>
      <c r="W56" s="630"/>
      <c r="X56" s="630"/>
      <c r="Y56" s="630"/>
      <c r="Z56" s="630"/>
      <c r="AA56" s="566" t="str">
        <f ca="1">AA23&amp;""</f>
        <v>氏名</v>
      </c>
      <c r="AB56" s="567"/>
      <c r="AC56" s="630" t="str">
        <f>AC23&amp;""</f>
        <v/>
      </c>
      <c r="AD56" s="630"/>
      <c r="AE56" s="630"/>
      <c r="AF56" s="630"/>
      <c r="AG56" s="630"/>
      <c r="AH56" s="630"/>
      <c r="AI56" s="630"/>
      <c r="AJ56" s="630"/>
      <c r="AK56" s="630"/>
      <c r="AL56" s="630"/>
      <c r="AM56" s="630"/>
      <c r="AN56" s="630"/>
      <c r="AO56" s="630"/>
      <c r="AP56" s="630"/>
      <c r="AQ56" s="363" t="str" cm="1">
        <f t="array" aca="1" ref="AQ56" ca="1">IFERROR(INDEX(NM_マスタデータ,MATCH($C56,'マスタシート '!$A:$A,0)-5,MATCH(Rng_選択会社Index,'マスタシート '!$2:$2,0))&amp;"","")</f>
        <v>様</v>
      </c>
      <c r="AR56" s="363"/>
      <c r="AS56" s="363"/>
      <c r="AT56" s="255"/>
    </row>
    <row r="57" spans="3:55" s="159" customFormat="1" ht="3.75" customHeight="1" thickBot="1">
      <c r="G57" s="260"/>
      <c r="H57" s="264"/>
      <c r="I57" s="264"/>
      <c r="J57" s="264"/>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8"/>
      <c r="AX57" s="109"/>
      <c r="AY57" s="109"/>
      <c r="AZ57" s="109"/>
      <c r="BA57" s="109"/>
      <c r="BB57" s="109"/>
      <c r="BC57" s="109"/>
    </row>
    <row r="58" spans="3:55" ht="16.5" customHeight="1" thickTop="1">
      <c r="G58" s="148"/>
      <c r="H58" s="148" t="str">
        <f ca="1">H25&amp;""</f>
        <v>保険契約者</v>
      </c>
      <c r="I58" s="148"/>
      <c r="J58" s="148"/>
      <c r="K58" s="148"/>
      <c r="L58" s="148"/>
      <c r="M58" s="13"/>
      <c r="N58" s="69" t="str">
        <f ca="1">N25&amp;""</f>
        <v>被保険者と異なる場合にご記入ください。</v>
      </c>
      <c r="O58" s="148"/>
      <c r="P58" s="148"/>
      <c r="Q58" s="148"/>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row>
    <row r="59" spans="3:55" ht="42" customHeight="1">
      <c r="C59" s="109">
        <v>580</v>
      </c>
      <c r="G59" s="13"/>
      <c r="H59" s="566" t="str">
        <f ca="1">H26&amp;""</f>
        <v>住所</v>
      </c>
      <c r="I59" s="567"/>
      <c r="J59" s="630" t="str">
        <f>J26&amp;""</f>
        <v/>
      </c>
      <c r="K59" s="630"/>
      <c r="L59" s="630"/>
      <c r="M59" s="630"/>
      <c r="N59" s="630"/>
      <c r="O59" s="630"/>
      <c r="P59" s="630"/>
      <c r="Q59" s="630"/>
      <c r="R59" s="630"/>
      <c r="S59" s="630"/>
      <c r="T59" s="630"/>
      <c r="U59" s="630"/>
      <c r="V59" s="630"/>
      <c r="W59" s="630"/>
      <c r="X59" s="630"/>
      <c r="Y59" s="630"/>
      <c r="Z59" s="630"/>
      <c r="AA59" s="630"/>
      <c r="AB59" s="630"/>
      <c r="AC59" s="630"/>
      <c r="AD59" s="566" t="str">
        <f ca="1">AD26&amp;""</f>
        <v>氏名</v>
      </c>
      <c r="AE59" s="567"/>
      <c r="AF59" s="630" t="str">
        <f>AF26&amp;""</f>
        <v/>
      </c>
      <c r="AG59" s="630"/>
      <c r="AH59" s="630"/>
      <c r="AI59" s="630"/>
      <c r="AJ59" s="630"/>
      <c r="AK59" s="630"/>
      <c r="AL59" s="630"/>
      <c r="AM59" s="630"/>
      <c r="AN59" s="630"/>
      <c r="AO59" s="630"/>
      <c r="AP59" s="630"/>
      <c r="AQ59" s="630"/>
      <c r="AR59" s="363" t="str" cm="1">
        <f t="array" aca="1" ref="AR59" ca="1">IFERROR(INDEX(NM_マスタデータ,MATCH($C59,'マスタシート '!$A:$A,0)-5,MATCH(Rng_選択会社Index,'マスタシート '!$2:$2,0))&amp;"","")</f>
        <v>様</v>
      </c>
      <c r="AS59" s="363"/>
      <c r="AT59" s="13"/>
    </row>
    <row r="60" spans="3:55" ht="58.5" customHeight="1">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row>
    <row r="61" spans="3:55" ht="13.5" customHeight="1">
      <c r="G61" s="12" t="str">
        <f ca="1">G28&amp;""</f>
        <v>（保険会社使用欄）</v>
      </c>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67"/>
      <c r="AL61" s="167"/>
      <c r="AM61" s="167"/>
      <c r="AN61" s="167"/>
      <c r="AO61" s="167"/>
      <c r="AP61" s="167"/>
      <c r="AQ61" s="167"/>
      <c r="AR61" s="167"/>
      <c r="AS61" s="167"/>
      <c r="AT61" s="79"/>
    </row>
    <row r="62" spans="3:55" ht="16.5" customHeight="1">
      <c r="G62" s="627" t="str">
        <f ca="1">G29&amp;""</f>
        <v>上記請求内容を承認いたします。</v>
      </c>
      <c r="H62" s="627"/>
      <c r="I62" s="627"/>
      <c r="J62" s="627"/>
      <c r="K62" s="627"/>
      <c r="L62" s="627"/>
      <c r="M62" s="627"/>
      <c r="N62" s="627"/>
      <c r="O62" s="627"/>
      <c r="P62" s="627"/>
      <c r="Q62" s="627"/>
      <c r="R62" s="627"/>
      <c r="S62" s="627"/>
      <c r="T62" s="627"/>
      <c r="U62" s="627"/>
      <c r="V62" s="627" t="str">
        <f ca="1">V29&amp;""</f>
        <v>承認日：令和</v>
      </c>
      <c r="W62" s="627"/>
      <c r="X62" s="627"/>
      <c r="Y62" s="627"/>
      <c r="Z62" s="627"/>
      <c r="AA62" s="627"/>
      <c r="AB62" s="627"/>
      <c r="AC62" s="627"/>
      <c r="AD62" s="627"/>
      <c r="AE62" s="627"/>
      <c r="AF62" s="627"/>
      <c r="AG62" s="627"/>
      <c r="AH62" s="627"/>
      <c r="AI62" s="627"/>
      <c r="AJ62" s="627"/>
      <c r="AK62" s="101"/>
      <c r="AL62" s="354" t="str">
        <f ca="1">AL29&amp;""</f>
        <v>確定日付欄</v>
      </c>
      <c r="AM62" s="355"/>
      <c r="AN62" s="355"/>
      <c r="AO62" s="355"/>
      <c r="AP62" s="355"/>
      <c r="AQ62" s="355"/>
      <c r="AR62" s="355"/>
      <c r="AS62" s="355"/>
      <c r="AT62" s="356"/>
    </row>
    <row r="63" spans="3:55" ht="21" customHeight="1">
      <c r="G63" s="400" t="str">
        <f ca="1">G30&amp;""</f>
        <v/>
      </c>
      <c r="H63" s="400"/>
      <c r="I63" s="400"/>
      <c r="J63" s="400"/>
      <c r="K63" s="400"/>
      <c r="L63" s="400"/>
      <c r="M63" s="400"/>
      <c r="N63" s="400"/>
      <c r="O63" s="400"/>
      <c r="P63" s="400"/>
      <c r="Q63" s="558" t="str">
        <f t="shared" ref="Q63" ca="1" si="0">Q30&amp;""</f>
        <v/>
      </c>
      <c r="R63" s="558"/>
      <c r="S63" s="558"/>
      <c r="T63" s="558"/>
      <c r="U63" s="558"/>
      <c r="V63" s="558"/>
      <c r="W63" s="558"/>
      <c r="X63" s="558"/>
      <c r="Y63" s="558"/>
      <c r="Z63" s="558"/>
      <c r="AA63" s="559" t="str">
        <f t="shared" ref="AA63" ca="1" si="1">AA30&amp;""</f>
        <v/>
      </c>
      <c r="AB63" s="559"/>
      <c r="AC63" s="559"/>
      <c r="AD63" s="559"/>
      <c r="AE63" s="559"/>
      <c r="AF63" s="559"/>
      <c r="AG63" s="559"/>
      <c r="AH63" s="559"/>
      <c r="AI63" s="559"/>
      <c r="AJ63" s="559"/>
      <c r="AK63" s="168"/>
      <c r="AL63" s="359"/>
      <c r="AM63" s="360"/>
      <c r="AN63" s="360"/>
      <c r="AO63" s="360"/>
      <c r="AP63" s="360"/>
      <c r="AQ63" s="360"/>
      <c r="AR63" s="360"/>
      <c r="AS63" s="360"/>
      <c r="AT63" s="361"/>
    </row>
    <row r="64" spans="3:55" ht="21" customHeight="1">
      <c r="G64" s="400" t="str">
        <f t="shared" ref="G64" ca="1" si="2">G31&amp;""</f>
        <v/>
      </c>
      <c r="H64" s="400"/>
      <c r="I64" s="400"/>
      <c r="J64" s="400"/>
      <c r="K64" s="400"/>
      <c r="L64" s="400"/>
      <c r="M64" s="400"/>
      <c r="N64" s="400"/>
      <c r="O64" s="400"/>
      <c r="P64" s="400"/>
      <c r="Q64" s="400" t="str">
        <f t="shared" ref="Q64" ca="1" si="3">Q31&amp;""</f>
        <v/>
      </c>
      <c r="R64" s="400"/>
      <c r="S64" s="400"/>
      <c r="T64" s="400"/>
      <c r="U64" s="400"/>
      <c r="V64" s="400"/>
      <c r="W64" s="400"/>
      <c r="X64" s="400"/>
      <c r="Y64" s="400"/>
      <c r="Z64" s="400"/>
      <c r="AA64" s="400" t="str">
        <f t="shared" ref="AA64" ca="1" si="4">AA31&amp;""</f>
        <v/>
      </c>
      <c r="AB64" s="400"/>
      <c r="AC64" s="400"/>
      <c r="AD64" s="400"/>
      <c r="AE64" s="400"/>
      <c r="AF64" s="400"/>
      <c r="AG64" s="400"/>
      <c r="AH64" s="400"/>
      <c r="AI64" s="400"/>
      <c r="AJ64" s="400"/>
      <c r="AK64" s="168"/>
      <c r="AL64" s="362"/>
      <c r="AM64" s="363"/>
      <c r="AN64" s="363"/>
      <c r="AO64" s="363"/>
      <c r="AP64" s="363"/>
      <c r="AQ64" s="363"/>
      <c r="AR64" s="363"/>
      <c r="AS64" s="363"/>
      <c r="AT64" s="364"/>
    </row>
    <row r="65" spans="3:49" ht="21" customHeight="1">
      <c r="G65" s="400" t="str">
        <f t="shared" ref="G65" ca="1" si="5">G32&amp;""</f>
        <v/>
      </c>
      <c r="H65" s="400"/>
      <c r="I65" s="400"/>
      <c r="J65" s="400"/>
      <c r="K65" s="400"/>
      <c r="L65" s="400"/>
      <c r="M65" s="400"/>
      <c r="N65" s="400"/>
      <c r="O65" s="400"/>
      <c r="P65" s="400"/>
      <c r="Q65" s="400" t="str">
        <f t="shared" ref="Q65" ca="1" si="6">Q32&amp;""</f>
        <v/>
      </c>
      <c r="R65" s="400"/>
      <c r="S65" s="400"/>
      <c r="T65" s="400"/>
      <c r="U65" s="400"/>
      <c r="V65" s="400"/>
      <c r="W65" s="400"/>
      <c r="X65" s="400"/>
      <c r="Y65" s="400"/>
      <c r="Z65" s="400"/>
      <c r="AA65" s="400" t="str">
        <f t="shared" ref="AA65" ca="1" si="7">AA32&amp;""</f>
        <v/>
      </c>
      <c r="AB65" s="400"/>
      <c r="AC65" s="400"/>
      <c r="AD65" s="400"/>
      <c r="AE65" s="400"/>
      <c r="AF65" s="400"/>
      <c r="AG65" s="400"/>
      <c r="AH65" s="400"/>
      <c r="AI65" s="400"/>
      <c r="AJ65" s="400"/>
      <c r="AK65" s="168"/>
      <c r="AL65" s="362"/>
      <c r="AM65" s="363"/>
      <c r="AN65" s="363"/>
      <c r="AO65" s="363"/>
      <c r="AP65" s="363"/>
      <c r="AQ65" s="363"/>
      <c r="AR65" s="363"/>
      <c r="AS65" s="363"/>
      <c r="AT65" s="364"/>
    </row>
    <row r="66" spans="3:49" ht="21" customHeight="1">
      <c r="G66" s="400" t="str">
        <f t="shared" ref="G66" ca="1" si="8">G33&amp;""</f>
        <v>部店課支社</v>
      </c>
      <c r="H66" s="400"/>
      <c r="I66" s="400"/>
      <c r="J66" s="400"/>
      <c r="K66" s="400"/>
      <c r="L66" s="400"/>
      <c r="M66" s="400"/>
      <c r="N66" s="400"/>
      <c r="O66" s="400"/>
      <c r="P66" s="400"/>
      <c r="Q66" s="400" t="str">
        <f t="shared" ref="Q66" ca="1" si="9">Q33&amp;""</f>
        <v>代理店・扱者／仲立人</v>
      </c>
      <c r="R66" s="400"/>
      <c r="S66" s="400"/>
      <c r="T66" s="400"/>
      <c r="U66" s="400"/>
      <c r="V66" s="400"/>
      <c r="W66" s="400"/>
      <c r="X66" s="400"/>
      <c r="Y66" s="400"/>
      <c r="Z66" s="400"/>
      <c r="AA66" s="400" t="str">
        <f t="shared" ref="AA66" ca="1" si="10">AA33&amp;""</f>
        <v>備考欄</v>
      </c>
      <c r="AB66" s="400"/>
      <c r="AC66" s="400"/>
      <c r="AD66" s="400"/>
      <c r="AE66" s="400"/>
      <c r="AF66" s="400"/>
      <c r="AG66" s="400"/>
      <c r="AH66" s="400"/>
      <c r="AI66" s="400"/>
      <c r="AJ66" s="400"/>
      <c r="AK66" s="168"/>
      <c r="AL66" s="362"/>
      <c r="AM66" s="363"/>
      <c r="AN66" s="363"/>
      <c r="AO66" s="363"/>
      <c r="AP66" s="363"/>
      <c r="AQ66" s="363"/>
      <c r="AR66" s="363"/>
      <c r="AS66" s="363"/>
      <c r="AT66" s="364"/>
    </row>
    <row r="67" spans="3:49" ht="21" customHeight="1">
      <c r="G67" s="400" t="str">
        <f t="shared" ref="G67" ca="1" si="11">G34&amp;""</f>
        <v>＿＿＿＿＿＿＿＿＿＿＿＿＿＿＿＿</v>
      </c>
      <c r="H67" s="400"/>
      <c r="I67" s="400"/>
      <c r="J67" s="400"/>
      <c r="K67" s="400"/>
      <c r="L67" s="400"/>
      <c r="M67" s="400"/>
      <c r="N67" s="400"/>
      <c r="O67" s="400"/>
      <c r="P67" s="400"/>
      <c r="Q67" s="400" t="str">
        <f t="shared" ref="Q67" ca="1" si="12">Q34&amp;""</f>
        <v>＿＿＿＿＿＿＿＿＿＿＿＿＿＿＿＿</v>
      </c>
      <c r="R67" s="400"/>
      <c r="S67" s="400"/>
      <c r="T67" s="400"/>
      <c r="U67" s="400"/>
      <c r="V67" s="400"/>
      <c r="W67" s="400"/>
      <c r="X67" s="400"/>
      <c r="Y67" s="400"/>
      <c r="Z67" s="400"/>
      <c r="AA67" s="400" t="str">
        <f t="shared" ref="AA67" ca="1" si="13">AA34&amp;""</f>
        <v>＿＿＿＿＿＿＿＿＿＿＿＿＿＿＿＿</v>
      </c>
      <c r="AB67" s="400"/>
      <c r="AC67" s="400"/>
      <c r="AD67" s="400"/>
      <c r="AE67" s="400"/>
      <c r="AF67" s="400"/>
      <c r="AG67" s="400"/>
      <c r="AH67" s="400"/>
      <c r="AI67" s="400"/>
      <c r="AJ67" s="400"/>
      <c r="AK67" s="168"/>
      <c r="AL67" s="365"/>
      <c r="AM67" s="366"/>
      <c r="AN67" s="366"/>
      <c r="AO67" s="366"/>
      <c r="AP67" s="366"/>
      <c r="AQ67" s="366"/>
      <c r="AR67" s="366"/>
      <c r="AS67" s="366"/>
      <c r="AT67" s="367"/>
    </row>
    <row r="68" spans="3:49" s="220" customFormat="1" ht="9.75" customHeight="1">
      <c r="C68" s="220">
        <v>581</v>
      </c>
      <c r="F68" s="221"/>
      <c r="G68" s="401" t="str" cm="1">
        <f t="array" aca="1" ref="G68" ca="1">IFERROR(INDEX(NM_マスタデータ,MATCH($C68,'マスタシート '!$A:$A,0)-5,MATCH(Rng_選択会社Index,'マスタシート '!$2:$2,0))&amp;"","")</f>
        <v>【質権者用】</v>
      </c>
      <c r="H68" s="401"/>
      <c r="I68" s="401"/>
      <c r="J68" s="401"/>
      <c r="K68" s="401"/>
      <c r="M68" s="225"/>
      <c r="N68" s="225"/>
      <c r="O68" s="225"/>
      <c r="P68" s="225"/>
      <c r="R68" s="225"/>
      <c r="S68" s="225"/>
      <c r="T68" s="225"/>
      <c r="U68" s="225"/>
      <c r="V68" s="225"/>
      <c r="W68" s="225"/>
      <c r="X68" s="225"/>
      <c r="Y68" s="225"/>
      <c r="Z68" s="225"/>
      <c r="AA68" s="225"/>
      <c r="AB68" s="71"/>
      <c r="AC68" s="71"/>
      <c r="AD68" s="71"/>
      <c r="AE68" s="71"/>
      <c r="AF68" s="71"/>
      <c r="AG68" s="71"/>
      <c r="AH68" s="71"/>
      <c r="AI68" s="71"/>
      <c r="AJ68" s="71"/>
      <c r="AK68" s="71"/>
      <c r="AL68" s="142"/>
      <c r="AM68" s="217" t="str">
        <f ca="1">AM35&amp;""</f>
        <v>ver.0103</v>
      </c>
      <c r="AN68" s="142"/>
      <c r="AO68" s="142"/>
      <c r="AP68" s="142"/>
      <c r="AQ68" s="142"/>
      <c r="AR68" s="142"/>
      <c r="AS68" s="142"/>
      <c r="AT68" s="217" t="str">
        <f ca="1">AT35&amp;""</f>
        <v>youryou0100</v>
      </c>
      <c r="AU68" s="221"/>
      <c r="AV68" s="221"/>
      <c r="AW68" s="221"/>
    </row>
  </sheetData>
  <sheetProtection algorithmName="SHA-512" hashValue="raqUGgV6nAJAt7LgzFBgdjbhBS67/hIodb0iDsQQDR62sEgfOXRWLAzM3QEPnSYa9dGnZ+QTdK5G9YPgzZU9tQ==" saltValue="K6QJ3TVX4N3AQR83gJwjfQ==" spinCount="100000" sheet="1" objects="1" scenarios="1"/>
  <mergeCells count="133">
    <mergeCell ref="G1:AT1"/>
    <mergeCell ref="AN50:AP50"/>
    <mergeCell ref="AN54:AP54"/>
    <mergeCell ref="G38:AT38"/>
    <mergeCell ref="G39:J39"/>
    <mergeCell ref="K39:Y39"/>
    <mergeCell ref="G40:Y40"/>
    <mergeCell ref="Z40:AT40"/>
    <mergeCell ref="G41:J41"/>
    <mergeCell ref="K41:AT41"/>
    <mergeCell ref="H47:Q47"/>
    <mergeCell ref="H48:J48"/>
    <mergeCell ref="K48:AS48"/>
    <mergeCell ref="H50:J50"/>
    <mergeCell ref="H51:Q51"/>
    <mergeCell ref="AE43:AT45"/>
    <mergeCell ref="M44:N44"/>
    <mergeCell ref="O44:P44"/>
    <mergeCell ref="Q44:W45"/>
    <mergeCell ref="M45:N45"/>
    <mergeCell ref="O45:P45"/>
    <mergeCell ref="G43:L43"/>
    <mergeCell ref="K50:AL50"/>
    <mergeCell ref="K54:AL54"/>
    <mergeCell ref="AE10:AT12"/>
    <mergeCell ref="M11:N11"/>
    <mergeCell ref="O11:P11"/>
    <mergeCell ref="Q11:W12"/>
    <mergeCell ref="M12:N12"/>
    <mergeCell ref="O12:P12"/>
    <mergeCell ref="G10:L10"/>
    <mergeCell ref="G11:L11"/>
    <mergeCell ref="G12:L12"/>
    <mergeCell ref="Y10:AD10"/>
    <mergeCell ref="Y11:AD12"/>
    <mergeCell ref="G6:J6"/>
    <mergeCell ref="K6:Y6"/>
    <mergeCell ref="G7:Y7"/>
    <mergeCell ref="Z7:AT7"/>
    <mergeCell ref="G8:J8"/>
    <mergeCell ref="K8:AT8"/>
    <mergeCell ref="S3:AH3"/>
    <mergeCell ref="G5:AT5"/>
    <mergeCell ref="AK4:AS4"/>
    <mergeCell ref="H23:I23"/>
    <mergeCell ref="J23:Z23"/>
    <mergeCell ref="AA23:AB23"/>
    <mergeCell ref="AC23:AP23"/>
    <mergeCell ref="H14:Q14"/>
    <mergeCell ref="H15:J15"/>
    <mergeCell ref="K15:AS15"/>
    <mergeCell ref="H17:J17"/>
    <mergeCell ref="H18:Q18"/>
    <mergeCell ref="H19:J19"/>
    <mergeCell ref="K19:AS19"/>
    <mergeCell ref="K17:AL17"/>
    <mergeCell ref="K21:AL21"/>
    <mergeCell ref="AM17:AO17"/>
    <mergeCell ref="AM21:AO21"/>
    <mergeCell ref="AQ23:AS23"/>
    <mergeCell ref="H21:J21"/>
    <mergeCell ref="H22:Q22"/>
    <mergeCell ref="H26:I26"/>
    <mergeCell ref="J26:AC26"/>
    <mergeCell ref="AD26:AE26"/>
    <mergeCell ref="AF26:AS26"/>
    <mergeCell ref="G29:U29"/>
    <mergeCell ref="V29:AJ29"/>
    <mergeCell ref="AL29:AT29"/>
    <mergeCell ref="H25:M25"/>
    <mergeCell ref="AL30:AT34"/>
    <mergeCell ref="G27:AT27"/>
    <mergeCell ref="Q30:Z30"/>
    <mergeCell ref="AA30:AJ30"/>
    <mergeCell ref="G31:P31"/>
    <mergeCell ref="Q31:Z31"/>
    <mergeCell ref="AA31:AJ31"/>
    <mergeCell ref="G32:P32"/>
    <mergeCell ref="Q32:Z32"/>
    <mergeCell ref="AA32:AJ32"/>
    <mergeCell ref="G33:P33"/>
    <mergeCell ref="Q33:Z33"/>
    <mergeCell ref="AA33:AJ33"/>
    <mergeCell ref="G34:P34"/>
    <mergeCell ref="Q34:Z34"/>
    <mergeCell ref="AA34:AJ34"/>
    <mergeCell ref="G37:T37"/>
    <mergeCell ref="AK37:AS37"/>
    <mergeCell ref="AL63:AT67"/>
    <mergeCell ref="G62:U62"/>
    <mergeCell ref="V62:AJ62"/>
    <mergeCell ref="AL62:AT62"/>
    <mergeCell ref="H52:J52"/>
    <mergeCell ref="K52:AS52"/>
    <mergeCell ref="H54:J54"/>
    <mergeCell ref="H55:Q55"/>
    <mergeCell ref="H56:I56"/>
    <mergeCell ref="J56:Z56"/>
    <mergeCell ref="AA56:AB56"/>
    <mergeCell ref="AC56:AP56"/>
    <mergeCell ref="AQ56:AS56"/>
    <mergeCell ref="AF59:AQ59"/>
    <mergeCell ref="AR59:AS59"/>
    <mergeCell ref="H59:I59"/>
    <mergeCell ref="J59:AC59"/>
    <mergeCell ref="AD59:AE59"/>
    <mergeCell ref="G65:P65"/>
    <mergeCell ref="Q65:Z65"/>
    <mergeCell ref="AA65:AJ65"/>
    <mergeCell ref="G30:P30"/>
    <mergeCell ref="G68:K68"/>
    <mergeCell ref="G66:P66"/>
    <mergeCell ref="Q66:Z66"/>
    <mergeCell ref="AA66:AJ66"/>
    <mergeCell ref="G67:P67"/>
    <mergeCell ref="Q67:Z67"/>
    <mergeCell ref="AA67:AJ67"/>
    <mergeCell ref="O10:X10"/>
    <mergeCell ref="M10:N10"/>
    <mergeCell ref="O43:X43"/>
    <mergeCell ref="M43:N43"/>
    <mergeCell ref="G63:P63"/>
    <mergeCell ref="Q63:Z63"/>
    <mergeCell ref="AA63:AJ63"/>
    <mergeCell ref="G64:P64"/>
    <mergeCell ref="Q64:Z64"/>
    <mergeCell ref="AA64:AJ64"/>
    <mergeCell ref="Y43:AD43"/>
    <mergeCell ref="G44:L44"/>
    <mergeCell ref="Y44:AD45"/>
    <mergeCell ref="G45:L45"/>
    <mergeCell ref="G35:K35"/>
    <mergeCell ref="S36:AH36"/>
  </mergeCells>
  <phoneticPr fontId="6"/>
  <conditionalFormatting sqref="G3:AT68">
    <cfRule type="expression" dxfId="30" priority="1">
      <formula>OR($A$2="○",Rng_選択会社Index=0)</formula>
    </cfRule>
  </conditionalFormatting>
  <conditionalFormatting sqref="G36:AT68">
    <cfRule type="expression" dxfId="29" priority="2">
      <formula>$A$36="○"</formula>
    </cfRule>
  </conditionalFormatting>
  <conditionalFormatting sqref="G58:AT59 G25:AT26">
    <cfRule type="expression" dxfId="28" priority="15">
      <formula>$A$25="○"</formula>
    </cfRule>
  </conditionalFormatting>
  <conditionalFormatting sqref="J26 AF26 K21 J23 AC23">
    <cfRule type="containsBlanks" dxfId="27" priority="16">
      <formula>LEN(TRIM(J21))=0</formula>
    </cfRule>
  </conditionalFormatting>
  <conditionalFormatting sqref="K15 K17">
    <cfRule type="containsBlanks" dxfId="26" priority="24">
      <formula>LEN(TRIM(K15))=0</formula>
    </cfRule>
  </conditionalFormatting>
  <conditionalFormatting sqref="K19">
    <cfRule type="containsBlanks" dxfId="25" priority="17">
      <formula>LEN(TRIM(K19))=0</formula>
    </cfRule>
  </conditionalFormatting>
  <conditionalFormatting sqref="O43 O10">
    <cfRule type="expression" dxfId="24" priority="18">
      <formula>$B$10="和暦"</formula>
    </cfRule>
  </conditionalFormatting>
  <conditionalFormatting sqref="AK4 K6 K8 O10 AE10 Q11">
    <cfRule type="containsBlanks" dxfId="23" priority="28">
      <formula>LEN(TRIM(K4))=0</formula>
    </cfRule>
  </conditionalFormatting>
  <conditionalFormatting sqref="AK4">
    <cfRule type="expression" dxfId="22" priority="27">
      <formula>$B$3="和暦"</formula>
    </cfRule>
  </conditionalFormatting>
  <conditionalFormatting sqref="AK37">
    <cfRule type="expression" dxfId="21" priority="12">
      <formula>$B$3="和暦"</formula>
    </cfRule>
  </conditionalFormatting>
  <dataValidations count="19">
    <dataValidation type="list" allowBlank="1" showInputMessage="1" showErrorMessage="1" prompt="元本額か極度額のいずれか一方に○をしてください。_x000a_." sqref="M11:P11" xr:uid="{00000000-0002-0000-0600-000000000000}">
      <formula1>"○,　"</formula1>
    </dataValidation>
    <dataValidation type="date" imeMode="halfAlpha" operator="lessThan" allowBlank="1" showInputMessage="1" showErrorMessage="1" error="日付を入力してください。" promptTitle="請求日" prompt="日付をyyyy/m/d形式で入力してください。_x000a_例：2023/9/1_x000a_    もしくは_x000a_　　R5/9/1_x000a_." sqref="AK4:AS4" xr:uid="{00000000-0002-0000-0600-000001000000}">
      <formula1>401768</formula1>
    </dataValidation>
    <dataValidation imeMode="hiragana" allowBlank="1" showInputMessage="1" showErrorMessage="1" sqref="AF59 K41:AT41 AR59 K54:AL54 AE43:AT45 J59:AC59 AC56:AP56 J56:Z56 K52:AS52 K50:AL50 K48:AS48" xr:uid="{00000000-0002-0000-0600-000002000000}"/>
    <dataValidation imeMode="halfAlpha" allowBlank="1" showInputMessage="1" showErrorMessage="1" sqref="K6:Y6 K39:Y39" xr:uid="{00000000-0002-0000-0600-000003000000}"/>
    <dataValidation type="whole" imeMode="halfAlpha" allowBlank="1" showInputMessage="1" showErrorMessage="1" error="数字で入力してください。16桁以上はご入力いただけません。" prompt="数字で入力してください。" sqref="Q11:W12" xr:uid="{00000000-0002-0000-0600-000004000000}">
      <formula1>0</formula1>
      <formula2>999999999999999</formula2>
    </dataValidation>
    <dataValidation imeMode="halfAlpha" operator="lessThan" allowBlank="1" showInputMessage="1" showErrorMessage="1" promptTitle="請求日" sqref="AK37:AS37" xr:uid="{00000000-0002-0000-0600-000005000000}"/>
    <dataValidation imeMode="halfAlpha" operator="greaterThanOrEqual" allowBlank="1" showInputMessage="1" showErrorMessage="1" sqref="Q44:W45" xr:uid="{00000000-0002-0000-0600-000006000000}"/>
    <dataValidation type="textLength" errorStyle="warning" imeMode="hiragana" allowBlank="1" showInputMessage="1" showErrorMessage="1" errorTitle="連絡欄" error="印字可能な文字数を超過している可能性があります。印刷後に入力内容が全て表示されているか必ずご確認ください。" sqref="K8:AT8" xr:uid="{00000000-0002-0000-0600-000007000000}">
      <formula1>0</formula1>
      <formula2>180</formula2>
    </dataValidation>
    <dataValidation type="textLength" errorStyle="warning" imeMode="hiragana" allowBlank="1" showInputMessage="1" showErrorMessage="1" errorTitle="原質権者（譲渡人）住所" error="印字可能な文字数を超過している可能性があります。印刷後に入力内容が全て表示されているか必ずご確認ください。" sqref="K15:AS15" xr:uid="{00000000-0002-0000-0600-000008000000}">
      <formula1>0</formula1>
      <formula2>130</formula2>
    </dataValidation>
    <dataValidation type="textLength" errorStyle="warning" imeMode="hiragana" allowBlank="1" showInputMessage="1" showErrorMessage="1" errorTitle="原質権者（譲渡人）氏名" error="印字可能な文字数を超過している可能性があります。印刷後に入力内容が全て表示されているか必ずご確認ください。" sqref="K17:AL17" xr:uid="{00000000-0002-0000-0600-000009000000}">
      <formula1>0</formula1>
      <formula2>90</formula2>
    </dataValidation>
    <dataValidation type="textLength" errorStyle="warning" imeMode="hiragana" allowBlank="1" showInputMessage="1" showErrorMessage="1" errorTitle="承継質権者（譲受人）住所" error="印字可能な文字数を超過している可能性があります。印刷後に入力内容が全て表示されているか必ずご確認ください。" sqref="K19:AS19" xr:uid="{00000000-0002-0000-0600-00000A000000}">
      <formula1>0</formula1>
      <formula2>130</formula2>
    </dataValidation>
    <dataValidation type="textLength" errorStyle="warning" imeMode="hiragana" allowBlank="1" showInputMessage="1" showErrorMessage="1" errorTitle="承継質権者（譲受人）氏名" error="印字可能な文字数を超過している可能性があります。印刷後に入力内容が全て表示されているか必ずご確認ください。" sqref="K21:AL21" xr:uid="{00000000-0002-0000-0600-00000B000000}">
      <formula1>0</formula1>
      <formula2>90</formula2>
    </dataValidation>
    <dataValidation type="textLength" errorStyle="warning" imeMode="hiragana" allowBlank="1" showInputMessage="1" showErrorMessage="1" errorTitle="被保険者　住所" error="印字可能な文字数を超過している可能性があります。印刷後に入力内容が全て表示されているか必ずご確認ください。" sqref="J23:Z23" xr:uid="{00000000-0002-0000-0600-00000C000000}">
      <formula1>0</formula1>
      <formula2>75</formula2>
    </dataValidation>
    <dataValidation type="textLength" errorStyle="warning" imeMode="hiragana" allowBlank="1" showInputMessage="1" showErrorMessage="1" errorTitle="被保険者　氏名" error="印字可能な文字数を超過している可能性があります。印刷後に入力内容が全て表示されているか必ずご確認ください。" sqref="AC23:AP23" xr:uid="{00000000-0002-0000-0600-00000D000000}">
      <formula1>0</formula1>
      <formula2>60</formula2>
    </dataValidation>
    <dataValidation type="textLength" errorStyle="warning" imeMode="hiragana" allowBlank="1" showInputMessage="1" showErrorMessage="1" errorTitle="保険契約者　住所" error="印字可能な文字数を超過している可能性があります。印刷後に入力内容が全て表示されているか必ずご確認ください。" sqref="J26:AC26" xr:uid="{00000000-0002-0000-0600-00000E000000}">
      <formula1>0</formula1>
      <formula2>90</formula2>
    </dataValidation>
    <dataValidation type="textLength" errorStyle="warning" imeMode="hiragana" allowBlank="1" showInputMessage="1" showErrorMessage="1" errorTitle="保険契約者　氏名" error="印字可能な文字数を超過している可能性があります。印刷後に入力内容が全て表示されているか必ずご確認ください。" sqref="AF26:AS26" xr:uid="{00000000-0002-0000-0600-00000F000000}">
      <formula1>0</formula1>
      <formula2>55</formula2>
    </dataValidation>
    <dataValidation type="textLength" errorStyle="warning" imeMode="hiragana" allowBlank="1" showInputMessage="1" showErrorMessage="1" errorTitle="債務者の住所・氏名" error="印字可能な文字数を超過している可能性があります。印刷後に入力内容が全て表示されているか必ずご確認ください。" sqref="AE10:AT12" xr:uid="{00000000-0002-0000-0600-000010000000}">
      <formula1>0</formula1>
      <formula2>110</formula2>
    </dataValidation>
    <dataValidation imeMode="halfAlpha" operator="lessThan" allowBlank="1" showInputMessage="1" showErrorMessage="1" sqref="O43" xr:uid="{00000000-0002-0000-0600-000012000000}"/>
    <dataValidation type="date" imeMode="halfAlpha" operator="lessThan" allowBlank="1" showInputMessage="1" showErrorMessage="1" error="日付を入力してください。" promptTitle="債権証書日付" prompt="日付をyyyy/m/d形式で入力してください。_x000a_例：2023/9/1_x000a_    もしくは_x000a_　　R5/9/1_x000a_." sqref="O10:X10" xr:uid="{E25808A6-33FF-412E-8262-17515A9875CF}">
      <formula1>401768</formula1>
    </dataValidation>
  </dataValidations>
  <printOptions horizontalCentered="1" verticalCentered="1"/>
  <pageMargins left="0" right="0" top="0" bottom="0" header="0" footer="0"/>
  <pageSetup paperSize="9" scale="86" orientation="portrait" r:id="rId1"/>
  <rowBreaks count="1" manualBreakCount="1">
    <brk id="35" min="6" max="4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BC68"/>
  <sheetViews>
    <sheetView showGridLines="0" showRowColHeaders="0" view="pageBreakPreview" topLeftCell="F1" zoomScale="84" zoomScaleNormal="100" zoomScaleSheetLayoutView="84" workbookViewId="0">
      <selection activeCell="AK4" sqref="AK4:AS4"/>
    </sheetView>
  </sheetViews>
  <sheetFormatPr defaultColWidth="9" defaultRowHeight="18"/>
  <cols>
    <col min="1" max="1" width="13.25" style="59" hidden="1" customWidth="1"/>
    <col min="2" max="5" width="9" style="59" hidden="1" customWidth="1"/>
    <col min="6" max="6" width="2.375" style="13" customWidth="1"/>
    <col min="7" max="12" width="2.625" style="13" customWidth="1"/>
    <col min="13" max="13" width="3.125" style="13" customWidth="1"/>
    <col min="14" max="14" width="3.625" style="13" customWidth="1"/>
    <col min="15" max="16" width="3.125" style="13" customWidth="1"/>
    <col min="17" max="46" width="2.625" style="13" customWidth="1"/>
    <col min="47" max="49" width="9" style="13"/>
    <col min="50" max="16384" width="9" style="59"/>
  </cols>
  <sheetData>
    <row r="1" spans="1:55" ht="24.6">
      <c r="A1" s="61" t="s">
        <v>19</v>
      </c>
      <c r="B1" s="61" t="s">
        <v>20</v>
      </c>
      <c r="C1" s="61" t="s">
        <v>21</v>
      </c>
      <c r="G1" s="531" t="str">
        <f>IF(K6="",List!G2,"")</f>
        <v>証券番号を入力してください</v>
      </c>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W1" s="59"/>
    </row>
    <row r="2" spans="1:55">
      <c r="A2" s="59" t="str" cm="1">
        <f t="array" aca="1" ref="A2" ca="1">IFERROR(INDEX(NM_マスタデータ,MATCH($C2,'マスタシート '!$A:$A,0)-5,MATCH(Rng_選択会社Index,'マスタシート '!$2:$2,0))&amp;"","")</f>
        <v/>
      </c>
      <c r="C2" s="59">
        <v>600</v>
      </c>
      <c r="AW2" s="59"/>
    </row>
    <row r="3" spans="1:55" ht="21.75" customHeight="1">
      <c r="C3" s="59">
        <v>603</v>
      </c>
      <c r="Q3" s="154"/>
      <c r="R3" s="154"/>
      <c r="S3" s="557" t="str" cm="1">
        <f t="array" aca="1" ref="S3" ca="1">IFERROR(INDEX(NM_マスタデータ,MATCH($C3,'マスタシート '!$A:$A,0)-5,MATCH(Rng_選択会社Index,'マスタシート '!$2:$2,0))&amp;"","")</f>
        <v>転質権設定承認請求書</v>
      </c>
      <c r="T3" s="557"/>
      <c r="U3" s="557"/>
      <c r="V3" s="557"/>
      <c r="W3" s="557"/>
      <c r="X3" s="557"/>
      <c r="Y3" s="557"/>
      <c r="Z3" s="557"/>
      <c r="AA3" s="557"/>
      <c r="AB3" s="557"/>
      <c r="AC3" s="557"/>
      <c r="AD3" s="557"/>
      <c r="AE3" s="557"/>
      <c r="AF3" s="557"/>
      <c r="AG3" s="557"/>
      <c r="AH3" s="557"/>
    </row>
    <row r="4" spans="1:55" ht="16.5" customHeight="1">
      <c r="B4" s="59" t="str" cm="1">
        <f t="array" aca="1" ref="B4" ca="1">IFERROR(INDEX(NM_マスタデータ,MATCH($E4,'マスタシート '!$A:$A,0)-5,MATCH(Rng_選択会社Index,'マスタシート '!$2:$2,0))&amp;"","")</f>
        <v>和暦</v>
      </c>
      <c r="C4" s="59">
        <v>604</v>
      </c>
      <c r="D4" s="59">
        <v>601</v>
      </c>
      <c r="E4" s="59">
        <v>602</v>
      </c>
      <c r="G4" s="140" t="str" cm="1">
        <f t="array" aca="1" ref="G4" ca="1">IFERROR(INDEX(NM_マスタデータ,MATCH($C4,'マスタシート '!$A:$A,0)-5,MATCH(Rng_選択会社Index,'マスタシート '!$2:$2,0))&amp;"","")</f>
        <v>入力要領損害保険株式会社　宛</v>
      </c>
      <c r="H4" s="140"/>
      <c r="I4" s="140"/>
      <c r="J4" s="140"/>
      <c r="K4" s="140"/>
      <c r="L4" s="140"/>
      <c r="M4" s="140"/>
      <c r="N4" s="140"/>
      <c r="O4" s="140"/>
      <c r="P4" s="140"/>
      <c r="Q4" s="140"/>
      <c r="R4" s="140"/>
      <c r="S4" s="140"/>
      <c r="T4" s="140"/>
      <c r="AJ4" s="207" t="str" cm="1">
        <f t="array" aca="1" ref="AJ4" ca="1">IFERROR(INDEX(NM_マスタデータ,MATCH($D4,'マスタシート '!$A:$A,0)-5,MATCH(Rng_選択会社Index,'マスタシート '!$2:$2,0))&amp;""&amp;B4,"")</f>
        <v>請求日：和暦</v>
      </c>
      <c r="AK4" s="713"/>
      <c r="AL4" s="713"/>
      <c r="AM4" s="713"/>
      <c r="AN4" s="713"/>
      <c r="AO4" s="713"/>
      <c r="AP4" s="713"/>
      <c r="AQ4" s="713"/>
      <c r="AR4" s="713"/>
      <c r="AS4" s="713"/>
    </row>
    <row r="5" spans="1:55" ht="111" customHeight="1" thickBot="1">
      <c r="C5" s="59">
        <v>605</v>
      </c>
      <c r="G5" s="546" t="str" cm="1">
        <f t="array" aca="1" ref="G5" ca="1">IFERROR(INDEX(NM_マスタデータ,MATCH($C5,'マスタシート '!$A:$A,0)-5,MATCH(Rng_選択会社Index,'マスタシート '!$2:$2,0))&amp;"","")</f>
        <v>　原質権者は、以下保険契約およびその継続契約（保険契約継続証が発行される場合の保険契約をいいます。)にもとづく保険金請求権のうえに質権を取得したことにつき、以下の質権設定承認日（※）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なお、保険の対象（目的）が罹災し、貴社が保険金をお支払いの際は、損害発生時の債務額を限度として、債務の弁済期前であってもその弁済に充当するため、直接転質権者にお支払いください。
　以上、連署をもって請求いたします。</v>
      </c>
      <c r="H5" s="546"/>
      <c r="I5" s="546"/>
      <c r="J5" s="546"/>
      <c r="K5" s="546"/>
      <c r="L5" s="546"/>
      <c r="M5" s="546"/>
      <c r="N5" s="546"/>
      <c r="O5" s="546"/>
      <c r="P5" s="546"/>
      <c r="Q5" s="546"/>
      <c r="R5" s="546"/>
      <c r="S5" s="546"/>
      <c r="T5" s="546"/>
      <c r="U5" s="546"/>
      <c r="V5" s="546"/>
      <c r="W5" s="546"/>
      <c r="X5" s="546"/>
      <c r="Y5" s="546"/>
      <c r="Z5" s="546"/>
      <c r="AA5" s="546"/>
      <c r="AB5" s="546"/>
      <c r="AC5" s="546"/>
      <c r="AD5" s="546"/>
      <c r="AE5" s="546"/>
      <c r="AF5" s="546"/>
      <c r="AG5" s="546"/>
      <c r="AH5" s="546"/>
      <c r="AI5" s="546"/>
      <c r="AJ5" s="546"/>
      <c r="AK5" s="546"/>
      <c r="AL5" s="546"/>
      <c r="AM5" s="546"/>
      <c r="AN5" s="546"/>
      <c r="AO5" s="546"/>
      <c r="AP5" s="546"/>
      <c r="AQ5" s="546"/>
      <c r="AR5" s="546"/>
      <c r="AS5" s="546"/>
      <c r="AT5" s="546"/>
    </row>
    <row r="6" spans="1:55" s="13" customFormat="1" ht="40.5" customHeight="1" thickTop="1" thickBot="1">
      <c r="B6" s="59" t="str" cm="1">
        <f t="array" aca="1" ref="B6" ca="1">IFERROR(INDEX(NM_マスタデータ,MATCH($E6,'マスタシート '!$A:$A,0)-5,MATCH(Rng_選択会社Index,'マスタシート '!$2:$2,0))&amp;"","")</f>
        <v>和暦</v>
      </c>
      <c r="C6" s="13">
        <v>606</v>
      </c>
      <c r="D6" s="13">
        <v>608</v>
      </c>
      <c r="E6" s="13">
        <v>609</v>
      </c>
      <c r="G6" s="572" t="str" cm="1">
        <f t="array" aca="1" ref="G6" ca="1">IFERROR(INDEX(NM_マスタデータ,MATCH($C6,'マスタシート '!$A:$A,0)-5,MATCH(Rng_選択会社Index,'マスタシート '!$2:$2,0))&amp;"","")</f>
        <v>証券番号</v>
      </c>
      <c r="H6" s="573"/>
      <c r="I6" s="573"/>
      <c r="J6" s="573"/>
      <c r="K6" s="602"/>
      <c r="L6" s="603"/>
      <c r="M6" s="603"/>
      <c r="N6" s="603"/>
      <c r="O6" s="603"/>
      <c r="P6" s="603"/>
      <c r="Q6" s="603"/>
      <c r="R6" s="603"/>
      <c r="S6" s="603"/>
      <c r="T6" s="603"/>
      <c r="U6" s="603"/>
      <c r="V6" s="603"/>
      <c r="W6" s="603"/>
      <c r="X6" s="603"/>
      <c r="Y6" s="604"/>
      <c r="Z6" s="577" t="str" cm="1">
        <f t="array" aca="1" ref="Z6" ca="1">IFERROR(INDEX(NM_マスタデータ,MATCH($D6,'マスタシート '!$A:$A,0)-5,MATCH(Rng_選択会社Index,'マスタシート '!$2:$2,0))&amp;"","")</f>
        <v>（※）
質権設定承認日</v>
      </c>
      <c r="AA6" s="577"/>
      <c r="AB6" s="577"/>
      <c r="AC6" s="577"/>
      <c r="AD6" s="577"/>
      <c r="AE6" s="577"/>
      <c r="AF6" s="683" t="str">
        <f ca="1">B6&amp;""</f>
        <v>和暦</v>
      </c>
      <c r="AG6" s="684"/>
      <c r="AH6" s="684"/>
      <c r="AI6" s="685"/>
      <c r="AJ6" s="685"/>
      <c r="AK6" s="685"/>
      <c r="AL6" s="685"/>
      <c r="AM6" s="685"/>
      <c r="AN6" s="685"/>
      <c r="AO6" s="685"/>
      <c r="AP6" s="685"/>
      <c r="AQ6" s="685"/>
      <c r="AR6" s="685"/>
      <c r="AS6" s="685"/>
      <c r="AT6" s="712"/>
      <c r="AX6" s="59"/>
      <c r="AY6" s="59"/>
      <c r="AZ6" s="59"/>
      <c r="BA6" s="59"/>
      <c r="BB6" s="59"/>
      <c r="BC6" s="59"/>
    </row>
    <row r="7" spans="1:55" s="13" customFormat="1" ht="26.25" customHeight="1" thickTop="1">
      <c r="C7" s="13">
        <v>610</v>
      </c>
      <c r="D7" s="13">
        <v>611</v>
      </c>
      <c r="G7" s="686" t="str" cm="1">
        <f t="array" aca="1" ref="G7" ca="1">IFERROR(INDEX(NM_マスタデータ,MATCH($C7,'マスタシート '!$A:$A,0)-5,MATCH(Rng_選択会社Index,'マスタシート '!$2:$2,0))&amp;"","")</f>
        <v>保険期間・保険金額・満期返れい金・保険の対象・保険の対象の所在地</v>
      </c>
      <c r="H7" s="686"/>
      <c r="I7" s="686"/>
      <c r="J7" s="686"/>
      <c r="K7" s="686"/>
      <c r="L7" s="686"/>
      <c r="M7" s="686"/>
      <c r="N7" s="686"/>
      <c r="O7" s="686"/>
      <c r="P7" s="686"/>
      <c r="Q7" s="686"/>
      <c r="R7" s="686"/>
      <c r="S7" s="686"/>
      <c r="T7" s="686"/>
      <c r="U7" s="686"/>
      <c r="V7" s="686"/>
      <c r="W7" s="686"/>
      <c r="X7" s="686"/>
      <c r="Y7" s="687"/>
      <c r="Z7" s="688" t="str" cm="1">
        <f t="array" aca="1" ref="Z7" ca="1">IFERROR(INDEX(NM_マスタデータ,MATCH($D7,'マスタシート '!$A:$A,0)-5,MATCH(Rng_選択会社Index,'マスタシート '!$2:$2,0))&amp;"","")</f>
        <v>保険証券（変更手続き完了のお知らせ）記載のとおり</v>
      </c>
      <c r="AA7" s="689"/>
      <c r="AB7" s="689"/>
      <c r="AC7" s="689"/>
      <c r="AD7" s="689"/>
      <c r="AE7" s="689"/>
      <c r="AF7" s="689"/>
      <c r="AG7" s="689"/>
      <c r="AH7" s="689"/>
      <c r="AI7" s="689"/>
      <c r="AJ7" s="689"/>
      <c r="AK7" s="689"/>
      <c r="AL7" s="689"/>
      <c r="AM7" s="689"/>
      <c r="AN7" s="689"/>
      <c r="AO7" s="689"/>
      <c r="AP7" s="689"/>
      <c r="AQ7" s="689"/>
      <c r="AR7" s="689"/>
      <c r="AS7" s="689"/>
      <c r="AT7" s="690"/>
      <c r="AX7" s="59"/>
      <c r="AY7" s="59"/>
      <c r="AZ7" s="59"/>
      <c r="BA7" s="59"/>
      <c r="BB7" s="59"/>
      <c r="BC7" s="59"/>
    </row>
    <row r="8" spans="1:55" s="13" customFormat="1" ht="50.25" customHeight="1">
      <c r="C8" s="13">
        <v>612</v>
      </c>
      <c r="G8" s="583" t="str" cm="1">
        <f t="array" aca="1" ref="G8" ca="1">IFERROR(INDEX(NM_マスタデータ,MATCH($C8,'マスタシート '!$A:$A,0)-5,MATCH(Rng_選択会社Index,'マスタシート '!$2:$2,0))&amp;"","")</f>
        <v>連絡欄</v>
      </c>
      <c r="H8" s="584"/>
      <c r="I8" s="584"/>
      <c r="J8" s="585"/>
      <c r="K8" s="605"/>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606"/>
      <c r="AK8" s="606"/>
      <c r="AL8" s="606"/>
      <c r="AM8" s="606"/>
      <c r="AN8" s="606"/>
      <c r="AO8" s="606"/>
      <c r="AP8" s="606"/>
      <c r="AQ8" s="606"/>
      <c r="AR8" s="606"/>
      <c r="AS8" s="606"/>
      <c r="AT8" s="607"/>
      <c r="AX8" s="59"/>
      <c r="AY8" s="59"/>
      <c r="AZ8" s="59"/>
      <c r="BA8" s="59"/>
      <c r="BB8" s="59"/>
      <c r="BC8" s="59"/>
    </row>
    <row r="9" spans="1:55" s="13" customFormat="1" ht="2.25" customHeight="1">
      <c r="AX9" s="59"/>
      <c r="AY9" s="59"/>
      <c r="AZ9" s="59"/>
      <c r="BA9" s="59"/>
      <c r="BB9" s="59"/>
      <c r="BC9" s="59"/>
    </row>
    <row r="10" spans="1:55" s="13" customFormat="1" ht="18" customHeight="1">
      <c r="B10" s="59" t="str" cm="1">
        <f t="array" aca="1" ref="B10" ca="1">IFERROR(INDEX(NM_マスタデータ,MATCH($D10,'マスタシート '!$A:$A,0)-5,MATCH(Rng_選択会社Index,'マスタシート '!$2:$2,0))&amp;"","")</f>
        <v>和暦</v>
      </c>
      <c r="C10" s="13">
        <v>614</v>
      </c>
      <c r="D10" s="13">
        <v>615</v>
      </c>
      <c r="E10" s="13">
        <v>623</v>
      </c>
      <c r="G10" s="680" t="str" cm="1">
        <f t="array" aca="1" ref="G10" ca="1">IFERROR(INDEX(NM_マスタデータ,MATCH($C10,'マスタシート '!$A:$A,0)-5,MATCH(Rng_選択会社Index,'マスタシート '!$2:$2,0))&amp;"","")</f>
        <v>債権証書日付</v>
      </c>
      <c r="H10" s="680"/>
      <c r="I10" s="680"/>
      <c r="J10" s="680"/>
      <c r="K10" s="680"/>
      <c r="L10" s="680"/>
      <c r="M10" s="683" t="str">
        <f ca="1">B10&amp;""</f>
        <v>和暦</v>
      </c>
      <c r="N10" s="684"/>
      <c r="O10" s="685"/>
      <c r="P10" s="685"/>
      <c r="Q10" s="685"/>
      <c r="R10" s="685"/>
      <c r="S10" s="685"/>
      <c r="T10" s="685"/>
      <c r="U10" s="685"/>
      <c r="V10" s="685"/>
      <c r="W10" s="685"/>
      <c r="X10" s="685"/>
      <c r="Y10" s="275"/>
      <c r="Z10" s="272"/>
      <c r="AA10" s="272"/>
      <c r="AB10" s="272"/>
      <c r="AC10" s="272"/>
      <c r="AD10" s="272"/>
      <c r="AE10" s="273"/>
      <c r="AF10" s="273"/>
      <c r="AG10" s="273"/>
      <c r="AH10" s="273"/>
      <c r="AI10" s="273"/>
      <c r="AJ10" s="273"/>
      <c r="AK10" s="273"/>
      <c r="AL10" s="273"/>
      <c r="AM10" s="273"/>
      <c r="AN10" s="273"/>
      <c r="AO10" s="273"/>
      <c r="AP10" s="273"/>
      <c r="AQ10" s="273"/>
      <c r="AR10" s="273"/>
      <c r="AS10" s="273"/>
      <c r="AT10" s="273"/>
      <c r="AX10" s="59"/>
      <c r="AY10" s="59"/>
      <c r="AZ10" s="59"/>
      <c r="BA10" s="59"/>
      <c r="BB10" s="59"/>
      <c r="BC10" s="59"/>
    </row>
    <row r="11" spans="1:55" s="13" customFormat="1" ht="15" customHeight="1">
      <c r="C11" s="13">
        <v>616</v>
      </c>
      <c r="D11" s="13">
        <v>624</v>
      </c>
      <c r="G11" s="709" t="str" cm="1">
        <f t="array" aca="1" ref="G11" ca="1">IFERROR(INDEX(NM_マスタデータ,MATCH($C11,'マスタシート '!$A:$A,0)-5,MATCH(Rng_選択会社Index,'マスタシート '!$2:$2,0))&amp;"","")</f>
        <v>証書債務額</v>
      </c>
      <c r="H11" s="710"/>
      <c r="I11" s="710"/>
      <c r="J11" s="710"/>
      <c r="K11" s="710"/>
      <c r="L11" s="711"/>
      <c r="M11" s="714"/>
      <c r="N11" s="715"/>
      <c r="O11" s="716"/>
      <c r="P11" s="715"/>
      <c r="Q11" s="717"/>
      <c r="R11" s="718"/>
      <c r="S11" s="718"/>
      <c r="T11" s="718"/>
      <c r="U11" s="718"/>
      <c r="V11" s="718"/>
      <c r="W11" s="718"/>
      <c r="X11" s="161"/>
      <c r="Y11" s="271"/>
      <c r="Z11" s="274"/>
      <c r="AA11" s="274"/>
      <c r="AB11" s="274"/>
      <c r="AC11" s="274"/>
      <c r="AD11" s="274"/>
      <c r="AE11" s="273"/>
      <c r="AF11" s="273"/>
      <c r="AG11" s="273"/>
      <c r="AH11" s="273"/>
      <c r="AI11" s="273"/>
      <c r="AJ11" s="273"/>
      <c r="AK11" s="273"/>
      <c r="AL11" s="273"/>
      <c r="AM11" s="273"/>
      <c r="AN11" s="273"/>
      <c r="AO11" s="273"/>
      <c r="AP11" s="273"/>
      <c r="AQ11" s="273"/>
      <c r="AR11" s="273"/>
      <c r="AS11" s="273"/>
      <c r="AT11" s="273"/>
      <c r="AX11" s="59"/>
      <c r="AY11" s="59"/>
      <c r="AZ11" s="59"/>
      <c r="BA11" s="59"/>
      <c r="BB11" s="59"/>
      <c r="BC11" s="59"/>
    </row>
    <row r="12" spans="1:55" s="13" customFormat="1" ht="24" customHeight="1">
      <c r="C12" s="13">
        <v>617</v>
      </c>
      <c r="D12" s="13">
        <v>619</v>
      </c>
      <c r="E12" s="13">
        <v>620</v>
      </c>
      <c r="G12" s="701" t="str" cm="1">
        <f t="array" aca="1" ref="G12" ca="1">IFERROR(INDEX(NM_マスタデータ,MATCH($C12,'マスタシート '!$A:$A,0)-5,MATCH(Rng_選択会社Index,'マスタシート '!$2:$2,0))&amp;"","")</f>
        <v>いずれにも記載がない
場合は元本額(普通質)</v>
      </c>
      <c r="H12" s="702"/>
      <c r="I12" s="702"/>
      <c r="J12" s="702"/>
      <c r="K12" s="702"/>
      <c r="L12" s="703"/>
      <c r="M12" s="699" t="str" cm="1">
        <f t="array" aca="1" ref="M12" ca="1">IFERROR(INDEX(NM_マスタデータ,MATCH($D12,'マスタシート '!$A:$A,0)-5,MATCH(Rng_選択会社Index,'マスタシート '!$2:$2,0))&amp;"","")</f>
        <v>元本額
（普通質）</v>
      </c>
      <c r="N12" s="700"/>
      <c r="O12" s="699" t="str" cm="1">
        <f t="array" aca="1" ref="O12" ca="1">IFERROR(INDEX(NM_マスタデータ,MATCH($E12,'マスタシート '!$A:$A,0)-5,MATCH(Rng_選択会社Index,'マスタシート '!$2:$2,0))&amp;"","")</f>
        <v>極度額
（根質）</v>
      </c>
      <c r="P12" s="700"/>
      <c r="Q12" s="719"/>
      <c r="R12" s="720"/>
      <c r="S12" s="720"/>
      <c r="T12" s="720"/>
      <c r="U12" s="720"/>
      <c r="V12" s="720"/>
      <c r="W12" s="720"/>
      <c r="X12" s="162" t="s">
        <v>30</v>
      </c>
      <c r="Y12" s="271"/>
      <c r="Z12" s="274"/>
      <c r="AA12" s="274"/>
      <c r="AB12" s="274"/>
      <c r="AC12" s="274"/>
      <c r="AD12" s="274"/>
      <c r="AE12" s="273"/>
      <c r="AF12" s="273"/>
      <c r="AG12" s="273"/>
      <c r="AH12" s="273"/>
      <c r="AI12" s="273"/>
      <c r="AJ12" s="273"/>
      <c r="AK12" s="273"/>
      <c r="AL12" s="273"/>
      <c r="AM12" s="273"/>
      <c r="AN12" s="273"/>
      <c r="AO12" s="273"/>
      <c r="AP12" s="273"/>
      <c r="AQ12" s="273"/>
      <c r="AR12" s="273"/>
      <c r="AS12" s="273"/>
      <c r="AT12" s="273"/>
      <c r="AX12" s="59"/>
      <c r="AY12" s="59"/>
      <c r="AZ12" s="59"/>
      <c r="BA12" s="59"/>
      <c r="BB12" s="59"/>
      <c r="BC12" s="59"/>
    </row>
    <row r="13" spans="1:55" s="13" customFormat="1" ht="6" customHeight="1" thickBot="1">
      <c r="G13" s="163"/>
      <c r="H13" s="163"/>
      <c r="I13" s="163"/>
      <c r="J13" s="163"/>
      <c r="K13" s="163"/>
      <c r="L13" s="163"/>
      <c r="M13" s="164"/>
      <c r="N13" s="164"/>
      <c r="O13" s="164"/>
      <c r="P13" s="164"/>
      <c r="Q13" s="68"/>
      <c r="R13" s="68"/>
      <c r="S13" s="68"/>
      <c r="T13" s="68"/>
      <c r="U13" s="68"/>
      <c r="V13" s="68"/>
      <c r="W13" s="68"/>
      <c r="X13" s="68"/>
      <c r="Y13" s="68"/>
      <c r="Z13" s="165"/>
      <c r="AA13" s="166"/>
      <c r="AB13" s="166"/>
      <c r="AC13" s="166"/>
      <c r="AD13" s="166"/>
      <c r="AE13" s="158"/>
      <c r="AF13" s="158"/>
      <c r="AG13" s="158"/>
      <c r="AH13" s="158"/>
      <c r="AI13" s="158"/>
      <c r="AJ13" s="158"/>
      <c r="AK13" s="158"/>
      <c r="AL13" s="158"/>
      <c r="AM13" s="158"/>
      <c r="AN13" s="158"/>
      <c r="AO13" s="158"/>
      <c r="AP13" s="158"/>
      <c r="AQ13" s="158"/>
      <c r="AR13" s="158"/>
      <c r="AS13" s="158"/>
      <c r="AT13" s="158"/>
      <c r="AX13" s="59"/>
      <c r="AY13" s="59"/>
      <c r="AZ13" s="59"/>
      <c r="BA13" s="59"/>
      <c r="BB13" s="59"/>
      <c r="BC13" s="59"/>
    </row>
    <row r="14" spans="1:55" s="13" customFormat="1" ht="18.75" customHeight="1" thickTop="1">
      <c r="C14" s="13">
        <v>626</v>
      </c>
      <c r="G14" s="251"/>
      <c r="H14" s="252" t="str" cm="1">
        <f t="array" aca="1" ref="H14" ca="1">IFERROR(INDEX(NM_マスタデータ,MATCH($C14,'マスタシート '!$A:$A,0)-5,MATCH(Rng_選択会社Index,'マスタシート '!$2:$2,0))&amp;"","")</f>
        <v>原質権者</v>
      </c>
      <c r="I14" s="252"/>
      <c r="J14" s="252"/>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4"/>
      <c r="AX14" s="59"/>
      <c r="AY14" s="59"/>
      <c r="AZ14" s="59"/>
      <c r="BA14" s="59"/>
      <c r="BB14" s="59"/>
      <c r="BC14" s="59"/>
    </row>
    <row r="15" spans="1:55" s="13" customFormat="1" ht="50.25" customHeight="1">
      <c r="C15" s="13">
        <v>627</v>
      </c>
      <c r="G15" s="259"/>
      <c r="H15" s="599" t="str" cm="1">
        <f t="array" aca="1" ref="H15" ca="1">IFERROR(INDEX(NM_マスタデータ,MATCH($C15,'マスタシート '!$A:$A,0)-5,MATCH(Rng_選択会社Index,'マスタシート '!$2:$2,0))&amp;"","")</f>
        <v>住所</v>
      </c>
      <c r="I15" s="599"/>
      <c r="J15" s="600"/>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255"/>
      <c r="AX15" s="59"/>
      <c r="AY15" s="59"/>
      <c r="AZ15" s="59"/>
      <c r="BA15" s="59"/>
      <c r="BB15" s="59"/>
      <c r="BC15" s="59"/>
    </row>
    <row r="16" spans="1:55" s="13" customFormat="1" ht="1.5" customHeight="1">
      <c r="G16" s="259"/>
      <c r="H16" s="287"/>
      <c r="I16" s="287"/>
      <c r="J16" s="288"/>
      <c r="AT16" s="255"/>
      <c r="AX16" s="59"/>
      <c r="AY16" s="59"/>
      <c r="AZ16" s="59"/>
      <c r="BA16" s="59"/>
      <c r="BB16" s="59"/>
      <c r="BC16" s="59"/>
    </row>
    <row r="17" spans="1:55" s="13" customFormat="1" ht="60" customHeight="1" thickBot="1">
      <c r="C17" s="13">
        <v>629</v>
      </c>
      <c r="D17" s="13">
        <v>631</v>
      </c>
      <c r="G17" s="260"/>
      <c r="H17" s="636" t="str" cm="1">
        <f t="array" aca="1" ref="H17" ca="1">IFERROR(INDEX(NM_マスタデータ,MATCH($C17,'マスタシート '!$A:$A,0)-5,MATCH(Rng_選択会社Index,'マスタシート '!$2:$2,0))&amp;"","")</f>
        <v>氏名</v>
      </c>
      <c r="I17" s="636"/>
      <c r="J17" s="637"/>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c r="AK17" s="596"/>
      <c r="AL17" s="560" t="str" cm="1">
        <f t="array" aca="1" ref="AL17" ca="1">IFERROR(INDEX(NM_マスタデータ,MATCH($D17,'マスタシート '!$A:$A,0)-5,MATCH(Rng_選択会社Index,'マスタシート '!$2:$2,0))&amp;"","")</f>
        <v>印</v>
      </c>
      <c r="AM17" s="560"/>
      <c r="AN17" s="560"/>
      <c r="AO17" s="257"/>
      <c r="AP17" s="257"/>
      <c r="AQ17" s="257"/>
      <c r="AR17" s="257"/>
      <c r="AS17" s="257"/>
      <c r="AT17" s="258"/>
      <c r="AX17" s="59"/>
      <c r="AY17" s="59"/>
      <c r="AZ17" s="59"/>
      <c r="BA17" s="59"/>
      <c r="BB17" s="59"/>
      <c r="BC17" s="59"/>
    </row>
    <row r="18" spans="1:55" s="13" customFormat="1" ht="18.75" customHeight="1" thickTop="1">
      <c r="C18" s="13">
        <v>632</v>
      </c>
      <c r="G18" s="251"/>
      <c r="H18" s="252" t="str" cm="1">
        <f t="array" aca="1" ref="H18" ca="1">IFERROR(INDEX(NM_マスタデータ,MATCH($C18,'マスタシート '!$A:$A,0)-5,MATCH(Rng_選択会社Index,'マスタシート '!$2:$2,0))&amp;"","")</f>
        <v>転質権者</v>
      </c>
      <c r="I18" s="252"/>
      <c r="J18" s="252"/>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4"/>
      <c r="AX18" s="59"/>
      <c r="AY18" s="59"/>
      <c r="AZ18" s="59"/>
      <c r="BA18" s="59"/>
      <c r="BB18" s="59"/>
      <c r="BC18" s="59"/>
    </row>
    <row r="19" spans="1:55" s="13" customFormat="1" ht="50.25" customHeight="1">
      <c r="C19" s="13">
        <v>633</v>
      </c>
      <c r="G19" s="259"/>
      <c r="H19" s="599" t="str" cm="1">
        <f t="array" aca="1" ref="H19" ca="1">IFERROR(INDEX(NM_マスタデータ,MATCH($C19,'マスタシート '!$A:$A,0)-5,MATCH(Rng_選択会社Index,'マスタシート '!$2:$2,0))&amp;"","")</f>
        <v>住所</v>
      </c>
      <c r="I19" s="599"/>
      <c r="J19" s="600"/>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255"/>
      <c r="AX19" s="59"/>
      <c r="AY19" s="59"/>
      <c r="AZ19" s="59"/>
      <c r="BA19" s="59"/>
      <c r="BB19" s="59"/>
      <c r="BC19" s="59"/>
    </row>
    <row r="20" spans="1:55" s="13" customFormat="1" ht="1.5" customHeight="1">
      <c r="G20" s="259"/>
      <c r="H20" s="287"/>
      <c r="I20" s="287"/>
      <c r="J20" s="288"/>
      <c r="AT20" s="255"/>
      <c r="AX20" s="59"/>
      <c r="AY20" s="59"/>
      <c r="AZ20" s="59"/>
      <c r="BA20" s="59"/>
      <c r="BB20" s="59"/>
      <c r="BC20" s="59"/>
    </row>
    <row r="21" spans="1:55" s="13" customFormat="1" ht="60" customHeight="1" thickBot="1">
      <c r="C21" s="13">
        <v>635</v>
      </c>
      <c r="D21" s="13">
        <v>637</v>
      </c>
      <c r="G21" s="260"/>
      <c r="H21" s="636" t="str" cm="1">
        <f t="array" aca="1" ref="H21" ca="1">IFERROR(INDEX(NM_マスタデータ,MATCH($C21,'マスタシート '!$A:$A,0)-5,MATCH(Rng_選択会社Index,'マスタシート '!$2:$2,0))&amp;"","")</f>
        <v>氏名</v>
      </c>
      <c r="I21" s="636"/>
      <c r="J21" s="637"/>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6"/>
      <c r="AL21" s="560" t="str" cm="1">
        <f t="array" aca="1" ref="AL21" ca="1">IFERROR(INDEX(NM_マスタデータ,MATCH($D21,'マスタシート '!$A:$A,0)-5,MATCH(Rng_選択会社Index,'マスタシート '!$2:$2,0))&amp;"","")</f>
        <v>印</v>
      </c>
      <c r="AM21" s="560"/>
      <c r="AN21" s="560"/>
      <c r="AO21" s="257"/>
      <c r="AP21" s="257"/>
      <c r="AQ21" s="257"/>
      <c r="AR21" s="257"/>
      <c r="AS21" s="257"/>
      <c r="AT21" s="258"/>
      <c r="AX21" s="59"/>
      <c r="AY21" s="59"/>
      <c r="AZ21" s="59"/>
      <c r="BA21" s="59"/>
      <c r="BB21" s="59"/>
      <c r="BC21" s="59"/>
    </row>
    <row r="22" spans="1:55" ht="18.75" customHeight="1" thickTop="1">
      <c r="A22" s="59" t="str" cm="1">
        <f t="array" aca="1" ref="A22" ca="1">IFERROR(INDEX(NM_マスタデータ,MATCH($C22,'マスタシート '!$A:$A,0)-5,MATCH(Rng_選択会社Index,'マスタシート '!$2:$2,0))&amp;"","")</f>
        <v/>
      </c>
      <c r="C22" s="59">
        <v>638</v>
      </c>
      <c r="D22" s="59">
        <v>639</v>
      </c>
      <c r="E22" s="59">
        <v>640</v>
      </c>
      <c r="G22" s="251"/>
      <c r="H22" s="252" t="str" cm="1">
        <f t="array" aca="1" ref="H22" ca="1">IFERROR(INDEX(NM_マスタデータ,MATCH($D22,'マスタシート '!$A:$A,0)-5,MATCH(Rng_選択会社Index,'マスタシート '!$2:$2,0))&amp;"","")</f>
        <v>被保険者（質権設定者）</v>
      </c>
      <c r="I22" s="252"/>
      <c r="J22" s="252"/>
      <c r="K22" s="252"/>
      <c r="L22" s="252"/>
      <c r="M22" s="252"/>
      <c r="N22" s="252"/>
      <c r="O22" s="252"/>
      <c r="P22" s="252"/>
      <c r="Q22" s="252"/>
      <c r="R22" s="262" t="str" cm="1">
        <f t="array" aca="1" ref="R22" ca="1">IFERROR(INDEX(NM_マスタデータ,MATCH($E22,'マスタシート '!$A:$A,0)-5,MATCH(Rng_選択会社Index,'マスタシート '!$2:$2,0))&amp;"","")</f>
        <v>債務者と異なる場合は必ずご入力・署名（法人の場合は記名・押印）してください。</v>
      </c>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3"/>
    </row>
    <row r="23" spans="1:55" ht="41.25" customHeight="1">
      <c r="C23" s="59">
        <v>641</v>
      </c>
      <c r="D23" s="59">
        <v>643</v>
      </c>
      <c r="E23" s="59">
        <v>645</v>
      </c>
      <c r="G23" s="259"/>
      <c r="H23" s="705" t="str" cm="1">
        <f t="array" aca="1" ref="H23" ca="1">IFERROR(INDEX(NM_マスタデータ,MATCH($C23,'マスタシート '!$A:$A,0)-5,MATCH(Rng_選択会社Index,'マスタシート '!$2:$2,0))&amp;"","")</f>
        <v>住所</v>
      </c>
      <c r="I23" s="706"/>
      <c r="J23" s="631"/>
      <c r="K23" s="631"/>
      <c r="L23" s="631"/>
      <c r="M23" s="631"/>
      <c r="N23" s="631"/>
      <c r="O23" s="631"/>
      <c r="P23" s="631"/>
      <c r="Q23" s="631"/>
      <c r="R23" s="631"/>
      <c r="S23" s="631"/>
      <c r="T23" s="631"/>
      <c r="U23" s="631"/>
      <c r="V23" s="631"/>
      <c r="W23" s="631"/>
      <c r="X23" s="631"/>
      <c r="Y23" s="631"/>
      <c r="Z23" s="631"/>
      <c r="AA23" s="707" t="str" cm="1">
        <f t="array" aca="1" ref="AA23" ca="1">IFERROR(INDEX(NM_マスタデータ,MATCH($D23,'マスタシート '!$A:$A,0)-5,MATCH(Rng_選択会社Index,'マスタシート '!$2:$2,0))&amp;"","")</f>
        <v>氏名</v>
      </c>
      <c r="AB23" s="708"/>
      <c r="AC23" s="631"/>
      <c r="AD23" s="631"/>
      <c r="AE23" s="631"/>
      <c r="AF23" s="631"/>
      <c r="AG23" s="631"/>
      <c r="AH23" s="631"/>
      <c r="AI23" s="631"/>
      <c r="AJ23" s="631"/>
      <c r="AK23" s="631"/>
      <c r="AL23" s="631"/>
      <c r="AM23" s="631"/>
      <c r="AN23" s="631"/>
      <c r="AO23" s="631"/>
      <c r="AP23" s="631"/>
      <c r="AQ23" s="363" t="str" cm="1">
        <f t="array" aca="1" ref="AQ23" ca="1">IFERROR(INDEX(NM_マスタデータ,MATCH($E23,'マスタシート '!$A:$A,0)-5,MATCH(Rng_選択会社Index,'マスタシート '!$2:$2,0))&amp;"","")</f>
        <v>印</v>
      </c>
      <c r="AR23" s="363"/>
      <c r="AS23" s="363"/>
      <c r="AT23" s="255"/>
    </row>
    <row r="24" spans="1:55" s="13" customFormat="1" ht="3.75" customHeight="1" thickBot="1">
      <c r="G24" s="260"/>
      <c r="H24" s="264"/>
      <c r="I24" s="264"/>
      <c r="J24" s="264"/>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8"/>
      <c r="AX24" s="59"/>
      <c r="AY24" s="59"/>
      <c r="AZ24" s="59"/>
      <c r="BA24" s="59"/>
      <c r="BB24" s="59"/>
      <c r="BC24" s="59"/>
    </row>
    <row r="25" spans="1:55" ht="18.75" customHeight="1" thickTop="1">
      <c r="A25" s="59" t="str" cm="1">
        <f t="array" aca="1" ref="A25" ca="1">IFERROR(INDEX(NM_マスタデータ,MATCH($C25,'マスタシート '!$A:$A,0)-5,MATCH(Rng_選択会社Index,'マスタシート '!$2:$2,0))&amp;"","")</f>
        <v/>
      </c>
      <c r="C25" s="59">
        <v>646</v>
      </c>
      <c r="D25" s="59">
        <v>647</v>
      </c>
      <c r="G25" s="148"/>
      <c r="H25" s="148" t="str" cm="1">
        <f t="array" aca="1" ref="H25" ca="1">IFERROR(INDEX(NM_マスタデータ,MATCH($D25,'マスタシート '!$A:$A,0)-5,MATCH(Rng_選択会社Index,'マスタシート '!$2:$2,0))&amp;"","")</f>
        <v>保険契約者</v>
      </c>
      <c r="I25" s="148"/>
      <c r="J25" s="148"/>
      <c r="K25" s="148"/>
    </row>
    <row r="26" spans="1:55" ht="42" customHeight="1">
      <c r="C26" s="59">
        <v>648</v>
      </c>
      <c r="D26" s="59">
        <v>650</v>
      </c>
      <c r="H26" s="705" t="str" cm="1">
        <f t="array" aca="1" ref="H26" ca="1">IFERROR(INDEX(NM_マスタデータ,MATCH($C26,'マスタシート '!$A:$A,0)-5,MATCH(Rng_選択会社Index,'マスタシート '!$2:$2,0))&amp;"","")</f>
        <v>住所</v>
      </c>
      <c r="I26" s="706"/>
      <c r="J26" s="631"/>
      <c r="K26" s="631"/>
      <c r="L26" s="631"/>
      <c r="M26" s="631"/>
      <c r="N26" s="631"/>
      <c r="O26" s="631"/>
      <c r="P26" s="631"/>
      <c r="Q26" s="631"/>
      <c r="R26" s="631"/>
      <c r="S26" s="631"/>
      <c r="T26" s="631"/>
      <c r="U26" s="631"/>
      <c r="V26" s="631"/>
      <c r="W26" s="631"/>
      <c r="X26" s="631"/>
      <c r="Y26" s="631"/>
      <c r="Z26" s="631"/>
      <c r="AA26" s="631"/>
      <c r="AB26" s="631"/>
      <c r="AC26" s="631"/>
      <c r="AD26" s="707" t="str" cm="1">
        <f t="array" aca="1" ref="AD26" ca="1">IFERROR(INDEX(NM_マスタデータ,MATCH($D26,'マスタシート '!$A:$A,0)-5,MATCH(Rng_選択会社Index,'マスタシート '!$2:$2,0))&amp;"","")</f>
        <v>氏名</v>
      </c>
      <c r="AE26" s="708"/>
      <c r="AF26" s="631"/>
      <c r="AG26" s="631"/>
      <c r="AH26" s="631"/>
      <c r="AI26" s="631"/>
      <c r="AJ26" s="631"/>
      <c r="AK26" s="631"/>
      <c r="AL26" s="631"/>
      <c r="AM26" s="631"/>
      <c r="AN26" s="631"/>
      <c r="AO26" s="631"/>
      <c r="AP26" s="631"/>
      <c r="AQ26" s="631"/>
      <c r="AR26" s="631"/>
      <c r="AS26" s="631"/>
    </row>
    <row r="27" spans="1:55" ht="55.5" customHeight="1">
      <c r="A27" s="59" t="str" cm="1">
        <f t="array" aca="1" ref="A27" ca="1">IFERROR(INDEX(NM_マスタデータ,MATCH($C27,'マスタシート '!$A:$A,0)-5,MATCH(Rng_選択会社Index,'マスタシート '!$2:$2,0))&amp;"","")</f>
        <v>○</v>
      </c>
      <c r="C27" s="59">
        <v>674</v>
      </c>
      <c r="D27" s="59">
        <v>675</v>
      </c>
      <c r="G27" s="635" t="str" cm="1">
        <f t="array" aca="1" ref="G27" ca="1">IFERROR(INDEX(NM_マスタデータ,MATCH($D27,'マスタシート '!$A:$A,0)-5,MATCH(Rng_選択会社Index,'マスタシート '!$2:$2,0))&amp;"","")</f>
        <v/>
      </c>
      <c r="H27" s="635"/>
      <c r="I27" s="635"/>
      <c r="J27" s="635"/>
      <c r="K27" s="635"/>
      <c r="L27" s="635"/>
      <c r="M27" s="635"/>
      <c r="N27" s="635"/>
      <c r="O27" s="635"/>
      <c r="P27" s="635"/>
      <c r="Q27" s="635"/>
      <c r="R27" s="635"/>
      <c r="S27" s="635"/>
      <c r="T27" s="635"/>
      <c r="U27" s="635"/>
      <c r="V27" s="635"/>
      <c r="W27" s="635"/>
      <c r="X27" s="635"/>
      <c r="Y27" s="635"/>
      <c r="Z27" s="635"/>
      <c r="AA27" s="635"/>
      <c r="AB27" s="635"/>
      <c r="AC27" s="635"/>
      <c r="AD27" s="635"/>
      <c r="AE27" s="635"/>
      <c r="AF27" s="635"/>
      <c r="AG27" s="635"/>
      <c r="AH27" s="635"/>
      <c r="AI27" s="635"/>
      <c r="AJ27" s="635"/>
      <c r="AK27" s="635"/>
      <c r="AL27" s="635"/>
      <c r="AM27" s="635"/>
      <c r="AN27" s="635"/>
      <c r="AO27" s="635"/>
      <c r="AP27" s="635"/>
      <c r="AQ27" s="635"/>
      <c r="AR27" s="635"/>
      <c r="AS27" s="635"/>
      <c r="AT27" s="635"/>
    </row>
    <row r="28" spans="1:55" ht="12.75" customHeight="1">
      <c r="C28" s="59">
        <v>652</v>
      </c>
      <c r="G28" s="12" t="str" cm="1">
        <f t="array" aca="1" ref="G28" ca="1">IFERROR(INDEX(NM_マスタデータ,MATCH($C28,'マスタシート '!$A:$A,0)-5,MATCH(Rng_選択会社Index,'マスタシート '!$2:$2,0))&amp;"","")</f>
        <v>（保険会社使用欄）</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67"/>
      <c r="AL28" s="167"/>
      <c r="AM28" s="167"/>
      <c r="AN28" s="167"/>
      <c r="AO28" s="167"/>
      <c r="AP28" s="167"/>
      <c r="AQ28" s="167"/>
      <c r="AR28" s="167"/>
      <c r="AS28" s="167"/>
      <c r="AT28" s="79"/>
    </row>
    <row r="29" spans="1:55" ht="17.25" customHeight="1">
      <c r="C29" s="59">
        <v>653</v>
      </c>
      <c r="D29" s="59">
        <v>654</v>
      </c>
      <c r="E29" s="59">
        <v>670</v>
      </c>
      <c r="G29" s="170" t="str" cm="1">
        <f t="array" aca="1" ref="G29" ca="1">IFERROR(INDEX(NM_マスタデータ,MATCH($C29,'マスタシート '!$A:$A,0)-5,MATCH(Rng_選択会社Index,'マスタシート '!$2:$2,0))&amp;"","")</f>
        <v>上記請求内容を承認いたします。</v>
      </c>
      <c r="H29" s="170"/>
      <c r="I29" s="170"/>
      <c r="J29" s="170"/>
      <c r="K29" s="170"/>
      <c r="L29" s="170"/>
      <c r="M29" s="170"/>
      <c r="N29" s="170"/>
      <c r="O29" s="170"/>
      <c r="P29" s="170"/>
      <c r="Q29" s="170"/>
      <c r="R29" s="170"/>
      <c r="S29" s="170"/>
      <c r="T29" s="170"/>
      <c r="U29" s="170"/>
      <c r="V29" s="101" t="str" cm="1">
        <f t="array" aca="1" ref="V29" ca="1">IFERROR(INDEX(NM_マスタデータ,MATCH($D29,'マスタシート '!$A:$A,0)-5,MATCH(Rng_選択会社Index,'マスタシート '!$2:$2,0))&amp;"","")</f>
        <v>承認日：令和</v>
      </c>
      <c r="W29" s="101"/>
      <c r="X29" s="101"/>
      <c r="Y29" s="101"/>
      <c r="Z29" s="101"/>
      <c r="AA29" s="101"/>
      <c r="AB29" s="101"/>
      <c r="AC29" s="101"/>
      <c r="AD29" s="101"/>
      <c r="AE29" s="101"/>
      <c r="AF29" s="101"/>
      <c r="AG29" s="101"/>
      <c r="AH29" s="101"/>
      <c r="AI29" s="101"/>
      <c r="AJ29" s="101"/>
      <c r="AK29" s="101"/>
      <c r="AL29" s="632" t="str" cm="1">
        <f t="array" aca="1" ref="AL29" ca="1">IFERROR(INDEX(NM_マスタデータ,MATCH($E29,'マスタシート '!$A:$A,0)-5,MATCH(Rng_選択会社Index,'マスタシート '!$2:$2,0))&amp;"","")</f>
        <v>確定日付欄</v>
      </c>
      <c r="AM29" s="633"/>
      <c r="AN29" s="633"/>
      <c r="AO29" s="633"/>
      <c r="AP29" s="633"/>
      <c r="AQ29" s="633"/>
      <c r="AR29" s="633"/>
      <c r="AS29" s="633"/>
      <c r="AT29" s="634"/>
    </row>
    <row r="30" spans="1:55" ht="24" customHeight="1">
      <c r="C30" s="59">
        <v>655</v>
      </c>
      <c r="D30" s="59">
        <v>660</v>
      </c>
      <c r="E30" s="59">
        <v>665</v>
      </c>
      <c r="G30" s="400" t="str" cm="1">
        <f t="array" aca="1" ref="G30" ca="1">IFERROR(INDEX(NM_マスタデータ,MATCH($C30,'マスタシート '!$A:$A,0)-5,MATCH(Rng_選択会社Index,'マスタシート '!$2:$2,0))&amp;"","")</f>
        <v/>
      </c>
      <c r="H30" s="400"/>
      <c r="I30" s="400"/>
      <c r="J30" s="400"/>
      <c r="K30" s="400"/>
      <c r="L30" s="400"/>
      <c r="M30" s="400"/>
      <c r="N30" s="400"/>
      <c r="O30" s="400"/>
      <c r="P30" s="400"/>
      <c r="Q30" s="402" t="str" cm="1">
        <f t="array" aca="1" ref="Q30" ca="1">IFERROR(INDEX(NM_マスタデータ,MATCH($D30,'マスタシート '!$A:$A,0)-5,MATCH(Rng_選択会社Index,'マスタシート '!$2:$2,0))&amp;"","")</f>
        <v/>
      </c>
      <c r="R30" s="402"/>
      <c r="S30" s="402"/>
      <c r="T30" s="402"/>
      <c r="U30" s="402"/>
      <c r="V30" s="402"/>
      <c r="W30" s="402"/>
      <c r="X30" s="402"/>
      <c r="Y30" s="402"/>
      <c r="Z30" s="402"/>
      <c r="AA30" s="403" t="str" cm="1">
        <f t="array" aca="1" ref="AA30" ca="1">IFERROR(INDEX(NM_マスタデータ,MATCH($E30,'マスタシート '!$A:$A,0)-5,MATCH(Rng_選択会社Index,'マスタシート '!$2:$2,0))&amp;"","")</f>
        <v/>
      </c>
      <c r="AB30" s="403"/>
      <c r="AC30" s="403"/>
      <c r="AD30" s="403"/>
      <c r="AE30" s="403"/>
      <c r="AF30" s="403"/>
      <c r="AG30" s="403"/>
      <c r="AH30" s="403"/>
      <c r="AI30" s="403"/>
      <c r="AJ30" s="403"/>
      <c r="AK30" s="168"/>
      <c r="AL30" s="359"/>
      <c r="AM30" s="360"/>
      <c r="AN30" s="360"/>
      <c r="AO30" s="360"/>
      <c r="AP30" s="360"/>
      <c r="AQ30" s="360"/>
      <c r="AR30" s="360"/>
      <c r="AS30" s="360"/>
      <c r="AT30" s="361"/>
    </row>
    <row r="31" spans="1:55" ht="24" customHeight="1">
      <c r="C31" s="59">
        <v>656</v>
      </c>
      <c r="D31" s="59">
        <v>661</v>
      </c>
      <c r="E31" s="59">
        <v>666</v>
      </c>
      <c r="G31" s="400" t="str" cm="1">
        <f t="array" aca="1" ref="G31" ca="1">IFERROR(INDEX(NM_マスタデータ,MATCH($C31,'マスタシート '!$A:$A,0)-5,MATCH(Rng_選択会社Index,'マスタシート '!$2:$2,0))&amp;"","")</f>
        <v/>
      </c>
      <c r="H31" s="400"/>
      <c r="I31" s="400"/>
      <c r="J31" s="400"/>
      <c r="K31" s="400"/>
      <c r="L31" s="400"/>
      <c r="M31" s="400"/>
      <c r="N31" s="400"/>
      <c r="O31" s="400"/>
      <c r="P31" s="400"/>
      <c r="Q31" s="400" t="str" cm="1">
        <f t="array" aca="1" ref="Q31" ca="1">IFERROR(INDEX(NM_マスタデータ,MATCH($D31,'マスタシート '!$A:$A,0)-5,MATCH(Rng_選択会社Index,'マスタシート '!$2:$2,0))&amp;"","")</f>
        <v/>
      </c>
      <c r="R31" s="400"/>
      <c r="S31" s="400"/>
      <c r="T31" s="400"/>
      <c r="U31" s="400"/>
      <c r="V31" s="400"/>
      <c r="W31" s="400"/>
      <c r="X31" s="400"/>
      <c r="Y31" s="400"/>
      <c r="Z31" s="400"/>
      <c r="AA31" s="400" t="str" cm="1">
        <f t="array" aca="1" ref="AA31" ca="1">IFERROR(INDEX(NM_マスタデータ,MATCH($E31,'マスタシート '!$A:$A,0)-5,MATCH(Rng_選択会社Index,'マスタシート '!$2:$2,0))&amp;"","")</f>
        <v/>
      </c>
      <c r="AB31" s="400"/>
      <c r="AC31" s="400"/>
      <c r="AD31" s="400"/>
      <c r="AE31" s="400"/>
      <c r="AF31" s="400"/>
      <c r="AG31" s="400"/>
      <c r="AH31" s="400"/>
      <c r="AI31" s="400"/>
      <c r="AJ31" s="400"/>
      <c r="AK31" s="168"/>
      <c r="AL31" s="362"/>
      <c r="AM31" s="363"/>
      <c r="AN31" s="363"/>
      <c r="AO31" s="363"/>
      <c r="AP31" s="363"/>
      <c r="AQ31" s="363"/>
      <c r="AR31" s="363"/>
      <c r="AS31" s="363"/>
      <c r="AT31" s="364"/>
    </row>
    <row r="32" spans="1:55" ht="24" customHeight="1">
      <c r="C32" s="59">
        <v>657</v>
      </c>
      <c r="D32" s="59">
        <v>662</v>
      </c>
      <c r="E32" s="59">
        <v>667</v>
      </c>
      <c r="G32" s="400" t="str" cm="1">
        <f t="array" aca="1" ref="G32" ca="1">IFERROR(INDEX(NM_マスタデータ,MATCH($C32,'マスタシート '!$A:$A,0)-5,MATCH(Rng_選択会社Index,'マスタシート '!$2:$2,0))&amp;"","")</f>
        <v/>
      </c>
      <c r="H32" s="400"/>
      <c r="I32" s="400"/>
      <c r="J32" s="400"/>
      <c r="K32" s="400"/>
      <c r="L32" s="400"/>
      <c r="M32" s="400"/>
      <c r="N32" s="400"/>
      <c r="O32" s="400"/>
      <c r="P32" s="400"/>
      <c r="Q32" s="400" t="str" cm="1">
        <f t="array" aca="1" ref="Q32" ca="1">IFERROR(INDEX(NM_マスタデータ,MATCH($D32,'マスタシート '!$A:$A,0)-5,MATCH(Rng_選択会社Index,'マスタシート '!$2:$2,0))&amp;"","")</f>
        <v/>
      </c>
      <c r="R32" s="400"/>
      <c r="S32" s="400"/>
      <c r="T32" s="400"/>
      <c r="U32" s="400"/>
      <c r="V32" s="400"/>
      <c r="W32" s="400"/>
      <c r="X32" s="400"/>
      <c r="Y32" s="400"/>
      <c r="Z32" s="400"/>
      <c r="AA32" s="400" t="str" cm="1">
        <f t="array" aca="1" ref="AA32" ca="1">IFERROR(INDEX(NM_マスタデータ,MATCH($E32,'マスタシート '!$A:$A,0)-5,MATCH(Rng_選択会社Index,'マスタシート '!$2:$2,0))&amp;"","")</f>
        <v/>
      </c>
      <c r="AB32" s="400"/>
      <c r="AC32" s="400"/>
      <c r="AD32" s="400"/>
      <c r="AE32" s="400"/>
      <c r="AF32" s="400"/>
      <c r="AG32" s="400"/>
      <c r="AH32" s="400"/>
      <c r="AI32" s="400"/>
      <c r="AJ32" s="400"/>
      <c r="AK32" s="168"/>
      <c r="AL32" s="362"/>
      <c r="AM32" s="363"/>
      <c r="AN32" s="363"/>
      <c r="AO32" s="363"/>
      <c r="AP32" s="363"/>
      <c r="AQ32" s="363"/>
      <c r="AR32" s="363"/>
      <c r="AS32" s="363"/>
      <c r="AT32" s="364"/>
    </row>
    <row r="33" spans="1:55" ht="24" customHeight="1">
      <c r="C33" s="59">
        <v>658</v>
      </c>
      <c r="D33" s="59">
        <v>663</v>
      </c>
      <c r="E33" s="59">
        <v>668</v>
      </c>
      <c r="G33" s="400" t="str" cm="1">
        <f t="array" aca="1" ref="G33" ca="1">IFERROR(INDEX(NM_マスタデータ,MATCH($C33,'マスタシート '!$A:$A,0)-5,MATCH(Rng_選択会社Index,'マスタシート '!$2:$2,0))&amp;"","")</f>
        <v>部店課支社</v>
      </c>
      <c r="H33" s="400"/>
      <c r="I33" s="400"/>
      <c r="J33" s="400"/>
      <c r="K33" s="400"/>
      <c r="L33" s="400"/>
      <c r="M33" s="400"/>
      <c r="N33" s="400"/>
      <c r="O33" s="400"/>
      <c r="P33" s="400"/>
      <c r="Q33" s="400" t="str" cm="1">
        <f t="array" aca="1" ref="Q33" ca="1">IFERROR(INDEX(NM_マスタデータ,MATCH($D33,'マスタシート '!$A:$A,0)-5,MATCH(Rng_選択会社Index,'マスタシート '!$2:$2,0))&amp;"","")</f>
        <v>代理店・扱者／仲立人</v>
      </c>
      <c r="R33" s="400"/>
      <c r="S33" s="400"/>
      <c r="T33" s="400"/>
      <c r="U33" s="400"/>
      <c r="V33" s="400"/>
      <c r="W33" s="400"/>
      <c r="X33" s="400"/>
      <c r="Y33" s="400"/>
      <c r="Z33" s="400"/>
      <c r="AA33" s="400" t="str" cm="1">
        <f t="array" aca="1" ref="AA33" ca="1">IFERROR(INDEX(NM_マスタデータ,MATCH($E33,'マスタシート '!$A:$A,0)-5,MATCH(Rng_選択会社Index,'マスタシート '!$2:$2,0))&amp;"","")</f>
        <v>備考欄</v>
      </c>
      <c r="AB33" s="400"/>
      <c r="AC33" s="400"/>
      <c r="AD33" s="400"/>
      <c r="AE33" s="400"/>
      <c r="AF33" s="400"/>
      <c r="AG33" s="400"/>
      <c r="AH33" s="400"/>
      <c r="AI33" s="400"/>
      <c r="AJ33" s="400"/>
      <c r="AK33" s="168"/>
      <c r="AL33" s="362"/>
      <c r="AM33" s="363"/>
      <c r="AN33" s="363"/>
      <c r="AO33" s="363"/>
      <c r="AP33" s="363"/>
      <c r="AQ33" s="363"/>
      <c r="AR33" s="363"/>
      <c r="AS33" s="363"/>
      <c r="AT33" s="364"/>
    </row>
    <row r="34" spans="1:55" ht="24" customHeight="1">
      <c r="C34" s="59">
        <v>659</v>
      </c>
      <c r="D34" s="59">
        <v>664</v>
      </c>
      <c r="E34" s="59">
        <v>669</v>
      </c>
      <c r="G34" s="400" t="str" cm="1">
        <f t="array" aca="1" ref="G34" ca="1">IFERROR(INDEX(NM_マスタデータ,MATCH($C34,'マスタシート '!$A:$A,0)-5,MATCH(Rng_選択会社Index,'マスタシート '!$2:$2,0))&amp;"","")</f>
        <v>＿＿＿＿＿＿＿＿＿＿＿＿＿＿＿＿</v>
      </c>
      <c r="H34" s="400"/>
      <c r="I34" s="400"/>
      <c r="J34" s="400"/>
      <c r="K34" s="400"/>
      <c r="L34" s="400"/>
      <c r="M34" s="400"/>
      <c r="N34" s="400"/>
      <c r="O34" s="400"/>
      <c r="P34" s="400"/>
      <c r="Q34" s="400" t="str" cm="1">
        <f t="array" aca="1" ref="Q34" ca="1">IFERROR(INDEX(NM_マスタデータ,MATCH($D34,'マスタシート '!$A:$A,0)-5,MATCH(Rng_選択会社Index,'マスタシート '!$2:$2,0))&amp;"","")</f>
        <v>＿＿＿＿＿＿＿＿＿＿＿＿＿＿＿＿</v>
      </c>
      <c r="R34" s="400"/>
      <c r="S34" s="400"/>
      <c r="T34" s="400"/>
      <c r="U34" s="400"/>
      <c r="V34" s="400"/>
      <c r="W34" s="400"/>
      <c r="X34" s="400"/>
      <c r="Y34" s="400"/>
      <c r="Z34" s="400"/>
      <c r="AA34" s="400" t="str" cm="1">
        <f t="array" aca="1" ref="AA34" ca="1">IFERROR(INDEX(NM_マスタデータ,MATCH($E34,'マスタシート '!$A:$A,0)-5,MATCH(Rng_選択会社Index,'マスタシート '!$2:$2,0))&amp;"","")</f>
        <v>＿＿＿＿＿＿＿＿＿＿＿＿＿＿＿＿</v>
      </c>
      <c r="AB34" s="400"/>
      <c r="AC34" s="400"/>
      <c r="AD34" s="400"/>
      <c r="AE34" s="400"/>
      <c r="AF34" s="400"/>
      <c r="AG34" s="400"/>
      <c r="AH34" s="400"/>
      <c r="AI34" s="400"/>
      <c r="AJ34" s="400"/>
      <c r="AK34" s="168"/>
      <c r="AL34" s="365"/>
      <c r="AM34" s="366"/>
      <c r="AN34" s="366"/>
      <c r="AO34" s="366"/>
      <c r="AP34" s="366"/>
      <c r="AQ34" s="366"/>
      <c r="AR34" s="366"/>
      <c r="AS34" s="366"/>
      <c r="AT34" s="367"/>
    </row>
    <row r="35" spans="1:55" s="210" customFormat="1" ht="9.75" customHeight="1">
      <c r="C35" s="210">
        <v>671</v>
      </c>
      <c r="D35" s="210">
        <v>672</v>
      </c>
      <c r="E35" s="210">
        <v>673</v>
      </c>
      <c r="F35" s="71"/>
      <c r="G35" s="401" t="str" cm="1">
        <f t="array" aca="1" ref="G35" ca="1">IFERROR(INDEX(NM_マスタデータ,MATCH($C35,'マスタシート '!$A:$A,0)-5,MATCH(Rng_選択会社Index,'マスタシート '!$2:$2,0))&amp;"","")</f>
        <v>【保険会社用】</v>
      </c>
      <c r="H35" s="401"/>
      <c r="I35" s="401"/>
      <c r="J35" s="401"/>
      <c r="K35" s="401"/>
      <c r="M35" s="225"/>
      <c r="N35" s="225"/>
      <c r="O35" s="225"/>
      <c r="P35" s="225"/>
      <c r="R35" s="225"/>
      <c r="S35" s="225"/>
      <c r="T35" s="225"/>
      <c r="U35" s="225"/>
      <c r="V35" s="225"/>
      <c r="W35" s="225"/>
      <c r="X35" s="225"/>
      <c r="Y35" s="225"/>
      <c r="Z35" s="225"/>
      <c r="AA35" s="225"/>
      <c r="AB35" s="71"/>
      <c r="AC35" s="71"/>
      <c r="AD35" s="71"/>
      <c r="AE35" s="71"/>
      <c r="AF35" s="71"/>
      <c r="AG35" s="71"/>
      <c r="AH35" s="71"/>
      <c r="AI35" s="71"/>
      <c r="AJ35" s="71"/>
      <c r="AK35" s="71"/>
      <c r="AL35" s="142"/>
      <c r="AM35" s="142"/>
      <c r="AN35" s="217" t="str" cm="1">
        <f t="array" aca="1" ref="AN35" ca="1">IFERROR(INDEX(NM_マスタデータ,MATCH($D35,'マスタシート '!$A:$A,0)-5,MATCH(Rng_選択会社Index,'マスタシート '!$2:$2,0))&amp;"","")</f>
        <v>ver.0103</v>
      </c>
      <c r="AO35" s="142"/>
      <c r="AP35" s="142"/>
      <c r="AQ35" s="142"/>
      <c r="AR35" s="142"/>
      <c r="AS35" s="142"/>
      <c r="AT35" s="217" t="str" cm="1">
        <f t="array" aca="1" ref="AT35" ca="1">IFERROR(INDEX(NM_マスタデータ,MATCH($E35,'マスタシート '!$A:$A,0)-5,MATCH(Rng_選択会社Index,'マスタシート '!$2:$2,0))&amp;"","")</f>
        <v>youryou0100</v>
      </c>
      <c r="AU35" s="71"/>
      <c r="AV35" s="71"/>
      <c r="AW35" s="71"/>
    </row>
    <row r="36" spans="1:55" ht="21.75" customHeight="1">
      <c r="A36" s="59" t="str" cm="1">
        <f t="array" aca="1" ref="A36" ca="1">IFERROR(INDEX(NM_マスタデータ,MATCH($C36,'マスタシート '!$A:$A,0)-5,MATCH(Rng_選択会社Index,'マスタシート '!$2:$2,0))&amp;"","")</f>
        <v/>
      </c>
      <c r="C36" s="59">
        <v>676</v>
      </c>
      <c r="D36" s="59">
        <v>677</v>
      </c>
      <c r="Q36" s="154"/>
      <c r="R36" s="154"/>
      <c r="S36" s="557" t="str" cm="1">
        <f t="array" aca="1" ref="S36" ca="1">IFERROR(INDEX(NM_マスタデータ,MATCH($D36,'マスタシート '!$A:$A,0)-5,MATCH(Rng_選択会社Index,'マスタシート '!$2:$2,0))&amp;"","")</f>
        <v>転質権設定承認書</v>
      </c>
      <c r="T36" s="557"/>
      <c r="U36" s="557"/>
      <c r="V36" s="557"/>
      <c r="W36" s="557"/>
      <c r="X36" s="557"/>
      <c r="Y36" s="557"/>
      <c r="Z36" s="557"/>
      <c r="AA36" s="557"/>
      <c r="AB36" s="557"/>
      <c r="AC36" s="557"/>
      <c r="AD36" s="557"/>
      <c r="AE36" s="557"/>
      <c r="AF36" s="557"/>
      <c r="AG36" s="557"/>
      <c r="AH36" s="557"/>
      <c r="AW36" s="155"/>
    </row>
    <row r="37" spans="1:55" ht="16.5" customHeight="1">
      <c r="C37" s="59">
        <v>678</v>
      </c>
      <c r="G37" s="140" t="str" cm="1">
        <f t="array" aca="1" ref="G37" ca="1">IFERROR(INDEX(NM_マスタデータ,MATCH($C37,'マスタシート '!$A:$A,0)-5,MATCH(Rng_選択会社Index,'マスタシート '!$2:$2,0))&amp;"","")</f>
        <v>入力要領損害保険株式会社</v>
      </c>
      <c r="H37" s="140"/>
      <c r="I37" s="140"/>
      <c r="J37" s="140"/>
      <c r="K37" s="140"/>
      <c r="L37" s="140"/>
      <c r="M37" s="140"/>
      <c r="N37" s="140"/>
      <c r="O37" s="140"/>
      <c r="P37" s="140"/>
      <c r="Q37" s="140"/>
      <c r="R37" s="140"/>
      <c r="S37" s="140"/>
      <c r="T37" s="140"/>
      <c r="AJ37" s="207" t="str">
        <f ca="1">AJ4&amp;""</f>
        <v>請求日：和暦</v>
      </c>
      <c r="AK37" s="371">
        <f>AK4</f>
        <v>0</v>
      </c>
      <c r="AL37" s="371"/>
      <c r="AM37" s="371"/>
      <c r="AN37" s="371"/>
      <c r="AO37" s="371"/>
      <c r="AP37" s="371"/>
      <c r="AQ37" s="371"/>
      <c r="AR37" s="371"/>
      <c r="AS37" s="371"/>
      <c r="AW37" s="155"/>
    </row>
    <row r="38" spans="1:55" ht="111" customHeight="1" thickBot="1">
      <c r="C38" s="59">
        <v>679</v>
      </c>
      <c r="G38" s="546" t="str" cm="1">
        <f t="array" aca="1" ref="G38" ca="1">IFERROR(INDEX(NM_マスタデータ,MATCH($C38,'マスタシート '!$A:$A,0)-5,MATCH(Rng_選択会社Index,'マスタシート '!$2:$2,0))&amp;"","")</f>
        <v>　原質権者は、以下保険契約およびその継続契約（保険契約継続証が発行される場合の保険契約をいいます。)にもとづく保険金
請求権のうえに質権を取得したことにつき、以下の質権設定承認日（※1）をもって貴社より質権設定の承認を受けておりましたが、このたび以下債務弁済の担保として、質権の目的である保険金請求権を以下質権者に転質いたしましたのでご承認ください。
　なお、保険の対象（目的）が罹災し、貴社が保険金をお支払いの節は、損害発生時の債務額を限度として、債務の弁済期前であってもその弁済に充当するため、直接転質権者にお支払いください。
　以上、連署をもって請求いたします。</v>
      </c>
      <c r="H38" s="546"/>
      <c r="I38" s="546"/>
      <c r="J38" s="546"/>
      <c r="K38" s="546"/>
      <c r="L38" s="546"/>
      <c r="M38" s="546"/>
      <c r="N38" s="546"/>
      <c r="O38" s="546"/>
      <c r="P38" s="546"/>
      <c r="Q38" s="546"/>
      <c r="R38" s="546"/>
      <c r="S38" s="546"/>
      <c r="T38" s="546"/>
      <c r="U38" s="546"/>
      <c r="V38" s="546"/>
      <c r="W38" s="546"/>
      <c r="X38" s="546"/>
      <c r="Y38" s="546"/>
      <c r="Z38" s="546"/>
      <c r="AA38" s="546"/>
      <c r="AB38" s="546"/>
      <c r="AC38" s="546"/>
      <c r="AD38" s="546"/>
      <c r="AE38" s="546"/>
      <c r="AF38" s="546"/>
      <c r="AG38" s="546"/>
      <c r="AH38" s="546"/>
      <c r="AI38" s="546"/>
      <c r="AJ38" s="546"/>
      <c r="AK38" s="546"/>
      <c r="AL38" s="546"/>
      <c r="AM38" s="546"/>
      <c r="AN38" s="546"/>
      <c r="AO38" s="546"/>
      <c r="AP38" s="546"/>
      <c r="AQ38" s="546"/>
      <c r="AR38" s="546"/>
      <c r="AS38" s="546"/>
      <c r="AT38" s="546"/>
    </row>
    <row r="39" spans="1:55" s="13" customFormat="1" ht="40.5" customHeight="1" thickTop="1" thickBot="1">
      <c r="G39" s="572" t="str">
        <f ca="1">G6&amp;""</f>
        <v>証券番号</v>
      </c>
      <c r="H39" s="573"/>
      <c r="I39" s="573"/>
      <c r="J39" s="573"/>
      <c r="K39" s="574" t="str">
        <f>K6&amp;""</f>
        <v/>
      </c>
      <c r="L39" s="575"/>
      <c r="M39" s="575"/>
      <c r="N39" s="575"/>
      <c r="O39" s="575"/>
      <c r="P39" s="575"/>
      <c r="Q39" s="575"/>
      <c r="R39" s="575"/>
      <c r="S39" s="575"/>
      <c r="T39" s="575"/>
      <c r="U39" s="575"/>
      <c r="V39" s="575"/>
      <c r="W39" s="575"/>
      <c r="X39" s="575"/>
      <c r="Y39" s="576"/>
      <c r="Z39" s="577" t="str">
        <f ca="1">Z6&amp;""</f>
        <v>（※）
質権設定承認日</v>
      </c>
      <c r="AA39" s="577"/>
      <c r="AB39" s="577"/>
      <c r="AC39" s="577"/>
      <c r="AD39" s="577"/>
      <c r="AE39" s="577"/>
      <c r="AF39" s="683" t="str">
        <f ca="1">AF6</f>
        <v>和暦</v>
      </c>
      <c r="AG39" s="684"/>
      <c r="AH39" s="684"/>
      <c r="AI39" s="681">
        <f>AI6</f>
        <v>0</v>
      </c>
      <c r="AJ39" s="681"/>
      <c r="AK39" s="681"/>
      <c r="AL39" s="681"/>
      <c r="AM39" s="681"/>
      <c r="AN39" s="681"/>
      <c r="AO39" s="681"/>
      <c r="AP39" s="681"/>
      <c r="AQ39" s="681"/>
      <c r="AR39" s="681"/>
      <c r="AS39" s="681"/>
      <c r="AT39" s="682"/>
      <c r="AX39" s="59"/>
      <c r="AY39" s="59"/>
      <c r="AZ39" s="59"/>
      <c r="BA39" s="59"/>
      <c r="BB39" s="59"/>
      <c r="BC39" s="59"/>
    </row>
    <row r="40" spans="1:55" s="13" customFormat="1" ht="26.25" customHeight="1" thickTop="1">
      <c r="G40" s="686" t="str">
        <f ca="1">G7&amp;""</f>
        <v>保険期間・保険金額・満期返れい金・保険の対象・保険の対象の所在地</v>
      </c>
      <c r="H40" s="686"/>
      <c r="I40" s="686"/>
      <c r="J40" s="686"/>
      <c r="K40" s="686"/>
      <c r="L40" s="686"/>
      <c r="M40" s="686"/>
      <c r="N40" s="686"/>
      <c r="O40" s="686"/>
      <c r="P40" s="686"/>
      <c r="Q40" s="686"/>
      <c r="R40" s="686"/>
      <c r="S40" s="686"/>
      <c r="T40" s="686"/>
      <c r="U40" s="686"/>
      <c r="V40" s="686"/>
      <c r="W40" s="686"/>
      <c r="X40" s="686"/>
      <c r="Y40" s="687"/>
      <c r="Z40" s="688" t="str">
        <f ca="1">Z7&amp;""</f>
        <v>保険証券（変更手続き完了のお知らせ）記載のとおり</v>
      </c>
      <c r="AA40" s="689"/>
      <c r="AB40" s="689"/>
      <c r="AC40" s="689"/>
      <c r="AD40" s="689"/>
      <c r="AE40" s="689"/>
      <c r="AF40" s="689"/>
      <c r="AG40" s="689"/>
      <c r="AH40" s="689"/>
      <c r="AI40" s="689"/>
      <c r="AJ40" s="689"/>
      <c r="AK40" s="689"/>
      <c r="AL40" s="689"/>
      <c r="AM40" s="689"/>
      <c r="AN40" s="689"/>
      <c r="AO40" s="689"/>
      <c r="AP40" s="689"/>
      <c r="AQ40" s="689"/>
      <c r="AR40" s="689"/>
      <c r="AS40" s="689"/>
      <c r="AT40" s="690"/>
      <c r="AX40" s="59"/>
      <c r="AY40" s="59"/>
      <c r="AZ40" s="59"/>
      <c r="BA40" s="59"/>
      <c r="BB40" s="59"/>
      <c r="BC40" s="59"/>
    </row>
    <row r="41" spans="1:55" s="13" customFormat="1" ht="50.25" customHeight="1">
      <c r="G41" s="583" t="str">
        <f ca="1">G8&amp;""</f>
        <v>連絡欄</v>
      </c>
      <c r="H41" s="584"/>
      <c r="I41" s="584"/>
      <c r="J41" s="585"/>
      <c r="K41" s="586" t="str">
        <f>K8&amp;""</f>
        <v/>
      </c>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7"/>
      <c r="AL41" s="587"/>
      <c r="AM41" s="587"/>
      <c r="AN41" s="587"/>
      <c r="AO41" s="587"/>
      <c r="AP41" s="587"/>
      <c r="AQ41" s="587"/>
      <c r="AR41" s="587"/>
      <c r="AS41" s="587"/>
      <c r="AT41" s="588"/>
      <c r="AX41" s="59"/>
      <c r="AY41" s="59"/>
      <c r="AZ41" s="59"/>
      <c r="BA41" s="59"/>
      <c r="BB41" s="59"/>
      <c r="BC41" s="59"/>
    </row>
    <row r="42" spans="1:55" s="13" customFormat="1" ht="2.25" customHeight="1">
      <c r="AX42" s="59"/>
      <c r="AY42" s="59"/>
      <c r="AZ42" s="59"/>
      <c r="BA42" s="59"/>
      <c r="BB42" s="59"/>
      <c r="BC42" s="59"/>
    </row>
    <row r="43" spans="1:55" s="13" customFormat="1" ht="18.75" customHeight="1">
      <c r="G43" s="680" t="str">
        <f ca="1">G10&amp;""</f>
        <v>債権証書日付</v>
      </c>
      <c r="H43" s="680"/>
      <c r="I43" s="680"/>
      <c r="J43" s="680"/>
      <c r="K43" s="680"/>
      <c r="L43" s="680"/>
      <c r="M43" s="683" t="str">
        <f ca="1">M10&amp;""</f>
        <v>和暦</v>
      </c>
      <c r="N43" s="684"/>
      <c r="O43" s="681">
        <f>O10</f>
        <v>0</v>
      </c>
      <c r="P43" s="681"/>
      <c r="Q43" s="681"/>
      <c r="R43" s="681"/>
      <c r="S43" s="681"/>
      <c r="T43" s="681"/>
      <c r="U43" s="681"/>
      <c r="V43" s="681"/>
      <c r="W43" s="681"/>
      <c r="X43" s="681"/>
      <c r="Y43" s="275" t="str">
        <f>Y10&amp;""</f>
        <v/>
      </c>
      <c r="Z43" s="272"/>
      <c r="AA43" s="272"/>
      <c r="AB43" s="272"/>
      <c r="AC43" s="272"/>
      <c r="AD43" s="272"/>
      <c r="AE43" s="276" t="str">
        <f>AE10&amp;""</f>
        <v/>
      </c>
      <c r="AF43" s="276"/>
      <c r="AG43" s="276"/>
      <c r="AH43" s="276"/>
      <c r="AI43" s="276"/>
      <c r="AJ43" s="276"/>
      <c r="AK43" s="276"/>
      <c r="AL43" s="276"/>
      <c r="AM43" s="276"/>
      <c r="AN43" s="276"/>
      <c r="AO43" s="276"/>
      <c r="AP43" s="276"/>
      <c r="AQ43" s="276"/>
      <c r="AR43" s="276"/>
      <c r="AS43" s="276"/>
      <c r="AT43" s="276"/>
      <c r="AX43" s="59"/>
      <c r="AY43" s="59"/>
      <c r="AZ43" s="59"/>
      <c r="BA43" s="59"/>
      <c r="BB43" s="59"/>
      <c r="BC43" s="59"/>
    </row>
    <row r="44" spans="1:55" s="13" customFormat="1" ht="15" customHeight="1">
      <c r="G44" s="617" t="str">
        <f ca="1">G11&amp;""</f>
        <v>証書債務額</v>
      </c>
      <c r="H44" s="577"/>
      <c r="I44" s="577"/>
      <c r="J44" s="577"/>
      <c r="K44" s="577"/>
      <c r="L44" s="618"/>
      <c r="M44" s="359" t="str">
        <f>M11&amp;""</f>
        <v/>
      </c>
      <c r="N44" s="361"/>
      <c r="O44" s="360" t="str">
        <f>O11&amp;""</f>
        <v/>
      </c>
      <c r="P44" s="361"/>
      <c r="Q44" s="695">
        <f>Q11</f>
        <v>0</v>
      </c>
      <c r="R44" s="696"/>
      <c r="S44" s="696"/>
      <c r="T44" s="696"/>
      <c r="U44" s="696"/>
      <c r="V44" s="696"/>
      <c r="W44" s="696"/>
      <c r="X44" s="161"/>
      <c r="Y44" s="271" t="str">
        <f>Y11&amp;""</f>
        <v/>
      </c>
      <c r="Z44" s="274"/>
      <c r="AA44" s="274"/>
      <c r="AB44" s="274"/>
      <c r="AC44" s="274"/>
      <c r="AD44" s="274"/>
      <c r="AE44" s="276"/>
      <c r="AF44" s="276"/>
      <c r="AG44" s="276"/>
      <c r="AH44" s="276"/>
      <c r="AI44" s="276"/>
      <c r="AJ44" s="276"/>
      <c r="AK44" s="276"/>
      <c r="AL44" s="276"/>
      <c r="AM44" s="276"/>
      <c r="AN44" s="276"/>
      <c r="AO44" s="276"/>
      <c r="AP44" s="276"/>
      <c r="AQ44" s="276"/>
      <c r="AR44" s="276"/>
      <c r="AS44" s="276"/>
      <c r="AT44" s="276"/>
      <c r="AX44" s="59"/>
      <c r="AY44" s="59"/>
      <c r="AZ44" s="59"/>
      <c r="BA44" s="59"/>
      <c r="BB44" s="59"/>
      <c r="BC44" s="59"/>
    </row>
    <row r="45" spans="1:55" s="13" customFormat="1" ht="24" customHeight="1">
      <c r="G45" s="701" t="str">
        <f ca="1">G12&amp;""</f>
        <v>いずれにも記載がない
場合は元本額(普通質)</v>
      </c>
      <c r="H45" s="702"/>
      <c r="I45" s="702"/>
      <c r="J45" s="702"/>
      <c r="K45" s="702"/>
      <c r="L45" s="703"/>
      <c r="M45" s="699" t="str">
        <f t="shared" ref="M45" ca="1" si="0">M12&amp;""</f>
        <v>元本額
（普通質）</v>
      </c>
      <c r="N45" s="700"/>
      <c r="O45" s="699" t="str">
        <f t="shared" ref="O45" ca="1" si="1">O12&amp;""</f>
        <v>極度額
（根質）</v>
      </c>
      <c r="P45" s="700"/>
      <c r="Q45" s="697"/>
      <c r="R45" s="698"/>
      <c r="S45" s="698"/>
      <c r="T45" s="698"/>
      <c r="U45" s="698"/>
      <c r="V45" s="698"/>
      <c r="W45" s="698"/>
      <c r="X45" s="162" t="str">
        <f>X12&amp;""</f>
        <v>円</v>
      </c>
      <c r="Y45" s="271"/>
      <c r="Z45" s="274"/>
      <c r="AA45" s="274"/>
      <c r="AB45" s="274"/>
      <c r="AC45" s="274"/>
      <c r="AD45" s="274"/>
      <c r="AE45" s="276"/>
      <c r="AF45" s="276"/>
      <c r="AG45" s="276"/>
      <c r="AH45" s="276"/>
      <c r="AI45" s="276"/>
      <c r="AJ45" s="276"/>
      <c r="AK45" s="276"/>
      <c r="AL45" s="276"/>
      <c r="AM45" s="276"/>
      <c r="AN45" s="276"/>
      <c r="AO45" s="276"/>
      <c r="AP45" s="276"/>
      <c r="AQ45" s="276"/>
      <c r="AR45" s="276"/>
      <c r="AS45" s="276"/>
      <c r="AT45" s="276"/>
      <c r="AX45" s="59"/>
      <c r="AY45" s="59"/>
      <c r="AZ45" s="59"/>
      <c r="BA45" s="59"/>
      <c r="BB45" s="59"/>
      <c r="BC45" s="59"/>
    </row>
    <row r="46" spans="1:55" s="13" customFormat="1" ht="6" customHeight="1" thickBot="1">
      <c r="G46" s="163"/>
      <c r="H46" s="163"/>
      <c r="I46" s="163"/>
      <c r="J46" s="163"/>
      <c r="K46" s="163"/>
      <c r="L46" s="163"/>
      <c r="M46" s="164"/>
      <c r="N46" s="164"/>
      <c r="O46" s="164"/>
      <c r="P46" s="164"/>
      <c r="Q46" s="68"/>
      <c r="R46" s="68"/>
      <c r="S46" s="68"/>
      <c r="T46" s="68"/>
      <c r="U46" s="68"/>
      <c r="V46" s="68"/>
      <c r="W46" s="68"/>
      <c r="X46" s="68"/>
      <c r="Y46" s="68"/>
      <c r="Z46" s="165"/>
      <c r="AA46" s="166"/>
      <c r="AB46" s="166"/>
      <c r="AC46" s="166"/>
      <c r="AD46" s="166"/>
      <c r="AE46" s="158"/>
      <c r="AF46" s="158"/>
      <c r="AG46" s="158"/>
      <c r="AH46" s="158"/>
      <c r="AI46" s="158"/>
      <c r="AJ46" s="158"/>
      <c r="AK46" s="158"/>
      <c r="AL46" s="158"/>
      <c r="AM46" s="158"/>
      <c r="AN46" s="158"/>
      <c r="AO46" s="158"/>
      <c r="AP46" s="158"/>
      <c r="AQ46" s="158"/>
      <c r="AR46" s="158"/>
      <c r="AS46" s="158"/>
      <c r="AT46" s="158"/>
      <c r="AX46" s="59"/>
      <c r="AY46" s="59"/>
      <c r="AZ46" s="59"/>
      <c r="BA46" s="59"/>
      <c r="BB46" s="59"/>
      <c r="BC46" s="59"/>
    </row>
    <row r="47" spans="1:55" s="13" customFormat="1" ht="18.75" customHeight="1" thickTop="1">
      <c r="G47" s="251"/>
      <c r="H47" s="252" t="str">
        <f ca="1">H14&amp;""</f>
        <v>原質権者</v>
      </c>
      <c r="I47" s="252"/>
      <c r="J47" s="252"/>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4"/>
      <c r="AX47" s="59"/>
      <c r="AY47" s="59"/>
      <c r="AZ47" s="59"/>
      <c r="BA47" s="59"/>
      <c r="BB47" s="59"/>
      <c r="BC47" s="59"/>
    </row>
    <row r="48" spans="1:55" s="13" customFormat="1" ht="50.25" customHeight="1">
      <c r="G48" s="259"/>
      <c r="H48" s="691" t="str">
        <f t="shared" ref="H48:J48" ca="1" si="2">H15&amp;""</f>
        <v>住所</v>
      </c>
      <c r="I48" s="691" t="str">
        <f t="shared" si="2"/>
        <v/>
      </c>
      <c r="J48" s="692" t="str">
        <f t="shared" si="2"/>
        <v/>
      </c>
      <c r="K48" s="398" t="str">
        <f>K15&amp;""</f>
        <v/>
      </c>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255"/>
      <c r="AX48" s="59"/>
      <c r="AY48" s="59"/>
      <c r="AZ48" s="59"/>
      <c r="BA48" s="59"/>
      <c r="BB48" s="59"/>
      <c r="BC48" s="59"/>
    </row>
    <row r="49" spans="3:55" s="13" customFormat="1" ht="1.5" customHeight="1">
      <c r="G49" s="259"/>
      <c r="AT49" s="255"/>
      <c r="AX49" s="59"/>
      <c r="AY49" s="59"/>
      <c r="AZ49" s="59"/>
      <c r="BA49" s="59"/>
      <c r="BB49" s="59"/>
      <c r="BC49" s="59"/>
    </row>
    <row r="50" spans="3:55" s="13" customFormat="1" ht="60" customHeight="1" thickBot="1">
      <c r="C50" s="13">
        <v>680</v>
      </c>
      <c r="G50" s="260"/>
      <c r="H50" s="693" t="str">
        <f t="shared" ref="H50:J50" ca="1" si="3">H17&amp;""</f>
        <v>氏名</v>
      </c>
      <c r="I50" s="693" t="str">
        <f t="shared" si="3"/>
        <v/>
      </c>
      <c r="J50" s="694" t="str">
        <f t="shared" si="3"/>
        <v/>
      </c>
      <c r="K50" s="591" t="str">
        <f>K17&amp;""</f>
        <v/>
      </c>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60" t="str" cm="1">
        <f t="array" aca="1" ref="AL50" ca="1">IFERROR(INDEX(NM_マスタデータ,MATCH($C50,'マスタシート '!$A:$A,0)-5,MATCH(Rng_選択会社Index,'マスタシート '!$2:$2,0))&amp;"","")</f>
        <v>様</v>
      </c>
      <c r="AM50" s="560"/>
      <c r="AN50" s="560"/>
      <c r="AO50" s="257"/>
      <c r="AP50" s="257"/>
      <c r="AQ50" s="257"/>
      <c r="AR50" s="257"/>
      <c r="AS50" s="257"/>
      <c r="AT50" s="258"/>
      <c r="AX50" s="59"/>
      <c r="AY50" s="59"/>
      <c r="AZ50" s="59"/>
      <c r="BA50" s="59"/>
      <c r="BB50" s="59"/>
      <c r="BC50" s="59"/>
    </row>
    <row r="51" spans="3:55" s="13" customFormat="1" ht="18.75" customHeight="1" thickTop="1">
      <c r="G51" s="251"/>
      <c r="H51" s="252" t="str">
        <f ca="1">H18&amp;""</f>
        <v>転質権者</v>
      </c>
      <c r="I51" s="252"/>
      <c r="J51" s="252"/>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4"/>
      <c r="AX51" s="59"/>
      <c r="AY51" s="59"/>
      <c r="AZ51" s="59"/>
      <c r="BA51" s="59"/>
      <c r="BB51" s="59"/>
      <c r="BC51" s="59"/>
    </row>
    <row r="52" spans="3:55" s="13" customFormat="1" ht="50.25" customHeight="1">
      <c r="G52" s="259"/>
      <c r="H52" s="691" t="str">
        <f t="shared" ref="H52:J52" ca="1" si="4">H19&amp;""</f>
        <v>住所</v>
      </c>
      <c r="I52" s="691" t="str">
        <f t="shared" si="4"/>
        <v/>
      </c>
      <c r="J52" s="692" t="str">
        <f t="shared" si="4"/>
        <v/>
      </c>
      <c r="K52" s="398" t="str">
        <f>K19&amp;""</f>
        <v/>
      </c>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255"/>
      <c r="AX52" s="59"/>
      <c r="AY52" s="59"/>
      <c r="AZ52" s="59"/>
      <c r="BA52" s="59"/>
      <c r="BB52" s="59"/>
      <c r="BC52" s="59"/>
    </row>
    <row r="53" spans="3:55" s="13" customFormat="1" ht="1.5" customHeight="1">
      <c r="G53" s="259"/>
      <c r="AT53" s="255"/>
      <c r="AX53" s="59"/>
      <c r="AY53" s="59"/>
      <c r="AZ53" s="59"/>
      <c r="BA53" s="59"/>
      <c r="BB53" s="59"/>
      <c r="BC53" s="59"/>
    </row>
    <row r="54" spans="3:55" s="13" customFormat="1" ht="60" customHeight="1" thickBot="1">
      <c r="C54" s="13">
        <v>681</v>
      </c>
      <c r="G54" s="260"/>
      <c r="H54" s="693" t="str">
        <f ca="1">H21&amp;""</f>
        <v>氏名</v>
      </c>
      <c r="I54" s="693" t="str">
        <f t="shared" ref="I54:J54" si="5">I21&amp;""</f>
        <v/>
      </c>
      <c r="J54" s="694" t="str">
        <f t="shared" si="5"/>
        <v/>
      </c>
      <c r="K54" s="591" t="str">
        <f>K21&amp;""</f>
        <v/>
      </c>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60" t="str" cm="1">
        <f t="array" aca="1" ref="AL54" ca="1">IFERROR(INDEX(NM_マスタデータ,MATCH($C54,'マスタシート '!$A:$A,0)-5,MATCH(Rng_選択会社Index,'マスタシート '!$2:$2,0))&amp;"","")</f>
        <v>様</v>
      </c>
      <c r="AM54" s="560"/>
      <c r="AN54" s="560"/>
      <c r="AO54" s="257"/>
      <c r="AP54" s="257"/>
      <c r="AQ54" s="257"/>
      <c r="AR54" s="257"/>
      <c r="AS54" s="257"/>
      <c r="AT54" s="258"/>
      <c r="AX54" s="59"/>
      <c r="AY54" s="59"/>
      <c r="AZ54" s="59"/>
      <c r="BA54" s="59"/>
      <c r="BB54" s="59"/>
      <c r="BC54" s="59"/>
    </row>
    <row r="55" spans="3:55" ht="18.75" customHeight="1" thickTop="1">
      <c r="G55" s="251"/>
      <c r="H55" s="252" t="str">
        <f ca="1">H22&amp;""</f>
        <v>被保険者（質権設定者）</v>
      </c>
      <c r="I55" s="252"/>
      <c r="J55" s="252"/>
      <c r="K55" s="252"/>
      <c r="L55" s="252"/>
      <c r="M55" s="252"/>
      <c r="N55" s="252"/>
      <c r="O55" s="252"/>
      <c r="P55" s="252"/>
      <c r="Q55" s="25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3"/>
    </row>
    <row r="56" spans="3:55" ht="42" customHeight="1">
      <c r="C56" s="59">
        <v>682</v>
      </c>
      <c r="G56" s="259"/>
      <c r="H56" s="705" t="str">
        <f ca="1">H23&amp;""</f>
        <v>住所</v>
      </c>
      <c r="I56" s="706"/>
      <c r="J56" s="630" t="str">
        <f>J23&amp;""</f>
        <v/>
      </c>
      <c r="K56" s="630"/>
      <c r="L56" s="630"/>
      <c r="M56" s="630"/>
      <c r="N56" s="630"/>
      <c r="O56" s="630"/>
      <c r="P56" s="630"/>
      <c r="Q56" s="630"/>
      <c r="R56" s="630"/>
      <c r="S56" s="630"/>
      <c r="T56" s="630"/>
      <c r="U56" s="630"/>
      <c r="V56" s="630"/>
      <c r="W56" s="630"/>
      <c r="X56" s="630"/>
      <c r="Y56" s="630"/>
      <c r="Z56" s="630"/>
      <c r="AA56" s="707" t="str">
        <f ca="1">AA23&amp;""</f>
        <v>氏名</v>
      </c>
      <c r="AB56" s="708"/>
      <c r="AC56" s="630" t="str">
        <f>AC23&amp;""</f>
        <v/>
      </c>
      <c r="AD56" s="630"/>
      <c r="AE56" s="630"/>
      <c r="AF56" s="630"/>
      <c r="AG56" s="630"/>
      <c r="AH56" s="630"/>
      <c r="AI56" s="630"/>
      <c r="AJ56" s="630"/>
      <c r="AK56" s="630"/>
      <c r="AL56" s="630"/>
      <c r="AM56" s="630"/>
      <c r="AN56" s="630"/>
      <c r="AO56" s="630"/>
      <c r="AP56" s="630"/>
      <c r="AQ56" s="363" t="str" cm="1">
        <f t="array" aca="1" ref="AQ56" ca="1">IFERROR(INDEX(NM_マスタデータ,MATCH($C56,'マスタシート '!$A:$A,0)-5,MATCH(Rng_選択会社Index,'マスタシート '!$2:$2,0))&amp;"","")</f>
        <v>様</v>
      </c>
      <c r="AR56" s="363"/>
      <c r="AS56" s="363"/>
      <c r="AT56" s="255"/>
    </row>
    <row r="57" spans="3:55" s="13" customFormat="1" ht="3.75" customHeight="1" thickBot="1">
      <c r="G57" s="260"/>
      <c r="H57" s="264"/>
      <c r="I57" s="264"/>
      <c r="J57" s="264"/>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8"/>
      <c r="AX57" s="59"/>
      <c r="AY57" s="59"/>
      <c r="AZ57" s="59"/>
      <c r="BA57" s="59"/>
      <c r="BB57" s="59"/>
      <c r="BC57" s="59"/>
    </row>
    <row r="58" spans="3:55" ht="18.75" customHeight="1" thickTop="1">
      <c r="G58" s="148"/>
      <c r="H58" s="148" t="str">
        <f ca="1">H25&amp;""</f>
        <v>保険契約者</v>
      </c>
      <c r="I58" s="148"/>
      <c r="J58" s="148"/>
      <c r="K58" s="148"/>
    </row>
    <row r="59" spans="3:55" ht="42" customHeight="1">
      <c r="C59" s="59">
        <v>683</v>
      </c>
      <c r="H59" s="705" t="str">
        <f ca="1">H26&amp;""</f>
        <v>住所</v>
      </c>
      <c r="I59" s="706"/>
      <c r="J59" s="630" t="str">
        <f>J26&amp;""</f>
        <v/>
      </c>
      <c r="K59" s="630"/>
      <c r="L59" s="630"/>
      <c r="M59" s="630"/>
      <c r="N59" s="630"/>
      <c r="O59" s="630"/>
      <c r="P59" s="630"/>
      <c r="Q59" s="630"/>
      <c r="R59" s="630"/>
      <c r="S59" s="630"/>
      <c r="T59" s="630"/>
      <c r="U59" s="630"/>
      <c r="V59" s="630"/>
      <c r="W59" s="630"/>
      <c r="X59" s="630"/>
      <c r="Y59" s="630"/>
      <c r="Z59" s="630"/>
      <c r="AA59" s="630"/>
      <c r="AB59" s="630"/>
      <c r="AC59" s="630"/>
      <c r="AD59" s="707" t="str">
        <f ca="1">AD26&amp;""</f>
        <v>氏名</v>
      </c>
      <c r="AE59" s="708"/>
      <c r="AF59" s="630" t="str">
        <f>AF26&amp;""</f>
        <v/>
      </c>
      <c r="AG59" s="630"/>
      <c r="AH59" s="630"/>
      <c r="AI59" s="630"/>
      <c r="AJ59" s="630"/>
      <c r="AK59" s="630"/>
      <c r="AL59" s="630"/>
      <c r="AM59" s="630"/>
      <c r="AN59" s="630"/>
      <c r="AO59" s="630"/>
      <c r="AP59" s="630"/>
      <c r="AQ59" s="630"/>
      <c r="AR59" s="363" t="str" cm="1">
        <f t="array" aca="1" ref="AR59" ca="1">IFERROR(INDEX(NM_マスタデータ,MATCH($C59,'マスタシート '!$A:$A,0)-5,MATCH(Rng_選択会社Index,'マスタシート '!$2:$2,0))&amp;"","")</f>
        <v>様</v>
      </c>
      <c r="AS59" s="363"/>
    </row>
    <row r="60" spans="3:55" ht="55.5" customHeight="1"/>
    <row r="61" spans="3:55" ht="12.75" customHeight="1">
      <c r="G61" s="12" t="str">
        <f ca="1">G28&amp;""</f>
        <v>（保険会社使用欄）</v>
      </c>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67"/>
      <c r="AL61" s="167"/>
      <c r="AM61" s="167"/>
      <c r="AN61" s="167"/>
      <c r="AO61" s="167"/>
      <c r="AP61" s="167"/>
      <c r="AQ61" s="167"/>
      <c r="AR61" s="167"/>
      <c r="AS61" s="167"/>
      <c r="AT61" s="79"/>
    </row>
    <row r="62" spans="3:55" ht="17.25" customHeight="1">
      <c r="G62" s="170" t="str">
        <f ca="1">G29&amp;""</f>
        <v>上記請求内容を承認いたします。</v>
      </c>
      <c r="H62" s="170"/>
      <c r="I62" s="170"/>
      <c r="J62" s="170"/>
      <c r="K62" s="170"/>
      <c r="L62" s="170"/>
      <c r="M62" s="170"/>
      <c r="N62" s="170"/>
      <c r="O62" s="170"/>
      <c r="P62" s="170"/>
      <c r="Q62" s="170"/>
      <c r="R62" s="170"/>
      <c r="S62" s="170"/>
      <c r="T62" s="170"/>
      <c r="U62" s="170"/>
      <c r="V62" s="101" t="str">
        <f ca="1">V29&amp;""</f>
        <v>承認日：令和</v>
      </c>
      <c r="W62" s="101"/>
      <c r="X62" s="101"/>
      <c r="Y62" s="101"/>
      <c r="Z62" s="101"/>
      <c r="AA62" s="101"/>
      <c r="AB62" s="101"/>
      <c r="AC62" s="101"/>
      <c r="AD62" s="101"/>
      <c r="AE62" s="101"/>
      <c r="AF62" s="101"/>
      <c r="AG62" s="101"/>
      <c r="AH62" s="101"/>
      <c r="AI62" s="101"/>
      <c r="AJ62" s="101"/>
      <c r="AK62" s="101"/>
      <c r="AL62" s="632" t="str">
        <f ca="1">AL29&amp;""</f>
        <v>確定日付欄</v>
      </c>
      <c r="AM62" s="633"/>
      <c r="AN62" s="633"/>
      <c r="AO62" s="633"/>
      <c r="AP62" s="633"/>
      <c r="AQ62" s="633"/>
      <c r="AR62" s="633"/>
      <c r="AS62" s="633"/>
      <c r="AT62" s="634"/>
    </row>
    <row r="63" spans="3:55" ht="24" customHeight="1">
      <c r="G63" s="400" t="str">
        <f ca="1">G30&amp;""</f>
        <v/>
      </c>
      <c r="H63" s="400"/>
      <c r="I63" s="400"/>
      <c r="J63" s="400"/>
      <c r="K63" s="400"/>
      <c r="L63" s="400"/>
      <c r="M63" s="400"/>
      <c r="N63" s="400"/>
      <c r="O63" s="400"/>
      <c r="P63" s="400"/>
      <c r="Q63" s="558" t="str">
        <f t="shared" ref="Q63" ca="1" si="6">Q30&amp;""</f>
        <v/>
      </c>
      <c r="R63" s="558"/>
      <c r="S63" s="558"/>
      <c r="T63" s="558"/>
      <c r="U63" s="558"/>
      <c r="V63" s="558"/>
      <c r="W63" s="558"/>
      <c r="X63" s="558"/>
      <c r="Y63" s="558"/>
      <c r="Z63" s="558"/>
      <c r="AA63" s="559" t="str">
        <f t="shared" ref="AA63" ca="1" si="7">AA30&amp;""</f>
        <v/>
      </c>
      <c r="AB63" s="559"/>
      <c r="AC63" s="559"/>
      <c r="AD63" s="559"/>
      <c r="AE63" s="559"/>
      <c r="AF63" s="559"/>
      <c r="AG63" s="559"/>
      <c r="AH63" s="559"/>
      <c r="AI63" s="559"/>
      <c r="AJ63" s="559"/>
      <c r="AK63" s="168"/>
      <c r="AL63" s="359"/>
      <c r="AM63" s="360"/>
      <c r="AN63" s="360"/>
      <c r="AO63" s="360"/>
      <c r="AP63" s="360"/>
      <c r="AQ63" s="360"/>
      <c r="AR63" s="360"/>
      <c r="AS63" s="360"/>
      <c r="AT63" s="361"/>
    </row>
    <row r="64" spans="3:55" ht="24" customHeight="1">
      <c r="G64" s="400" t="str">
        <f t="shared" ref="G64" ca="1" si="8">G31&amp;""</f>
        <v/>
      </c>
      <c r="H64" s="400"/>
      <c r="I64" s="400"/>
      <c r="J64" s="400"/>
      <c r="K64" s="400"/>
      <c r="L64" s="400"/>
      <c r="M64" s="400"/>
      <c r="N64" s="400"/>
      <c r="O64" s="400"/>
      <c r="P64" s="400"/>
      <c r="Q64" s="400" t="str">
        <f t="shared" ref="Q64" ca="1" si="9">Q31&amp;""</f>
        <v/>
      </c>
      <c r="R64" s="400"/>
      <c r="S64" s="400"/>
      <c r="T64" s="400"/>
      <c r="U64" s="400"/>
      <c r="V64" s="400"/>
      <c r="W64" s="400"/>
      <c r="X64" s="400"/>
      <c r="Y64" s="400"/>
      <c r="Z64" s="400"/>
      <c r="AA64" s="400" t="str">
        <f t="shared" ref="AA64" ca="1" si="10">AA31&amp;""</f>
        <v/>
      </c>
      <c r="AB64" s="400"/>
      <c r="AC64" s="400"/>
      <c r="AD64" s="400"/>
      <c r="AE64" s="400"/>
      <c r="AF64" s="400"/>
      <c r="AG64" s="400"/>
      <c r="AH64" s="400"/>
      <c r="AI64" s="400"/>
      <c r="AJ64" s="400"/>
      <c r="AK64" s="168"/>
      <c r="AL64" s="362"/>
      <c r="AM64" s="363"/>
      <c r="AN64" s="363"/>
      <c r="AO64" s="363"/>
      <c r="AP64" s="363"/>
      <c r="AQ64" s="363"/>
      <c r="AR64" s="363"/>
      <c r="AS64" s="363"/>
      <c r="AT64" s="364"/>
    </row>
    <row r="65" spans="3:49" ht="24" customHeight="1">
      <c r="G65" s="400" t="str">
        <f t="shared" ref="G65" ca="1" si="11">G32&amp;""</f>
        <v/>
      </c>
      <c r="H65" s="400"/>
      <c r="I65" s="400"/>
      <c r="J65" s="400"/>
      <c r="K65" s="400"/>
      <c r="L65" s="400"/>
      <c r="M65" s="400"/>
      <c r="N65" s="400"/>
      <c r="O65" s="400"/>
      <c r="P65" s="400"/>
      <c r="Q65" s="400" t="str">
        <f t="shared" ref="Q65" ca="1" si="12">Q32&amp;""</f>
        <v/>
      </c>
      <c r="R65" s="400"/>
      <c r="S65" s="400"/>
      <c r="T65" s="400"/>
      <c r="U65" s="400"/>
      <c r="V65" s="400"/>
      <c r="W65" s="400"/>
      <c r="X65" s="400"/>
      <c r="Y65" s="400"/>
      <c r="Z65" s="400"/>
      <c r="AA65" s="400" t="str">
        <f t="shared" ref="AA65" ca="1" si="13">AA32&amp;""</f>
        <v/>
      </c>
      <c r="AB65" s="400"/>
      <c r="AC65" s="400"/>
      <c r="AD65" s="400"/>
      <c r="AE65" s="400"/>
      <c r="AF65" s="400"/>
      <c r="AG65" s="400"/>
      <c r="AH65" s="400"/>
      <c r="AI65" s="400"/>
      <c r="AJ65" s="400"/>
      <c r="AK65" s="168"/>
      <c r="AL65" s="362"/>
      <c r="AM65" s="363"/>
      <c r="AN65" s="363"/>
      <c r="AO65" s="363"/>
      <c r="AP65" s="363"/>
      <c r="AQ65" s="363"/>
      <c r="AR65" s="363"/>
      <c r="AS65" s="363"/>
      <c r="AT65" s="364"/>
    </row>
    <row r="66" spans="3:49" ht="24" customHeight="1">
      <c r="G66" s="400" t="str">
        <f t="shared" ref="G66" ca="1" si="14">G33&amp;""</f>
        <v>部店課支社</v>
      </c>
      <c r="H66" s="400"/>
      <c r="I66" s="400"/>
      <c r="J66" s="400"/>
      <c r="K66" s="400"/>
      <c r="L66" s="400"/>
      <c r="M66" s="400"/>
      <c r="N66" s="400"/>
      <c r="O66" s="400"/>
      <c r="P66" s="400"/>
      <c r="Q66" s="400" t="str">
        <f t="shared" ref="Q66" ca="1" si="15">Q33&amp;""</f>
        <v>代理店・扱者／仲立人</v>
      </c>
      <c r="R66" s="400"/>
      <c r="S66" s="400"/>
      <c r="T66" s="400"/>
      <c r="U66" s="400"/>
      <c r="V66" s="400"/>
      <c r="W66" s="400"/>
      <c r="X66" s="400"/>
      <c r="Y66" s="400"/>
      <c r="Z66" s="400"/>
      <c r="AA66" s="400" t="str">
        <f t="shared" ref="AA66" ca="1" si="16">AA33&amp;""</f>
        <v>備考欄</v>
      </c>
      <c r="AB66" s="400"/>
      <c r="AC66" s="400"/>
      <c r="AD66" s="400"/>
      <c r="AE66" s="400"/>
      <c r="AF66" s="400"/>
      <c r="AG66" s="400"/>
      <c r="AH66" s="400"/>
      <c r="AI66" s="400"/>
      <c r="AJ66" s="400"/>
      <c r="AK66" s="168"/>
      <c r="AL66" s="362"/>
      <c r="AM66" s="363"/>
      <c r="AN66" s="363"/>
      <c r="AO66" s="363"/>
      <c r="AP66" s="363"/>
      <c r="AQ66" s="363"/>
      <c r="AR66" s="363"/>
      <c r="AS66" s="363"/>
      <c r="AT66" s="364"/>
    </row>
    <row r="67" spans="3:49" ht="24" customHeight="1">
      <c r="G67" s="400" t="str">
        <f t="shared" ref="G67" ca="1" si="17">G34&amp;""</f>
        <v>＿＿＿＿＿＿＿＿＿＿＿＿＿＿＿＿</v>
      </c>
      <c r="H67" s="400"/>
      <c r="I67" s="400"/>
      <c r="J67" s="400"/>
      <c r="K67" s="400"/>
      <c r="L67" s="400"/>
      <c r="M67" s="400"/>
      <c r="N67" s="400"/>
      <c r="O67" s="400"/>
      <c r="P67" s="400"/>
      <c r="Q67" s="400" t="str">
        <f t="shared" ref="Q67" ca="1" si="18">Q34&amp;""</f>
        <v>＿＿＿＿＿＿＿＿＿＿＿＿＿＿＿＿</v>
      </c>
      <c r="R67" s="400"/>
      <c r="S67" s="400"/>
      <c r="T67" s="400"/>
      <c r="U67" s="400"/>
      <c r="V67" s="400"/>
      <c r="W67" s="400"/>
      <c r="X67" s="400"/>
      <c r="Y67" s="400"/>
      <c r="Z67" s="400"/>
      <c r="AA67" s="400" t="str">
        <f t="shared" ref="AA67" ca="1" si="19">AA34&amp;""</f>
        <v>＿＿＿＿＿＿＿＿＿＿＿＿＿＿＿＿</v>
      </c>
      <c r="AB67" s="400"/>
      <c r="AC67" s="400"/>
      <c r="AD67" s="400"/>
      <c r="AE67" s="400"/>
      <c r="AF67" s="400"/>
      <c r="AG67" s="400"/>
      <c r="AH67" s="400"/>
      <c r="AI67" s="400"/>
      <c r="AJ67" s="400"/>
      <c r="AK67" s="168"/>
      <c r="AL67" s="365"/>
      <c r="AM67" s="366"/>
      <c r="AN67" s="366"/>
      <c r="AO67" s="366"/>
      <c r="AP67" s="366"/>
      <c r="AQ67" s="366"/>
      <c r="AR67" s="366"/>
      <c r="AS67" s="366"/>
      <c r="AT67" s="367"/>
    </row>
    <row r="68" spans="3:49" s="210" customFormat="1" ht="9.75" customHeight="1">
      <c r="C68" s="210">
        <v>684</v>
      </c>
      <c r="F68" s="71"/>
      <c r="G68" s="401" t="str" cm="1">
        <f t="array" aca="1" ref="G68" ca="1">IFERROR(INDEX(NM_マスタデータ,MATCH($C68,'マスタシート '!$A:$A,0)-5,MATCH(Rng_選択会社Index,'マスタシート '!$2:$2,0))&amp;"","")</f>
        <v>【質権者用】</v>
      </c>
      <c r="H68" s="401"/>
      <c r="I68" s="401"/>
      <c r="J68" s="401"/>
      <c r="K68" s="401"/>
      <c r="L68" s="704"/>
      <c r="M68" s="704"/>
      <c r="N68" s="704"/>
      <c r="O68" s="704"/>
      <c r="P68" s="704"/>
      <c r="Q68" s="704"/>
      <c r="R68" s="704"/>
      <c r="S68" s="704"/>
      <c r="T68" s="704"/>
      <c r="U68" s="704"/>
      <c r="V68" s="704"/>
      <c r="W68" s="704"/>
      <c r="X68" s="704"/>
      <c r="Y68" s="704"/>
      <c r="Z68" s="704"/>
      <c r="AA68" s="704"/>
      <c r="AB68" s="71"/>
      <c r="AC68" s="71"/>
      <c r="AD68" s="71"/>
      <c r="AE68" s="71"/>
      <c r="AF68" s="71"/>
      <c r="AG68" s="71"/>
      <c r="AH68" s="71"/>
      <c r="AI68" s="71"/>
      <c r="AJ68" s="71"/>
      <c r="AK68" s="71"/>
      <c r="AL68" s="142"/>
      <c r="AM68" s="142"/>
      <c r="AN68" s="227" t="str">
        <f ca="1">AN35&amp;""</f>
        <v>ver.0103</v>
      </c>
      <c r="AO68" s="142"/>
      <c r="AP68" s="142"/>
      <c r="AQ68" s="142"/>
      <c r="AR68" s="142"/>
      <c r="AS68" s="142"/>
      <c r="AT68" s="226" t="str">
        <f ca="1">AT35&amp;""</f>
        <v>youryou0100</v>
      </c>
      <c r="AU68" s="71"/>
      <c r="AV68" s="71"/>
      <c r="AW68" s="71"/>
    </row>
  </sheetData>
  <sheetProtection algorithmName="SHA-512" hashValue="Ow/XWZcuwNFHLZC4Gf8hPx0Io7UUQ5VRN4FO8Qq5GZsrWRYJkBkRfKxy2V/4x+0Anht8Ka2KthbbYFEOEPNs7A==" saltValue="F8DjiK0Y2Y7zumjibBjVIg==" spinCount="100000" sheet="1" objects="1" scenarios="1"/>
  <mergeCells count="123">
    <mergeCell ref="G1:AT1"/>
    <mergeCell ref="S3:AH3"/>
    <mergeCell ref="G5:AT5"/>
    <mergeCell ref="G7:Y7"/>
    <mergeCell ref="Z7:AT7"/>
    <mergeCell ref="AK4:AS4"/>
    <mergeCell ref="G8:J8"/>
    <mergeCell ref="K8:AT8"/>
    <mergeCell ref="AL30:AT34"/>
    <mergeCell ref="G10:L10"/>
    <mergeCell ref="G6:J6"/>
    <mergeCell ref="K6:Y6"/>
    <mergeCell ref="Z6:AE6"/>
    <mergeCell ref="H15:J15"/>
    <mergeCell ref="K15:AS15"/>
    <mergeCell ref="H17:J17"/>
    <mergeCell ref="H19:J19"/>
    <mergeCell ref="K19:AS19"/>
    <mergeCell ref="M11:N11"/>
    <mergeCell ref="O11:P11"/>
    <mergeCell ref="Q11:W12"/>
    <mergeCell ref="M12:N12"/>
    <mergeCell ref="O12:P12"/>
    <mergeCell ref="K17:AK17"/>
    <mergeCell ref="G11:L11"/>
    <mergeCell ref="G12:L12"/>
    <mergeCell ref="AL17:AN17"/>
    <mergeCell ref="AI6:AT6"/>
    <mergeCell ref="AF6:AH6"/>
    <mergeCell ref="H26:I26"/>
    <mergeCell ref="J26:AC26"/>
    <mergeCell ref="AD26:AE26"/>
    <mergeCell ref="AF26:AS26"/>
    <mergeCell ref="AL29:AT29"/>
    <mergeCell ref="H21:J21"/>
    <mergeCell ref="H23:I23"/>
    <mergeCell ref="J23:Z23"/>
    <mergeCell ref="AA23:AB23"/>
    <mergeCell ref="AC23:AP23"/>
    <mergeCell ref="K21:AK21"/>
    <mergeCell ref="AL21:AN21"/>
    <mergeCell ref="AQ23:AS23"/>
    <mergeCell ref="G27:AT27"/>
    <mergeCell ref="AA34:AJ34"/>
    <mergeCell ref="G30:P30"/>
    <mergeCell ref="Q30:Z30"/>
    <mergeCell ref="AA30:AJ30"/>
    <mergeCell ref="G31:P31"/>
    <mergeCell ref="Q31:Z31"/>
    <mergeCell ref="AA31:AJ31"/>
    <mergeCell ref="G32:P32"/>
    <mergeCell ref="Q32:Z32"/>
    <mergeCell ref="AA32:AJ32"/>
    <mergeCell ref="AL63:AT67"/>
    <mergeCell ref="H59:I59"/>
    <mergeCell ref="J59:AC59"/>
    <mergeCell ref="AD59:AE59"/>
    <mergeCell ref="AL62:AT62"/>
    <mergeCell ref="H52:J52"/>
    <mergeCell ref="K52:AS52"/>
    <mergeCell ref="H54:J54"/>
    <mergeCell ref="H56:I56"/>
    <mergeCell ref="J56:Z56"/>
    <mergeCell ref="AA56:AB56"/>
    <mergeCell ref="AC56:AP56"/>
    <mergeCell ref="AQ56:AS56"/>
    <mergeCell ref="AF59:AQ59"/>
    <mergeCell ref="AR59:AS59"/>
    <mergeCell ref="G63:P63"/>
    <mergeCell ref="Q63:Z63"/>
    <mergeCell ref="AA63:AJ63"/>
    <mergeCell ref="G64:P64"/>
    <mergeCell ref="Q64:Z64"/>
    <mergeCell ref="AA64:AJ64"/>
    <mergeCell ref="G65:P65"/>
    <mergeCell ref="Q65:Z65"/>
    <mergeCell ref="AA65:AJ65"/>
    <mergeCell ref="G68:K68"/>
    <mergeCell ref="L68:P68"/>
    <mergeCell ref="Q68:AA68"/>
    <mergeCell ref="G66:P66"/>
    <mergeCell ref="Q66:Z66"/>
    <mergeCell ref="AA66:AJ66"/>
    <mergeCell ref="G67:P67"/>
    <mergeCell ref="Q67:Z67"/>
    <mergeCell ref="AA67:AJ67"/>
    <mergeCell ref="K50:AK50"/>
    <mergeCell ref="K54:AK54"/>
    <mergeCell ref="AL50:AN50"/>
    <mergeCell ref="AL54:AN54"/>
    <mergeCell ref="H48:J48"/>
    <mergeCell ref="K48:AS48"/>
    <mergeCell ref="H50:J50"/>
    <mergeCell ref="M44:N44"/>
    <mergeCell ref="O44:P44"/>
    <mergeCell ref="Q44:W45"/>
    <mergeCell ref="M45:N45"/>
    <mergeCell ref="O45:P45"/>
    <mergeCell ref="G45:L45"/>
    <mergeCell ref="G43:L43"/>
    <mergeCell ref="AI39:AT39"/>
    <mergeCell ref="AF39:AH39"/>
    <mergeCell ref="O10:X10"/>
    <mergeCell ref="M10:N10"/>
    <mergeCell ref="O43:X43"/>
    <mergeCell ref="M43:N43"/>
    <mergeCell ref="AK37:AS37"/>
    <mergeCell ref="G44:L44"/>
    <mergeCell ref="G40:Y40"/>
    <mergeCell ref="Z40:AT40"/>
    <mergeCell ref="G41:J41"/>
    <mergeCell ref="K41:AT41"/>
    <mergeCell ref="G38:AT38"/>
    <mergeCell ref="G39:J39"/>
    <mergeCell ref="K39:Y39"/>
    <mergeCell ref="Z39:AE39"/>
    <mergeCell ref="G35:K35"/>
    <mergeCell ref="S36:AH36"/>
    <mergeCell ref="G33:P33"/>
    <mergeCell ref="Q33:Z33"/>
    <mergeCell ref="AA33:AJ33"/>
    <mergeCell ref="G34:P34"/>
    <mergeCell ref="Q34:Z34"/>
  </mergeCells>
  <phoneticPr fontId="6"/>
  <conditionalFormatting sqref="G3:AT68">
    <cfRule type="expression" dxfId="20" priority="14">
      <formula>OR($A$2="○",Rng_選択会社Index=0)</formula>
    </cfRule>
  </conditionalFormatting>
  <conditionalFormatting sqref="G22:AT24 G55:AT57">
    <cfRule type="expression" dxfId="19" priority="15">
      <formula>$A$22="○"</formula>
    </cfRule>
  </conditionalFormatting>
  <conditionalFormatting sqref="G36:AT68">
    <cfRule type="expression" dxfId="18" priority="2">
      <formula>$A$36="○"</formula>
    </cfRule>
  </conditionalFormatting>
  <conditionalFormatting sqref="G58:AT59 G25:AT26">
    <cfRule type="expression" dxfId="17" priority="13">
      <formula>$A$25="○"</formula>
    </cfRule>
  </conditionalFormatting>
  <conditionalFormatting sqref="J23 AC23 AK4 K6 AI6 K8 Q11 K15 K17 K19 K21 J26 AF26">
    <cfRule type="containsBlanks" dxfId="16" priority="22">
      <formula>LEN(TRIM(J4))=0</formula>
    </cfRule>
  </conditionalFormatting>
  <conditionalFormatting sqref="O10 O43">
    <cfRule type="expression" dxfId="15" priority="16">
      <formula>$B$10="和暦"</formula>
    </cfRule>
  </conditionalFormatting>
  <conditionalFormatting sqref="O10">
    <cfRule type="containsBlanks" dxfId="14" priority="17">
      <formula>LEN(TRIM(O10))=0</formula>
    </cfRule>
  </conditionalFormatting>
  <conditionalFormatting sqref="AI6 AI39">
    <cfRule type="expression" dxfId="13" priority="20">
      <formula>$B$6="和暦"</formula>
    </cfRule>
  </conditionalFormatting>
  <conditionalFormatting sqref="AK4">
    <cfRule type="expression" dxfId="12" priority="21">
      <formula>$B$4="和暦"</formula>
    </cfRule>
  </conditionalFormatting>
  <conditionalFormatting sqref="AK37">
    <cfRule type="expression" dxfId="11" priority="10">
      <formula>$B$4="和暦"</formula>
    </cfRule>
  </conditionalFormatting>
  <dataValidations count="18">
    <dataValidation type="list" allowBlank="1" showInputMessage="1" showErrorMessage="1" prompt="元本額か極度額のいずれか一方に○をしてください。_x000a_." sqref="M11:P11" xr:uid="{00000000-0002-0000-0700-000000000000}">
      <formula1>"○,　"</formula1>
    </dataValidation>
    <dataValidation type="date" imeMode="halfAlpha" operator="lessThan" allowBlank="1" showInputMessage="1" showErrorMessage="1" error="日付を入力してください。" promptTitle="請求日" prompt="日付をyyyy/m/d形式で入力してください。_x000a_例：2023/9/1_x000a_    もしくは_x000a_　　R5/9/1_x000a_." sqref="AK4:AS4" xr:uid="{00000000-0002-0000-0700-000001000000}">
      <formula1>401768</formula1>
    </dataValidation>
    <dataValidation imeMode="halfAlpha" allowBlank="1" showInputMessage="1" showErrorMessage="1" sqref="K6:Y6 Q44:W45 K39:Y39" xr:uid="{00000000-0002-0000-0700-000002000000}"/>
    <dataValidation imeMode="hiragana" allowBlank="1" showInputMessage="1" showErrorMessage="1" sqref="K52:AS52 K54:AK54 K50:AK50 K41:AT41 K48:AS48 AE43:AT45" xr:uid="{00000000-0002-0000-0700-000003000000}"/>
    <dataValidation imeMode="halfAlpha" operator="lessThan" allowBlank="1" showErrorMessage="1" promptTitle="請求日" prompt="日付をyyyy/m/d形式で入力してください。_x000a_例：2023/9/1_x000a_    もしくは_x000a_　　R5/9/1" sqref="AK37:AS37" xr:uid="{00000000-0002-0000-0700-000004000000}"/>
    <dataValidation type="whole" imeMode="halfAlpha" allowBlank="1" showInputMessage="1" showErrorMessage="1" error="数字で入力してください。16桁以上はご入力いただけません。" prompt="数字で入力してください。" sqref="Q11:W12" xr:uid="{00000000-0002-0000-0700-000005000000}">
      <formula1>0</formula1>
      <formula2>999999999999999</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K8:AT8" xr:uid="{00000000-0002-0000-0700-000006000000}">
      <formula1>0</formula1>
      <formula2>145</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AE10:AT12" xr:uid="{00000000-0002-0000-0700-000007000000}">
      <formula1>0</formula1>
      <formula2>160</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K17:AK17 K21:AK21" xr:uid="{00000000-0002-0000-0700-000008000000}">
      <formula1>0</formula1>
      <formula2>90</formula2>
    </dataValidation>
    <dataValidation type="textLength" errorStyle="warning" allowBlank="1" showInputMessage="1" showErrorMessage="1" error="印字可能な文字数を超過している可能性があります。印刷後に入力内容が全て表示されているか必ずご確認ください。" sqref="J23:Z23" xr:uid="{00000000-0002-0000-0700-000009000000}">
      <formula1>0</formula1>
      <formula2>80</formula2>
    </dataValidation>
    <dataValidation type="textLength" errorStyle="warning" allowBlank="1" showInputMessage="1" showErrorMessage="1" error="印字可能な文字数を超過している可能性があります。印刷後に入力内容が全て表示されているか必ずご確認ください。" sqref="AC23:AP23" xr:uid="{00000000-0002-0000-0700-00000A000000}">
      <formula1>0</formula1>
      <formula2>65</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J26:AC26" xr:uid="{00000000-0002-0000-0700-00000B000000}">
      <formula1>0</formula1>
      <formula2>100</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AF26:AS26" xr:uid="{00000000-0002-0000-0700-00000C000000}">
      <formula1>0</formula1>
      <formula2>55</formula2>
    </dataValidation>
    <dataValidation imeMode="halfAlpha" operator="lessThan" allowBlank="1" showErrorMessage="1" promptTitle="質権設定承認日" prompt="日付をyyyy/m/d形式で入力してください。_x000a_例：2023/9/1_x000a_    もしくは_x000a_　　R5/9/1" sqref="AI39" xr:uid="{00000000-0002-0000-0700-00000E000000}"/>
    <dataValidation imeMode="halfAlpha" operator="lessThan" allowBlank="1" showErrorMessage="1" promptTitle="債権証書日付" prompt="日付をyyyy/m/d形式で入力してください。_x000a_例：2023/9/1_x000a_    もしくは_x000a_　　R5/9/1" sqref="O43" xr:uid="{00000000-0002-0000-0700-000010000000}"/>
    <dataValidation type="textLength" errorStyle="warning" imeMode="hiragana" allowBlank="1" showInputMessage="1" showErrorMessage="1" error="印字可能な文字数を超過している可能性があります。印刷後に入力内容が全て表示されているか必ずご確認ください。" sqref="K15:AS15 K19:AS19" xr:uid="{00000000-0002-0000-0700-000011000000}">
      <formula1>0</formula1>
      <formula2>140</formula2>
    </dataValidation>
    <dataValidation type="date" imeMode="halfAlpha" operator="lessThan" allowBlank="1" showInputMessage="1" showErrorMessage="1" error="日付を入力してください。" promptTitle="質権設定承認日" prompt="日付をyyyy/m/d形式で入力してください。_x000a_例：2023/9/1_x000a_    もしくは_x000a_　　R5/9/1_x000a_." sqref="AI6:AT6" xr:uid="{07485259-0292-460E-B0C4-97A5A66604BF}">
      <formula1>401768</formula1>
    </dataValidation>
    <dataValidation type="date" imeMode="halfAlpha" operator="lessThan" allowBlank="1" showInputMessage="1" showErrorMessage="1" error="日付を入力してください。" promptTitle="債権証書日付" prompt="日付をyyyy/m/d形式で入力してください。_x000a_例：2023/9/1_x000a_    もしくは_x000a_　　R5/9/1_x000a_." sqref="O10:X10" xr:uid="{F90C28E0-25BC-4EB7-A091-DA2DA3319B5D}">
      <formula1>401768</formula1>
    </dataValidation>
  </dataValidations>
  <printOptions horizontalCentered="1" verticalCentered="1"/>
  <pageMargins left="0" right="0" top="0" bottom="0" header="0" footer="0"/>
  <pageSetup paperSize="9" scale="84" orientation="portrait" r:id="rId1"/>
  <rowBreaks count="1" manualBreakCount="1">
    <brk id="35" min="6" max="4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dimension ref="A1:CW58"/>
  <sheetViews>
    <sheetView showGridLines="0" showRowColHeaders="0" view="pageBreakPreview" topLeftCell="F1" zoomScale="94" zoomScaleNormal="100" zoomScaleSheetLayoutView="94" workbookViewId="0">
      <selection activeCell="N4" sqref="N4:R4"/>
    </sheetView>
  </sheetViews>
  <sheetFormatPr defaultColWidth="9" defaultRowHeight="18"/>
  <cols>
    <col min="1" max="1" width="13.25" style="59" hidden="1" customWidth="1"/>
    <col min="2" max="5" width="9" style="59" hidden="1" customWidth="1"/>
    <col min="6" max="6" width="2.875" style="140" customWidth="1"/>
    <col min="7" max="7" width="9" style="140"/>
    <col min="8" max="9" width="10.75" style="140" customWidth="1"/>
    <col min="10" max="10" width="9" style="140"/>
    <col min="11" max="11" width="8.75" style="140" customWidth="1"/>
    <col min="12" max="12" width="7.375" style="140" bestFit="1" customWidth="1"/>
    <col min="13" max="13" width="5.5" style="140" bestFit="1" customWidth="1"/>
    <col min="14" max="14" width="8.125" style="140" customWidth="1"/>
    <col min="15" max="15" width="3.625" style="140" bestFit="1" customWidth="1"/>
    <col min="16" max="16" width="5.375" style="140" customWidth="1"/>
    <col min="17" max="17" width="3.625" style="140" bestFit="1" customWidth="1"/>
    <col min="18" max="18" width="5.5" style="140" customWidth="1"/>
    <col min="19" max="19" width="3.625" style="140" bestFit="1" customWidth="1"/>
    <col min="20" max="101" width="9" style="140"/>
    <col min="102" max="16384" width="9" style="59"/>
  </cols>
  <sheetData>
    <row r="1" spans="1:101" ht="24.6">
      <c r="A1" s="61" t="s">
        <v>19</v>
      </c>
      <c r="B1" s="61" t="s">
        <v>20</v>
      </c>
      <c r="C1" s="61" t="s">
        <v>21</v>
      </c>
      <c r="G1" s="531" t="str">
        <f>IF(H7="",List!G2,"")</f>
        <v>証券番号を入力してください</v>
      </c>
      <c r="H1" s="531"/>
      <c r="I1" s="531"/>
      <c r="J1" s="531"/>
      <c r="K1" s="531"/>
      <c r="L1" s="531"/>
      <c r="M1" s="531"/>
      <c r="N1" s="531"/>
      <c r="O1" s="531"/>
      <c r="P1" s="531"/>
      <c r="Q1" s="531"/>
      <c r="R1" s="531"/>
      <c r="S1" s="531"/>
      <c r="T1" s="13"/>
      <c r="U1" s="13"/>
      <c r="V1" s="59"/>
    </row>
    <row r="2" spans="1:101">
      <c r="A2" s="59" t="str" cm="1">
        <f t="array" aca="1" ref="A2" ca="1">IFERROR(INDEX(NM_マスタデータ,MATCH($C2,'マスタシート '!$A:$A,0)-5,MATCH(Rng_選択会社Index,'マスタシート '!$2:$2,0))&amp;"","")</f>
        <v/>
      </c>
      <c r="C2" s="59">
        <v>700</v>
      </c>
      <c r="T2" s="13"/>
      <c r="U2" s="13"/>
      <c r="V2" s="59"/>
    </row>
    <row r="3" spans="1:101" ht="29.25" customHeight="1">
      <c r="C3" s="59">
        <v>702</v>
      </c>
      <c r="I3" s="557" t="str" cm="1">
        <f t="array" aca="1" ref="I3" ca="1">IFERROR(INDEX(NM_マスタデータ,MATCH($C3,'マスタシート '!$A:$A,0)-5,MATCH(Rng_選択会社Index,'マスタシート '!$2:$2,0))&amp;"","")</f>
        <v>質権者取扱店等変更通知書</v>
      </c>
      <c r="J3" s="557"/>
      <c r="K3" s="557"/>
      <c r="L3" s="557"/>
      <c r="M3" s="557"/>
      <c r="N3" s="557"/>
    </row>
    <row r="4" spans="1:101">
      <c r="B4" s="59" t="str" cm="1">
        <f t="array" aca="1" ref="B4" ca="1">IFERROR(INDEX(NM_マスタデータ,MATCH($D4,'マスタシート '!$A:$A,0)-5,MATCH(Rng_選択会社Index,'マスタシート '!$2:$2,0))&amp;"","")</f>
        <v>和暦</v>
      </c>
      <c r="C4" s="59">
        <v>703</v>
      </c>
      <c r="D4" s="59">
        <v>701</v>
      </c>
      <c r="E4" s="59">
        <v>751</v>
      </c>
      <c r="G4" s="140" t="str" cm="1">
        <f t="array" aca="1" ref="G4" ca="1">IFERROR(INDEX(NM_マスタデータ,MATCH($C4,'マスタシート '!$A:$A,0)-5,MATCH(Rng_選択会社Index,'マスタシート '!$2:$2,0))&amp;"","")</f>
        <v>入力要領損害保険株式会社　宛</v>
      </c>
      <c r="L4" s="60"/>
      <c r="M4" s="207" t="str" cm="1">
        <f t="array" aca="1" ref="M4" ca="1">IFERROR(INDEX(NM_マスタデータ,MATCH($E4,'マスタシート '!$A:$A,0)-5,MATCH(Rng_選択会社Index,'マスタシート '!$2:$2,0))&amp;""&amp;B4,"")</f>
        <v>届出日：和暦</v>
      </c>
      <c r="N4" s="725"/>
      <c r="O4" s="725"/>
      <c r="P4" s="725"/>
      <c r="Q4" s="725"/>
      <c r="R4" s="725"/>
      <c r="S4" s="171"/>
    </row>
    <row r="5" spans="1:101" ht="39.75" customHeight="1">
      <c r="C5" s="59">
        <v>708</v>
      </c>
      <c r="G5" s="535" t="str" cm="1">
        <f t="array" aca="1" ref="G5" ca="1">IFERROR(INDEX(NM_マスタデータ,MATCH($C5,'マスタシート '!$A:$A,0)-5,MATCH(Rng_選択会社Index,'マスタシート '!$2:$2,0))&amp;"","")</f>
        <v>　以下質権者は、以下保険契約およびその継続契約（保険契約継続証が発行される場合の保険契約をいいます。）に質権を設定しておりますが、次のとおり変更がありましたので、通知いたします。</v>
      </c>
      <c r="H5" s="535"/>
      <c r="I5" s="535"/>
      <c r="J5" s="535"/>
      <c r="K5" s="535"/>
      <c r="L5" s="535"/>
      <c r="M5" s="535"/>
      <c r="N5" s="535"/>
      <c r="O5" s="535"/>
      <c r="P5" s="535"/>
      <c r="Q5" s="535"/>
      <c r="R5" s="535"/>
      <c r="S5" s="535"/>
    </row>
    <row r="6" spans="1:101" ht="5.25" customHeight="1" thickBot="1"/>
    <row r="7" spans="1:101" ht="45" customHeight="1" thickTop="1" thickBot="1">
      <c r="C7" s="59">
        <v>704</v>
      </c>
      <c r="D7" s="59">
        <v>706</v>
      </c>
      <c r="E7" s="59">
        <v>707</v>
      </c>
      <c r="G7" s="265" t="str" cm="1">
        <f t="array" aca="1" ref="G7" ca="1">IFERROR(INDEX(NM_マスタデータ,MATCH($C7,'マスタシート '!$A:$A,0)-5,MATCH(Rng_選択会社Index,'マスタシート '!$2:$2,0))&amp;"","")</f>
        <v>証券番号</v>
      </c>
      <c r="H7" s="722"/>
      <c r="I7" s="723"/>
      <c r="J7" s="724"/>
      <c r="K7" s="277" t="str" cm="1">
        <f t="array" aca="1" ref="K7" ca="1">IFERROR(INDEX(NM_マスタデータ,MATCH($D7,'マスタシート '!$A:$A,0)-5,MATCH(Rng_選択会社Index,'マスタシート '!$2:$2,0))&amp;"","")</f>
        <v>保険期間</v>
      </c>
      <c r="L7" s="550" t="str" cm="1">
        <f t="array" aca="1" ref="L7" ca="1">IFERROR(INDEX(NM_マスタデータ,MATCH($E7,'マスタシート '!$A:$A,0)-5,MATCH(Rng_選択会社Index,'マスタシート '!$2:$2,0))&amp;"","")</f>
        <v>保険証券（契約内容変更のお知らせ）記載のとおり</v>
      </c>
      <c r="M7" s="550"/>
      <c r="N7" s="550"/>
      <c r="O7" s="550"/>
      <c r="P7" s="550"/>
      <c r="Q7" s="550"/>
      <c r="R7" s="550"/>
      <c r="S7" s="550"/>
    </row>
    <row r="8" spans="1:101" ht="9.75" customHeight="1" thickTop="1"/>
    <row r="9" spans="1:101">
      <c r="A9" s="59" t="str" cm="1">
        <f t="array" aca="1" ref="A9" ca="1">IFERROR(INDEX(NM_マスタデータ,MATCH($C9,'マスタシート '!$A:$A,0)-5,MATCH(Rng_選択会社Index,'マスタシート '!$2:$2,0))&amp;"","")</f>
        <v/>
      </c>
      <c r="C9" s="59">
        <v>709</v>
      </c>
      <c r="D9" s="59">
        <v>710</v>
      </c>
      <c r="F9" s="13"/>
      <c r="G9" s="148" t="str" cm="1">
        <f t="array" aca="1" ref="G9" ca="1">IFERROR(INDEX(NM_マスタデータ,MATCH($D9,'マスタシート '!$A:$A,0)-5,MATCH(Rng_選択会社Index,'マスタシート '!$2:$2,0))&amp;"","")</f>
        <v>取扱店変更</v>
      </c>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row>
    <row r="10" spans="1:101" ht="49.5" customHeight="1">
      <c r="C10" s="59">
        <v>711</v>
      </c>
      <c r="F10" s="13"/>
      <c r="G10" s="288" t="str" cm="1">
        <f t="array" aca="1" ref="G10" ca="1">IFERROR(INDEX(NM_マスタデータ,MATCH($C10,'マスタシート '!$A:$A,0)-5,MATCH(Rng_選択会社Index,'マスタシート '!$2:$2,0))&amp;"","")</f>
        <v>旧取扱店</v>
      </c>
      <c r="H10" s="479"/>
      <c r="I10" s="479"/>
      <c r="J10" s="479"/>
      <c r="K10" s="479"/>
      <c r="L10" s="479"/>
      <c r="M10" s="479"/>
      <c r="N10" s="479"/>
      <c r="O10" s="479"/>
      <c r="P10" s="479"/>
      <c r="Q10" s="479"/>
      <c r="R10" s="479"/>
      <c r="S10" s="479"/>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row>
    <row r="11" spans="1:101" ht="3" customHeight="1">
      <c r="F11" s="13"/>
      <c r="G11" s="60"/>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row>
    <row r="12" spans="1:101" ht="49.5" customHeight="1">
      <c r="C12" s="59">
        <v>713</v>
      </c>
      <c r="F12" s="13"/>
      <c r="G12" s="288" t="str" cm="1">
        <f t="array" aca="1" ref="G12" ca="1">IFERROR(INDEX(NM_マスタデータ,MATCH($C12,'マスタシート '!$A:$A,0)-5,MATCH(Rng_選択会社Index,'マスタシート '!$2:$2,0))&amp;"","")</f>
        <v>新取扱店</v>
      </c>
      <c r="H12" s="479"/>
      <c r="I12" s="479"/>
      <c r="J12" s="479"/>
      <c r="K12" s="479"/>
      <c r="L12" s="479"/>
      <c r="M12" s="479"/>
      <c r="N12" s="479"/>
      <c r="O12" s="479"/>
      <c r="P12" s="479"/>
      <c r="Q12" s="479"/>
      <c r="R12" s="479"/>
      <c r="S12" s="479"/>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row>
    <row r="13" spans="1:101" ht="15" customHeight="1">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row>
    <row r="14" spans="1:101">
      <c r="A14" s="59" t="str" cm="1">
        <f t="array" aca="1" ref="A14" ca="1">IFERROR(INDEX(NM_マスタデータ,MATCH($C14,'マスタシート '!$A:$A,0)-5,MATCH(Rng_選択会社Index,'マスタシート '!$2:$2,0))&amp;"","")</f>
        <v/>
      </c>
      <c r="C14" s="59">
        <v>715</v>
      </c>
      <c r="D14" s="59">
        <v>716</v>
      </c>
      <c r="F14" s="13"/>
      <c r="G14" s="148" t="str" cm="1">
        <f t="array" aca="1" ref="G14" ca="1">IFERROR(INDEX(NM_マスタデータ,MATCH($D14,'マスタシート '!$A:$A,0)-5,MATCH(Rng_選択会社Index,'マスタシート '!$2:$2,0))&amp;"","")</f>
        <v>質権者住所変更</v>
      </c>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row>
    <row r="15" spans="1:101" ht="49.5" customHeight="1">
      <c r="C15" s="59">
        <v>717</v>
      </c>
      <c r="F15" s="13"/>
      <c r="G15" s="288" t="str" cm="1">
        <f t="array" aca="1" ref="G15" ca="1">IFERROR(INDEX(NM_マスタデータ,MATCH($C15,'マスタシート '!$A:$A,0)-5,MATCH(Rng_選択会社Index,'マスタシート '!$2:$2,0))&amp;"","")</f>
        <v>旧住所</v>
      </c>
      <c r="H15" s="479"/>
      <c r="I15" s="479"/>
      <c r="J15" s="479"/>
      <c r="K15" s="479"/>
      <c r="L15" s="479"/>
      <c r="M15" s="479"/>
      <c r="N15" s="479"/>
      <c r="O15" s="479"/>
      <c r="P15" s="479"/>
      <c r="Q15" s="479"/>
      <c r="R15" s="479"/>
      <c r="S15" s="479"/>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row>
    <row r="16" spans="1:101" ht="3" customHeight="1">
      <c r="F16" s="13"/>
      <c r="G16" s="6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row>
    <row r="17" spans="1:101" ht="49.5" customHeight="1">
      <c r="C17" s="59">
        <v>719</v>
      </c>
      <c r="F17" s="13"/>
      <c r="G17" s="288" t="str" cm="1">
        <f t="array" aca="1" ref="G17" ca="1">IFERROR(INDEX(NM_マスタデータ,MATCH($C17,'マスタシート '!$A:$A,0)-5,MATCH(Rng_選択会社Index,'マスタシート '!$2:$2,0))&amp;"","")</f>
        <v>新住所</v>
      </c>
      <c r="H17" s="479"/>
      <c r="I17" s="479"/>
      <c r="J17" s="479"/>
      <c r="K17" s="479"/>
      <c r="L17" s="479"/>
      <c r="M17" s="479"/>
      <c r="N17" s="479"/>
      <c r="O17" s="479"/>
      <c r="P17" s="479"/>
      <c r="Q17" s="479"/>
      <c r="R17" s="479"/>
      <c r="S17" s="479"/>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row>
    <row r="18" spans="1:101" ht="15" customHeight="1">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row>
    <row r="19" spans="1:101">
      <c r="A19" s="59" t="str">
        <f t="array" aca="1" ref="A19" ca="1">IFERROR(INDEX(NM_マスタデータ,MATCH($C19,'マスタシート '!$A:$A,0)-5,MATCH(Rng_選択会社Index,'マスタシート '!$2:$2,0))&amp;"","")</f>
        <v/>
      </c>
      <c r="C19" s="59">
        <v>721</v>
      </c>
      <c r="D19" s="59">
        <v>722</v>
      </c>
      <c r="F19" s="13"/>
      <c r="G19" s="148" t="str" cm="1">
        <f t="array" aca="1" ref="G19" ca="1">IFERROR(INDEX(NM_マスタデータ,MATCH($D19,'マスタシート '!$A:$A,0)-5,MATCH(Rng_選択会社Index,'マスタシート '!$2:$2,0))&amp;"","")</f>
        <v>質権者社名変更</v>
      </c>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row>
    <row r="20" spans="1:101" ht="49.5" customHeight="1">
      <c r="C20" s="59">
        <v>723</v>
      </c>
      <c r="F20" s="13"/>
      <c r="G20" s="288" t="str" cm="1">
        <f t="array" aca="1" ref="G20" ca="1">IFERROR(INDEX(NM_マスタデータ,MATCH($C20,'マスタシート '!$A:$A,0)-5,MATCH(Rng_選択会社Index,'マスタシート '!$2:$2,0))&amp;"","")</f>
        <v>旧社名</v>
      </c>
      <c r="H20" s="479"/>
      <c r="I20" s="479"/>
      <c r="J20" s="479"/>
      <c r="K20" s="479"/>
      <c r="L20" s="479"/>
      <c r="M20" s="479"/>
      <c r="N20" s="479"/>
      <c r="O20" s="479"/>
      <c r="P20" s="479"/>
      <c r="Q20" s="479"/>
      <c r="R20" s="479"/>
      <c r="S20" s="479"/>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row>
    <row r="21" spans="1:101" ht="3" customHeight="1">
      <c r="F21" s="13"/>
      <c r="G21" s="60"/>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row>
    <row r="22" spans="1:101" ht="49.5" customHeight="1">
      <c r="C22" s="59">
        <v>725</v>
      </c>
      <c r="F22" s="13"/>
      <c r="G22" s="288" t="str" cm="1">
        <f t="array" aca="1" ref="G22" ca="1">IFERROR(INDEX(NM_マスタデータ,MATCH($C22,'マスタシート '!$A:$A,0)-5,MATCH(Rng_選択会社Index,'マスタシート '!$2:$2,0))&amp;"","")</f>
        <v>新社名</v>
      </c>
      <c r="H22" s="479"/>
      <c r="I22" s="479"/>
      <c r="J22" s="479"/>
      <c r="K22" s="479"/>
      <c r="L22" s="479"/>
      <c r="M22" s="479"/>
      <c r="N22" s="479"/>
      <c r="O22" s="479"/>
      <c r="P22" s="479"/>
      <c r="Q22" s="479"/>
      <c r="R22" s="479"/>
      <c r="S22" s="479"/>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row>
    <row r="23" spans="1:101" ht="11.25" customHeight="1" thickBot="1">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row>
    <row r="24" spans="1:101" ht="18.600000000000001" thickTop="1">
      <c r="C24" s="59">
        <v>727</v>
      </c>
      <c r="F24" s="13"/>
      <c r="G24" s="295" t="str" cm="1">
        <f t="array" aca="1" ref="G24" ca="1">IFERROR(INDEX(NM_マスタデータ,MATCH($C24,'マスタシート '!$A:$A,0)-5,MATCH(Rng_選択会社Index,'マスタシート '!$2:$2,0))&amp;"","")</f>
        <v>質権者</v>
      </c>
      <c r="H24" s="253"/>
      <c r="I24" s="253"/>
      <c r="J24" s="253"/>
      <c r="K24" s="253"/>
      <c r="L24" s="253"/>
      <c r="M24" s="253"/>
      <c r="N24" s="253"/>
      <c r="O24" s="253"/>
      <c r="P24" s="253"/>
      <c r="Q24" s="253"/>
      <c r="R24" s="253"/>
      <c r="S24" s="254"/>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row>
    <row r="25" spans="1:101" ht="49.5" customHeight="1">
      <c r="C25" s="59">
        <v>728</v>
      </c>
      <c r="F25" s="13"/>
      <c r="G25" s="296" t="str" cm="1">
        <f t="array" aca="1" ref="G25" ca="1">IFERROR(INDEX(NM_マスタデータ,MATCH($C25,'マスタシート '!$A:$A,0)-5,MATCH(Rng_選択会社Index,'マスタシート '!$2:$2,0))&amp;"","")</f>
        <v>住所</v>
      </c>
      <c r="H25" s="479"/>
      <c r="I25" s="479"/>
      <c r="J25" s="479"/>
      <c r="K25" s="479"/>
      <c r="L25" s="479"/>
      <c r="M25" s="479"/>
      <c r="N25" s="479"/>
      <c r="O25" s="479"/>
      <c r="P25" s="479"/>
      <c r="Q25" s="479"/>
      <c r="R25" s="479"/>
      <c r="S25" s="480"/>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row>
    <row r="26" spans="1:101" ht="3" customHeight="1">
      <c r="F26" s="13"/>
      <c r="G26" s="259"/>
      <c r="H26" s="13"/>
      <c r="I26" s="13"/>
      <c r="J26" s="13"/>
      <c r="K26" s="13"/>
      <c r="L26" s="13"/>
      <c r="M26" s="13"/>
      <c r="N26" s="13"/>
      <c r="O26" s="13"/>
      <c r="P26" s="13"/>
      <c r="Q26" s="13"/>
      <c r="R26" s="13"/>
      <c r="S26" s="255"/>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row>
    <row r="27" spans="1:101" ht="52.5" customHeight="1" thickBot="1">
      <c r="C27" s="59">
        <v>730</v>
      </c>
      <c r="D27" s="59">
        <v>732</v>
      </c>
      <c r="F27" s="13"/>
      <c r="G27" s="297" t="str" cm="1">
        <f t="array" aca="1" ref="G27" ca="1">IFERROR(INDEX(NM_マスタデータ,MATCH($C27,'マスタシート '!$A:$A,0)-5,MATCH(Rng_選択会社Index,'マスタシート '!$2:$2,0))&amp;"","")</f>
        <v>氏名</v>
      </c>
      <c r="H27" s="482"/>
      <c r="I27" s="482"/>
      <c r="J27" s="482"/>
      <c r="K27" s="482"/>
      <c r="L27" s="482"/>
      <c r="M27" s="482"/>
      <c r="N27" s="482"/>
      <c r="O27" s="482"/>
      <c r="P27" s="482"/>
      <c r="Q27" s="482"/>
      <c r="R27" s="294" t="str" cm="1">
        <f t="array" aca="1" ref="R27" ca="1">IFERROR(INDEX(NM_マスタデータ,MATCH($D27,'マスタシート '!$A:$A,0)-5,MATCH(Rng_選択会社Index,'マスタシート '!$2:$2,0))&amp;"","")</f>
        <v>印</v>
      </c>
      <c r="S27" s="258"/>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row>
    <row r="28" spans="1:101" ht="18.600000000000001" thickTop="1">
      <c r="C28" s="59">
        <v>733</v>
      </c>
      <c r="F28" s="13"/>
      <c r="G28" s="12" t="str" cm="1">
        <f t="array" aca="1" ref="G28" ca="1">IFERROR(INDEX(NM_マスタデータ,MATCH($C28,'マスタシート '!$A:$A,0)-5,MATCH(Rng_選択会社Index,'マスタシート '!$2:$2,0))&amp;"","")</f>
        <v>（保険会社使用欄）</v>
      </c>
      <c r="H28" s="145"/>
      <c r="I28" s="145"/>
      <c r="J28" s="145"/>
      <c r="K28" s="145"/>
      <c r="L28" s="145"/>
      <c r="M28" s="145"/>
      <c r="N28" s="145"/>
      <c r="O28" s="145"/>
      <c r="P28" s="145"/>
      <c r="Q28" s="145"/>
      <c r="R28" s="145"/>
      <c r="S28" s="145"/>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row>
    <row r="29" spans="1:101" ht="21" customHeight="1">
      <c r="C29" s="59">
        <v>734</v>
      </c>
      <c r="D29" s="59">
        <v>739</v>
      </c>
      <c r="E29" s="59">
        <v>744</v>
      </c>
      <c r="F29" s="13"/>
      <c r="G29" s="721" t="str" cm="1">
        <f t="array" aca="1" ref="G29" ca="1">IFERROR(INDEX(NM_マスタデータ,MATCH($C29,'マスタシート '!$A:$A,0)-5,MATCH(Rng_選択会社Index,'マスタシート '!$2:$2,0))&amp;"","")</f>
        <v/>
      </c>
      <c r="H29" s="721"/>
      <c r="I29" s="721"/>
      <c r="J29" s="721" t="str" cm="1">
        <f t="array" aca="1" ref="J29" ca="1">IFERROR(INDEX(NM_マスタデータ,MATCH($D29,'マスタシート '!$A:$A,0)-5,MATCH(Rng_選択会社Index,'マスタシート '!$2:$2,0))&amp;"","")</f>
        <v/>
      </c>
      <c r="K29" s="721"/>
      <c r="L29" s="721"/>
      <c r="M29" s="721"/>
      <c r="N29" s="721" t="str" cm="1">
        <f t="array" aca="1" ref="N29" ca="1">IFERROR(INDEX(NM_マスタデータ,MATCH($E29,'マスタシート '!$A:$A,0)-5,MATCH(Rng_選択会社Index,'マスタシート '!$2:$2,0))&amp;"","")</f>
        <v/>
      </c>
      <c r="O29" s="721"/>
      <c r="P29" s="721"/>
      <c r="Q29" s="721"/>
      <c r="R29" s="721"/>
      <c r="S29" s="721"/>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row>
    <row r="30" spans="1:101" ht="21" customHeight="1">
      <c r="C30" s="59">
        <v>735</v>
      </c>
      <c r="D30" s="59">
        <v>740</v>
      </c>
      <c r="E30" s="59">
        <v>745</v>
      </c>
      <c r="F30" s="13"/>
      <c r="G30" s="721" t="str" cm="1">
        <f t="array" aca="1" ref="G30" ca="1">IFERROR(INDEX(NM_マスタデータ,MATCH($C30,'マスタシート '!$A:$A,0)-5,MATCH(Rng_選択会社Index,'マスタシート '!$2:$2,0))&amp;"","")</f>
        <v/>
      </c>
      <c r="H30" s="721"/>
      <c r="I30" s="721"/>
      <c r="J30" s="721" t="str" cm="1">
        <f t="array" aca="1" ref="J30" ca="1">IFERROR(INDEX(NM_マスタデータ,MATCH($D30,'マスタシート '!$A:$A,0)-5,MATCH(Rng_選択会社Index,'マスタシート '!$2:$2,0))&amp;"","")</f>
        <v/>
      </c>
      <c r="K30" s="721"/>
      <c r="L30" s="721"/>
      <c r="M30" s="721"/>
      <c r="N30" s="721" t="str" cm="1">
        <f t="array" aca="1" ref="N30" ca="1">IFERROR(INDEX(NM_マスタデータ,MATCH($E30,'マスタシート '!$A:$A,0)-5,MATCH(Rng_選択会社Index,'マスタシート '!$2:$2,0))&amp;"","")</f>
        <v/>
      </c>
      <c r="O30" s="721"/>
      <c r="P30" s="721"/>
      <c r="Q30" s="721"/>
      <c r="R30" s="721"/>
      <c r="S30" s="721"/>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row>
    <row r="31" spans="1:101" ht="21" customHeight="1">
      <c r="C31" s="59">
        <v>736</v>
      </c>
      <c r="D31" s="59">
        <v>741</v>
      </c>
      <c r="E31" s="59">
        <v>746</v>
      </c>
      <c r="F31" s="13"/>
      <c r="G31" s="721" t="str" cm="1">
        <f t="array" aca="1" ref="G31" ca="1">IFERROR(INDEX(NM_マスタデータ,MATCH($C31,'マスタシート '!$A:$A,0)-5,MATCH(Rng_選択会社Index,'マスタシート '!$2:$2,0))&amp;"","")</f>
        <v>部店課支社</v>
      </c>
      <c r="H31" s="721"/>
      <c r="I31" s="721"/>
      <c r="J31" s="721" t="str" cm="1">
        <f t="array" aca="1" ref="J31" ca="1">IFERROR(INDEX(NM_マスタデータ,MATCH($D31,'マスタシート '!$A:$A,0)-5,MATCH(Rng_選択会社Index,'マスタシート '!$2:$2,0))&amp;"","")</f>
        <v>代理店・扱者／仲立人</v>
      </c>
      <c r="K31" s="721"/>
      <c r="L31" s="721"/>
      <c r="M31" s="721"/>
      <c r="N31" s="721" t="str" cm="1">
        <f t="array" aca="1" ref="N31" ca="1">IFERROR(INDEX(NM_マスタデータ,MATCH($E31,'マスタシート '!$A:$A,0)-5,MATCH(Rng_選択会社Index,'マスタシート '!$2:$2,0))&amp;"","")</f>
        <v>備考欄</v>
      </c>
      <c r="O31" s="721"/>
      <c r="P31" s="721"/>
      <c r="Q31" s="721"/>
      <c r="R31" s="721"/>
      <c r="S31" s="721"/>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row>
    <row r="32" spans="1:101" ht="21" customHeight="1">
      <c r="C32" s="59">
        <v>737</v>
      </c>
      <c r="D32" s="59">
        <v>742</v>
      </c>
      <c r="E32" s="59">
        <v>747</v>
      </c>
      <c r="F32" s="13"/>
      <c r="G32" s="721" t="str" cm="1">
        <f t="array" aca="1" ref="G32" ca="1">IFERROR(INDEX(NM_マスタデータ,MATCH($C32,'マスタシート '!$A:$A,0)-5,MATCH(Rng_選択会社Index,'マスタシート '!$2:$2,0))&amp;"","")</f>
        <v/>
      </c>
      <c r="H32" s="721"/>
      <c r="I32" s="721"/>
      <c r="J32" s="721" t="str" cm="1">
        <f t="array" aca="1" ref="J32" ca="1">IFERROR(INDEX(NM_マスタデータ,MATCH($D32,'マスタシート '!$A:$A,0)-5,MATCH(Rng_選択会社Index,'マスタシート '!$2:$2,0))&amp;"","")</f>
        <v/>
      </c>
      <c r="K32" s="721"/>
      <c r="L32" s="721"/>
      <c r="M32" s="721"/>
      <c r="N32" s="721" t="str" cm="1">
        <f t="array" aca="1" ref="N32" ca="1">IFERROR(INDEX(NM_マスタデータ,MATCH($E32,'マスタシート '!$A:$A,0)-5,MATCH(Rng_選択会社Index,'マスタシート '!$2:$2,0))&amp;"","")</f>
        <v/>
      </c>
      <c r="O32" s="721"/>
      <c r="P32" s="721"/>
      <c r="Q32" s="721"/>
      <c r="R32" s="721"/>
      <c r="S32" s="721"/>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row>
    <row r="33" spans="3:101" ht="21" customHeight="1">
      <c r="C33" s="59">
        <v>738</v>
      </c>
      <c r="D33" s="59">
        <v>743</v>
      </c>
      <c r="E33" s="59">
        <v>748</v>
      </c>
      <c r="F33" s="13"/>
      <c r="G33" s="721" t="str" cm="1">
        <f t="array" aca="1" ref="G33" ca="1">IFERROR(INDEX(NM_マスタデータ,MATCH($C33,'マスタシート '!$A:$A,0)-5,MATCH(Rng_選択会社Index,'マスタシート '!$2:$2,0))&amp;"","")</f>
        <v>＿＿＿＿＿＿＿＿＿＿＿＿＿＿＿＿</v>
      </c>
      <c r="H33" s="721"/>
      <c r="I33" s="721"/>
      <c r="J33" s="721" t="str" cm="1">
        <f t="array" aca="1" ref="J33" ca="1">IFERROR(INDEX(NM_マスタデータ,MATCH($D33,'マスタシート '!$A:$A,0)-5,MATCH(Rng_選択会社Index,'マスタシート '!$2:$2,0))&amp;"","")</f>
        <v>＿＿＿＿＿＿＿＿＿＿＿＿＿＿＿＿</v>
      </c>
      <c r="K33" s="721"/>
      <c r="L33" s="721"/>
      <c r="M33" s="721"/>
      <c r="N33" s="721" t="str" cm="1">
        <f t="array" aca="1" ref="N33" ca="1">IFERROR(INDEX(NM_マスタデータ,MATCH($E33,'マスタシート '!$A:$A,0)-5,MATCH(Rng_選択会社Index,'マスタシート '!$2:$2,0))&amp;"","")</f>
        <v>＿＿＿＿＿＿＿＿＿＿＿＿＿＿＿＿</v>
      </c>
      <c r="O33" s="721"/>
      <c r="P33" s="721"/>
      <c r="Q33" s="721"/>
      <c r="R33" s="721"/>
      <c r="S33" s="721"/>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row>
    <row r="34" spans="3:101" s="210" customFormat="1" ht="10.5">
      <c r="D34" s="210">
        <v>749</v>
      </c>
      <c r="E34" s="210">
        <v>750</v>
      </c>
      <c r="F34" s="71"/>
      <c r="G34" s="71"/>
      <c r="H34" s="71"/>
      <c r="I34" s="71"/>
      <c r="J34" s="71"/>
      <c r="K34" s="71"/>
      <c r="L34" s="71"/>
      <c r="M34" s="71"/>
      <c r="N34" s="71"/>
      <c r="O34" s="217" t="str" cm="1">
        <f t="array" aca="1" ref="O34" ca="1">IFERROR(INDEX(NM_マスタデータ,MATCH($D34,'マスタシート '!$A:$A,0)-5,MATCH(Rng_選択会社Index,'マスタシート '!$2:$2,0))&amp;"","")</f>
        <v>ver.0103</v>
      </c>
      <c r="P34" s="71"/>
      <c r="Q34" s="225"/>
      <c r="R34" s="225"/>
      <c r="S34" s="217" t="str" cm="1">
        <f t="array" aca="1" ref="S34" ca="1">IFERROR(INDEX(NM_マスタデータ,MATCH($E34,'マスタシート '!$A:$A,0)-5,MATCH(Rng_選択会社Index,'マスタシート '!$2:$2,0))&amp;"","")</f>
        <v>youryou0100</v>
      </c>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row>
    <row r="35" spans="3:101">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row>
    <row r="36" spans="3:101">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row>
    <row r="37" spans="3:101">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row>
    <row r="38" spans="3:101">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row>
    <row r="39" spans="3:101">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row>
    <row r="40" spans="3:101">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row>
    <row r="41" spans="3:101">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c r="CL41" s="13"/>
      <c r="CM41" s="13"/>
      <c r="CN41" s="13"/>
      <c r="CO41" s="13"/>
      <c r="CP41" s="13"/>
      <c r="CQ41" s="13"/>
      <c r="CR41" s="13"/>
      <c r="CS41" s="13"/>
      <c r="CT41" s="13"/>
      <c r="CU41" s="13"/>
      <c r="CV41" s="13"/>
      <c r="CW41" s="13"/>
    </row>
    <row r="42" spans="3:101">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row>
    <row r="43" spans="3:101">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row>
    <row r="44" spans="3:101">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c r="CL44" s="13"/>
      <c r="CM44" s="13"/>
      <c r="CN44" s="13"/>
      <c r="CO44" s="13"/>
      <c r="CP44" s="13"/>
      <c r="CQ44" s="13"/>
      <c r="CR44" s="13"/>
      <c r="CS44" s="13"/>
      <c r="CT44" s="13"/>
      <c r="CU44" s="13"/>
      <c r="CV44" s="13"/>
      <c r="CW44" s="13"/>
    </row>
    <row r="45" spans="3:101">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row>
    <row r="46" spans="3:101">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row>
    <row r="47" spans="3:101">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c r="CL47" s="13"/>
      <c r="CM47" s="13"/>
      <c r="CN47" s="13"/>
      <c r="CO47" s="13"/>
      <c r="CP47" s="13"/>
      <c r="CQ47" s="13"/>
      <c r="CR47" s="13"/>
      <c r="CS47" s="13"/>
      <c r="CT47" s="13"/>
      <c r="CU47" s="13"/>
      <c r="CV47" s="13"/>
      <c r="CW47" s="13"/>
    </row>
    <row r="48" spans="3:101">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c r="CL48" s="13"/>
      <c r="CM48" s="13"/>
      <c r="CN48" s="13"/>
      <c r="CO48" s="13"/>
      <c r="CP48" s="13"/>
      <c r="CQ48" s="13"/>
      <c r="CR48" s="13"/>
      <c r="CS48" s="13"/>
      <c r="CT48" s="13"/>
      <c r="CU48" s="13"/>
      <c r="CV48" s="13"/>
      <c r="CW48" s="13"/>
    </row>
    <row r="49" spans="6:101">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row>
    <row r="50" spans="6:101">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row>
    <row r="51" spans="6:101">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row>
    <row r="52" spans="6:101">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row>
    <row r="53" spans="6:101">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row>
    <row r="54" spans="6:101">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row>
    <row r="55" spans="6:101">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row>
    <row r="56" spans="6:101">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row>
    <row r="57" spans="6:101">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row>
    <row r="58" spans="6:101">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row>
  </sheetData>
  <sheetProtection algorithmName="SHA-512" hashValue="7l1K8g5zTbxdUc3b9L3iHs9re7wTQyWBkGH180MIdCs32lwAbRK/QpLqlX0cxTrYKtBvauO+Pc5q8KJyJbSRaA==" saltValue="mEOxnr4pU/mKmB2ItAmbAw==" spinCount="100000" sheet="1" objects="1" scenarios="1"/>
  <mergeCells count="29">
    <mergeCell ref="N4:R4"/>
    <mergeCell ref="G33:I33"/>
    <mergeCell ref="J33:M33"/>
    <mergeCell ref="N33:S33"/>
    <mergeCell ref="N30:S30"/>
    <mergeCell ref="G31:I31"/>
    <mergeCell ref="J31:M31"/>
    <mergeCell ref="N31:S31"/>
    <mergeCell ref="G32:I32"/>
    <mergeCell ref="J32:M32"/>
    <mergeCell ref="N32:S32"/>
    <mergeCell ref="G30:I30"/>
    <mergeCell ref="J30:M30"/>
    <mergeCell ref="G1:S1"/>
    <mergeCell ref="H27:Q27"/>
    <mergeCell ref="G29:I29"/>
    <mergeCell ref="J29:M29"/>
    <mergeCell ref="H25:S25"/>
    <mergeCell ref="I3:N3"/>
    <mergeCell ref="G5:S5"/>
    <mergeCell ref="H7:J7"/>
    <mergeCell ref="L7:S7"/>
    <mergeCell ref="H10:S10"/>
    <mergeCell ref="H12:S12"/>
    <mergeCell ref="H15:S15"/>
    <mergeCell ref="N29:S29"/>
    <mergeCell ref="H17:S17"/>
    <mergeCell ref="H20:S20"/>
    <mergeCell ref="H22:S22"/>
  </mergeCells>
  <phoneticPr fontId="6"/>
  <conditionalFormatting sqref="G3:S34">
    <cfRule type="expression" dxfId="10" priority="2">
      <formula>OR($A$2="○",Rng_選択会社Index=0)</formula>
    </cfRule>
  </conditionalFormatting>
  <conditionalFormatting sqref="G9:S12">
    <cfRule type="expression" dxfId="9" priority="1">
      <formula>$A$9="○"</formula>
    </cfRule>
  </conditionalFormatting>
  <conditionalFormatting sqref="G14:S17">
    <cfRule type="expression" dxfId="8" priority="3">
      <formula>$A$14="○"</formula>
    </cfRule>
  </conditionalFormatting>
  <conditionalFormatting sqref="G19:S22">
    <cfRule type="expression" dxfId="7" priority="4">
      <formula>$A$19="○"</formula>
    </cfRule>
  </conditionalFormatting>
  <conditionalFormatting sqref="H20 H22 H15 H17 N4 H7 H10 H12 H25 H27">
    <cfRule type="containsBlanks" dxfId="6" priority="5">
      <formula>LEN(TRIM(H4))=0</formula>
    </cfRule>
  </conditionalFormatting>
  <conditionalFormatting sqref="N4:R4">
    <cfRule type="expression" dxfId="5" priority="6">
      <formula>$B$4="和暦"</formula>
    </cfRule>
  </conditionalFormatting>
  <dataValidations xWindow="868" yWindow="402" count="3">
    <dataValidation type="date" imeMode="halfAlpha" operator="lessThan" allowBlank="1" showInputMessage="1" showErrorMessage="1" error="日付を入力してください。" promptTitle="通知日" prompt="日付をyyyy/m/d形式で入力してください。_x000a_例：2023/9/1_x000a_    もしくは_x000a_　　R5/9/1_x000a_." sqref="N4:R4" xr:uid="{00000000-0002-0000-0900-000000000000}">
      <formula1>401768</formula1>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H27:Q27" xr:uid="{00000000-0002-0000-0900-000001000000}">
      <formula1>0</formula1>
      <formula2>100</formula2>
    </dataValidation>
    <dataValidation type="textLength" errorStyle="warning" imeMode="hiragana" allowBlank="1" showInputMessage="1" showErrorMessage="1" error="印字可能な文字数を超過している可能性があります。印刷後に入力内容が全て表示されているか必ずご確認ください。" sqref="H25:S25 H10:S10 H12:S12 H15:S15 H17:S17 H20:S20 H22:S22" xr:uid="{00000000-0002-0000-0900-000002000000}">
      <formula1>0</formula1>
      <formula2>120</formula2>
    </dataValidation>
  </dataValidations>
  <printOptions horizontalCentered="1" verticalCentered="1"/>
  <pageMargins left="0" right="0" top="0" bottom="0" header="0" footer="0"/>
  <pageSetup paperSize="9" scale="9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ea8dfce-df83-4c19-81b1-e0dbb2de741a">
      <Terms xmlns="http://schemas.microsoft.com/office/infopath/2007/PartnerControls"/>
    </lcf76f155ced4ddcb4097134ff3c332f>
    <TaxCatchAll xmlns="54d7915c-8155-41e6-8583-0bf1714184a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1C040EFE0E8E54DA11DE358C85FA9BB" ma:contentTypeVersion="" ma:contentTypeDescription="新しいドキュメントを作成します。" ma:contentTypeScope="" ma:versionID="caa476cadc05f34b7b9a3d1a4ba88ee5">
  <xsd:schema xmlns:xsd="http://www.w3.org/2001/XMLSchema" xmlns:xs="http://www.w3.org/2001/XMLSchema" xmlns:p="http://schemas.microsoft.com/office/2006/metadata/properties" xmlns:ns2="6ea8dfce-df83-4c19-81b1-e0dbb2de741a" xmlns:ns3="54d7915c-8155-41e6-8583-0bf1714184ae" xmlns:ns4="6191b9a9-9022-4b46-98a9-035ef5b4c120" targetNamespace="http://schemas.microsoft.com/office/2006/metadata/properties" ma:root="true" ma:fieldsID="eff14356d004c302a6f63516652c5b41" ns2:_="" ns3:_="" ns4:_="">
    <xsd:import namespace="6ea8dfce-df83-4c19-81b1-e0dbb2de741a"/>
    <xsd:import namespace="54d7915c-8155-41e6-8583-0bf1714184ae"/>
    <xsd:import namespace="6191b9a9-9022-4b46-98a9-035ef5b4c12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a8dfce-df83-4c19-81b1-e0dbb2de74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8b5f3d0b-0122-40ab-9be4-69120fa01e6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d7915c-8155-41e6-8583-0bf1714184ae"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9E4F372-A984-4446-8403-BB406566A755}" ma:internalName="TaxCatchAll" ma:showField="CatchAllData" ma:web="{6191b9a9-9022-4b46-98a9-035ef5b4c1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91b9a9-9022-4b46-98a9-035ef5b4c120" elementFormDefault="qualified">
    <xsd:import namespace="http://schemas.microsoft.com/office/2006/documentManagement/types"/>
    <xsd:import namespace="http://schemas.microsoft.com/office/infopath/2007/PartnerControls"/>
    <xsd:element name="SharedWithUsers" ma:index="2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A0E0E5-560E-4805-B23E-E6DB2091FE1B}"/>
</file>

<file path=customXml/itemProps2.xml><?xml version="1.0" encoding="utf-8"?>
<ds:datastoreItem xmlns:ds="http://schemas.openxmlformats.org/officeDocument/2006/customXml" ds:itemID="{DB8AD806-B2C4-4F3D-A308-DF68F855FD6B}"/>
</file>

<file path=customXml/itemProps3.xml><?xml version="1.0" encoding="utf-8"?>
<ds:datastoreItem xmlns:ds="http://schemas.openxmlformats.org/officeDocument/2006/customXml" ds:itemID="{A1B39FFF-3F29-40E9-9C82-8F70840FF56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齋藤 大樹</cp:lastModifiedBy>
  <cp:revision>1</cp:revision>
  <dcterms:created xsi:type="dcterms:W3CDTF">2023-07-12T08:55:20Z</dcterms:created>
  <dcterms:modified xsi:type="dcterms:W3CDTF">2025-11-05T05:36:44Z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0x01010021C040EFE0E8E54DA11DE358C85FA9BB</vt:lpwstr>
  </property>
</Properties>
</file>