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21731\Desktop\"/>
    </mc:Choice>
  </mc:AlternateContent>
  <xr:revisionPtr revIDLastSave="0" documentId="13_ncr:8001_{C7984167-0F73-4CCE-9E9B-88D43AB3BE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通報連絡フォーム" sheetId="7" r:id="rId1"/>
    <sheet name="通報連絡フォーム_記入例(便宜供与GL)" sheetId="10" r:id="rId2"/>
    <sheet name="通報連絡フォーム_記入例(出向GL) " sheetId="13" r:id="rId3"/>
    <sheet name="通報連絡フォーム_記入例(政策株GL) " sheetId="15" r:id="rId4"/>
    <sheet name="事案調査フォーム" sheetId="8" state="veryHidden" r:id="rId5"/>
    <sheet name="事案調査フォーム_記入例(便宜供与GL)" sheetId="12" state="veryHidden" r:id="rId6"/>
    <sheet name="事案調査フォーム_記入例(出向GL) " sheetId="14" state="veryHidden" r:id="rId7"/>
    <sheet name="事案調査フォーム_記入例(政策株GL) " sheetId="16" state="veryHidden" r:id="rId8"/>
    <sheet name="List" sheetId="6" state="hidden" r:id="rId9"/>
    <sheet name="wk" sheetId="9" state="veryHidden" r:id="rId10"/>
  </sheets>
  <externalReferences>
    <externalReference r:id="rId11"/>
    <externalReference r:id="rId12"/>
    <externalReference r:id="rId13"/>
    <externalReference r:id="rId14"/>
  </externalReferences>
  <definedNames>
    <definedName name="____mp1" hidden="1">{#N/A,#N/A,FALSE,"見積ﾊﾟﾀｰﾝ1";#N/A,#N/A,FALSE,"見積ﾊﾟﾀｰﾝ1 (2)";#N/A,#N/A,FALSE,"見積ﾊﾟﾀｰﾝ1 (3)"}</definedName>
    <definedName name="____MP5400" hidden="1">{#N/A,#N/A,FALSE,"2050保守見積書";#N/A,#N/A,FALSE,"2050保守注文書"}</definedName>
    <definedName name="____n640" hidden="1">{"'ＥＤＩ'!$H$5:$I$6"}</definedName>
    <definedName name="__mp1" hidden="1">{#N/A,#N/A,FALSE,"見積ﾊﾟﾀｰﾝ1";#N/A,#N/A,FALSE,"見積ﾊﾟﾀｰﾝ1 (2)";#N/A,#N/A,FALSE,"見積ﾊﾟﾀｰﾝ1 (3)"}</definedName>
    <definedName name="__MP5400" hidden="1">{#N/A,#N/A,FALSE,"2050保守見積書";#N/A,#N/A,FALSE,"2050保守注文書"}</definedName>
    <definedName name="__n640" hidden="1">{"'ＥＤＩ'!$H$5:$I$6"}</definedName>
    <definedName name="_2n640_" hidden="1">{"'ＥＤＩ'!$H$5:$I$6"}</definedName>
    <definedName name="_Fill" hidden="1">#REF!</definedName>
    <definedName name="_xlnm._FilterDatabase" hidden="1">'[1]3.3.99.008'!$B$8:$L$22</definedName>
    <definedName name="_Key1" hidden="1">'[2]仕入 '!#REF!</definedName>
    <definedName name="_Key2" hidden="1">#REF!</definedName>
    <definedName name="_mp1" hidden="1">{#N/A,#N/A,FALSE,"見積ﾊﾟﾀｰﾝ1";#N/A,#N/A,FALSE,"見積ﾊﾟﾀｰﾝ1 (2)";#N/A,#N/A,FALSE,"見積ﾊﾟﾀｰﾝ1 (3)"}</definedName>
    <definedName name="_MP5400" hidden="1">{#N/A,#N/A,FALSE,"2050保守見積書";#N/A,#N/A,FALSE,"2050保守注文書"}</definedName>
    <definedName name="_n640" hidden="1">{"'ＥＤＩ'!$H$5:$I$6"}</definedName>
    <definedName name="_OFS0092" hidden="1">{"'タイトル状態'!$A$7:$W$32"}</definedName>
    <definedName name="_Order1" hidden="1">255</definedName>
    <definedName name="_Order2" hidden="1">255</definedName>
    <definedName name="_Regression_X" hidden="1">#REF!</definedName>
    <definedName name="_Sort" hidden="1">#REF!</definedName>
    <definedName name="_Web2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_Web3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_Wrn2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○" hidden="1">{#N/A,#N/A,FALSE,"見積書";#N/A,#N/A,FALSE,"注文書"}</definedName>
    <definedName name="A" hidden="1">{#N/A,#N/A,FALSE,"見積書";#N/A,#N/A,FALSE,"注文書"}</definedName>
    <definedName name="AA" hidden="1">{#N/A,#N/A,FALSE,"2050保守見積書";#N/A,#N/A,FALSE,"2050保守注文書"}</definedName>
    <definedName name="AAA" hidden="1">{#N/A,#N/A,FALSE,"見積ﾊﾟﾀｰﾝ1";#N/A,#N/A,FALSE,"見積ﾊﾟﾀｰﾝ1 (2)";#N/A,#N/A,FALSE,"見積ﾊﾟﾀｰﾝ1 (3)"}</definedName>
    <definedName name="AAAA" hidden="1">{#N/A,#N/A,FALSE,"見積書";#N/A,#N/A,FALSE,"注文書"}</definedName>
    <definedName name="aaaaa" hidden="1">{#N/A,#N/A,FALSE,"見積書";#N/A,#N/A,FALSE,"注文書"}</definedName>
    <definedName name="aaaaaa" hidden="1">{"'ＥＤＩ'!$H$5:$I$6"}</definedName>
    <definedName name="aaaaaaaa" hidden="1">{#N/A,#N/A,FALSE,"見積書";#N/A,#N/A,FALSE,"注文書"}</definedName>
    <definedName name="aaaaaaaaaaaa" hidden="1">{#N/A,#N/A,FALSE,"見積書";#N/A,#N/A,FALSE,"注文書"}</definedName>
    <definedName name="aaaaaaaaaaaaaaaaaaaaaaaaaaa" hidden="1">{#N/A,#N/A,FALSE,"2050保守見積書";#N/A,#N/A,FALSE,"2050保守注文書"}</definedName>
    <definedName name="AB" hidden="1">{#N/A,#N/A,FALSE,"見積ﾊﾟﾀｰﾝ1";#N/A,#N/A,FALSE,"見積ﾊﾟﾀｰﾝ1 (2)";#N/A,#N/A,FALSE,"見積ﾊﾟﾀｰﾝ1 (3)"}</definedName>
    <definedName name="ABAB" hidden="1">{#N/A,#N/A,FALSE,"見積書";#N/A,#N/A,FALSE,"注文書"}</definedName>
    <definedName name="ABABAB" hidden="1">{#N/A,#N/A,FALSE,"見積書";#N/A,#N/A,FALSE,"注文書"}</definedName>
    <definedName name="ABABABAB" hidden="1">{#N/A,#N/A,FALSE,"見積書";#N/A,#N/A,FALSE,"注文書"}</definedName>
    <definedName name="ABABABABAB" hidden="1">{#N/A,#N/A,FALSE,"見積ﾊﾟﾀｰﾝ1";#N/A,#N/A,FALSE,"見積ﾊﾟﾀｰﾝ1 (2)";#N/A,#N/A,FALSE,"見積ﾊﾟﾀｰﾝ1 (3)"}</definedName>
    <definedName name="abc" hidden="1">{#N/A,#N/A,FALSE,"見積書";#N/A,#N/A,FALSE,"注文書"}</definedName>
    <definedName name="ABCABC" hidden="1">{#N/A,#N/A,FALSE,"見積書";#N/A,#N/A,FALSE,"注文書"}</definedName>
    <definedName name="as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AS2DocOpenMode" hidden="1">"AS2DocumentEdit"</definedName>
    <definedName name="AS2HasNoAutoHeaderFooter" hidden="1">" "</definedName>
    <definedName name="b" hidden="1">#REF!</definedName>
    <definedName name="BB" hidden="1">{#N/A,#N/A,FALSE,"見積書";#N/A,#N/A,FALSE,"注文書"}</definedName>
    <definedName name="bbb" hidden="1">{#N/A,#N/A,FALSE,"見積ﾊﾟﾀｰﾝ1";#N/A,#N/A,FALSE,"見積ﾊﾟﾀｰﾝ1 (2)";#N/A,#N/A,FALSE,"見積ﾊﾟﾀｰﾝ1 (3)"}</definedName>
    <definedName name="BBBB" hidden="1">{#N/A,#N/A,FALSE,"見積ﾊﾟﾀｰﾝ1";#N/A,#N/A,FALSE,"見積ﾊﾟﾀｰﾝ1 (2)";#N/A,#N/A,FALSE,"見積ﾊﾟﾀｰﾝ1 (3)"}</definedName>
    <definedName name="CC" hidden="1">{#N/A,#N/A,FALSE,"見積ﾊﾟﾀｰﾝ1";#N/A,#N/A,FALSE,"見積ﾊﾟﾀｰﾝ1 (2)";#N/A,#N/A,FALSE,"見積ﾊﾟﾀｰﾝ1 (3)"}</definedName>
    <definedName name="cx" hidden="1">{#N/A,#N/A,FALSE,"見積書";#N/A,#N/A,FALSE,"注文書"}</definedName>
    <definedName name="cxx" hidden="1">{#N/A,#N/A,FALSE,"見積ﾊﾟﾀｰﾝ1";#N/A,#N/A,FALSE,"見積ﾊﾟﾀｰﾝ1 (2)";#N/A,#N/A,FALSE,"見積ﾊﾟﾀｰﾝ1 (3)"}</definedName>
    <definedName name="Ｄ" hidden="1">{#N/A,#N/A,FALSE,"見積ﾊﾟﾀｰﾝ1";#N/A,#N/A,FALSE,"見積ﾊﾟﾀｰﾝ1 (2)";#N/A,#N/A,FALSE,"見積ﾊﾟﾀｰﾝ1 (3)"}</definedName>
    <definedName name="DBPARTNER" hidden="1">{"'2.3 NT(ｱｶｳﾝﾄ)基本方針2'!$A$1:$AN$62"}</definedName>
    <definedName name="dd" hidden="1">{#N/A,#N/A,FALSE,"見積書";#N/A,#N/A,FALSE,"注文書"}</definedName>
    <definedName name="ｄｄｄ" hidden="1">{#N/A,#N/A,FALSE,"見積ﾊﾟﾀｰﾝ1";#N/A,#N/A,FALSE,"見積ﾊﾟﾀｰﾝ1 (2)";#N/A,#N/A,FALSE,"見積ﾊﾟﾀｰﾝ1 (3)"}</definedName>
    <definedName name="ｄｄｄｄ" hidden="1">{#N/A,#N/A,FALSE,"見積ﾊﾟﾀｰﾝ1";#N/A,#N/A,FALSE,"見積ﾊﾟﾀｰﾝ1 (2)";#N/A,#N/A,FALSE,"見積ﾊﾟﾀｰﾝ1 (3)"}</definedName>
    <definedName name="DRA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dsd" hidden="1">{"'ＥＤＩ'!$H$5:$I$6"}</definedName>
    <definedName name="e" hidden="1">{#N/A,#N/A,FALSE,"見積ﾊﾟﾀｰﾝ1";#N/A,#N/A,FALSE,"見積ﾊﾟﾀｰﾝ1 (2)";#N/A,#N/A,FALSE,"見積ﾊﾟﾀｰﾝ1 (3)"}</definedName>
    <definedName name="ee" hidden="1">{"'ＥＤＩ'!$H$5:$I$6"}</definedName>
    <definedName name="eee" hidden="1">{#N/A,#N/A,FALSE,"見積書";#N/A,#N/A,FALSE,"注文書"}</definedName>
    <definedName name="EEEEEEEWEQWEQWEDQWDE" hidden="1">{#N/A,#N/A,FALSE,"見積書";#N/A,#N/A,FALSE,"注文書"}</definedName>
    <definedName name="eew" hidden="1">{"'ＥＤＩ'!$H$5:$I$6"}</definedName>
    <definedName name="ff" hidden="1">{"'Sheet1'!$A$1:$F$328"}</definedName>
    <definedName name="ｆｆｆ" hidden="1">{#N/A,#N/A,FALSE,"見積ﾊﾟﾀｰﾝ1";#N/A,#N/A,FALSE,"見積ﾊﾟﾀｰﾝ1 (2)";#N/A,#N/A,FALSE,"見積ﾊﾟﾀｰﾝ1 (3)"}</definedName>
    <definedName name="ｆｆｆｆ" hidden="1">{#N/A,#N/A,FALSE,"見積ﾊﾟﾀｰﾝ1";#N/A,#N/A,FALSE,"見積ﾊﾟﾀｰﾝ1 (2)";#N/A,#N/A,FALSE,"見積ﾊﾟﾀｰﾝ1 (3)"}</definedName>
    <definedName name="ffffff" hidden="1">{"'ＥＤＩ'!$H$5:$I$6"}</definedName>
    <definedName name="ｇｇｇ" hidden="1">{"'表紙'!$A$1:$M$17"}</definedName>
    <definedName name="H9000構成表案1_2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ｈｆｇｈ" hidden="1">{#N/A,#N/A,FALSE,"見積ﾊﾟﾀｰﾝ1";#N/A,#N/A,FALSE,"見積ﾊﾟﾀｰﾝ1 (2)";#N/A,#N/A,FALSE,"見積ﾊﾟﾀｰﾝ1 (3)"}</definedName>
    <definedName name="ｈｈｈｈｈ" hidden="1">{#N/A,#N/A,FALSE,"2050保守見積書";#N/A,#N/A,FALSE,"2050保守注文書"}</definedName>
    <definedName name="HTML_CodePage" hidden="1">932</definedName>
    <definedName name="HTML_Control" hidden="1">{"'表紙'!$A$1:$M$17"}</definedName>
    <definedName name="HTML_Control1" hidden="1">{"'Sheet1'!$A$1:$F$328"}</definedName>
    <definedName name="HTML_Description" hidden="1">""</definedName>
    <definedName name="HTML_Email" hidden="1">""</definedName>
    <definedName name="HTML_Header" hidden="1">"表紙"</definedName>
    <definedName name="HTML_LastUpdate" hidden="1">"00/11/29"</definedName>
    <definedName name="HTML_LineAfter" hidden="1">FALSE</definedName>
    <definedName name="HTML_LineBefore" hidden="1">FALSE</definedName>
    <definedName name="HTML_Name" hidden="1">"Ｓ．Ｓａｋｕｒａｉ"</definedName>
    <definedName name="HTML_OBDlg2" hidden="1">TRUE</definedName>
    <definedName name="HTML_OBDlg4" hidden="1">TRUE</definedName>
    <definedName name="HTML_OS" hidden="1">0</definedName>
    <definedName name="HTML_PathFile" hidden="1">"N:\Doc\RSS4\MyHTML.htm"</definedName>
    <definedName name="HTML_Title" hidden="1">"見積例(詳細)"</definedName>
    <definedName name="HTML1_1" hidden="1">"'[MILLE999.xls]価格表（社外出力） (2)'!$A$1:$E$225"</definedName>
    <definedName name="HTML1_10" hidden="1">""</definedName>
    <definedName name="HTML1_11" hidden="1">1</definedName>
    <definedName name="HTML1_12" hidden="1">"J:\Ｎ技２\IWASHITA\MyHTML.htm"</definedName>
    <definedName name="HTML1_13" hidden="1">#N/A</definedName>
    <definedName name="HTML1_14" hidden="1">#N/A</definedName>
    <definedName name="HTML1_15" hidden="1">#N/A</definedName>
    <definedName name="HTML1_2" hidden="1">1</definedName>
    <definedName name="HTML1_3" hidden="1">"MILLE999.xls"</definedName>
    <definedName name="HTML1_4" hidden="1">"価格表（社外出力） (2)"</definedName>
    <definedName name="HTML1_5" hidden="1">""</definedName>
    <definedName name="HTML1_6" hidden="1">-4146</definedName>
    <definedName name="HTML1_7" hidden="1">-4146</definedName>
    <definedName name="HTML1_8" hidden="1">"98/03/13"</definedName>
    <definedName name="HTML1_9" hidden="1">"日立西部ソフトウェア(株)"</definedName>
    <definedName name="HTML2_1" hidden="1">"'[ﾌﾟﾗｯﾄﾌｫﾑ.XLS]プラットフォーム 変更分'!$A$1:$G$19"</definedName>
    <definedName name="HTML2_10" hidden="1">""</definedName>
    <definedName name="HTML2_11" hidden="1">1</definedName>
    <definedName name="HTML2_12" hidden="1">"C:\My Documents\変更h_w.htm"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3_1" hidden="1">"[ﾌﾟﾗｯﾄﾌｫﾑ.XLS]プラットフォーム!$A$1:$G$1656"</definedName>
    <definedName name="HTML3_10" hidden="1">""</definedName>
    <definedName name="HTML3_11" hidden="1">1</definedName>
    <definedName name="HTML3_12" hidden="1">"C:\My Documents\h_wMIN.htm"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""</definedName>
    <definedName name="HTML3_9" hidden="1">""</definedName>
    <definedName name="HTMLCount" hidden="1">1</definedName>
    <definedName name="I" hidden="1">{#N/A,#N/A,FALSE,"見積書";#N/A,#N/A,FALSE,"注文書"}</definedName>
    <definedName name="ijn" hidden="1">{"'ＥＤＩ'!$H$5:$I$6"}</definedName>
    <definedName name="ｊｊｊ" hidden="1">{#N/A,#N/A,FALSE,"見積書";#N/A,#N/A,FALSE,"注文書"}</definedName>
    <definedName name="ｊｊｊｊ" hidden="1">{#N/A,#N/A,FALSE,"見積書";#N/A,#N/A,FALSE,"注文書"}</definedName>
    <definedName name="ｋｋｋ" hidden="1">{#N/A,#N/A,FALSE,"2050保守見積書";#N/A,#N/A,FALSE,"2050保守注文書"}</definedName>
    <definedName name="L" hidden="1">#REF!</definedName>
    <definedName name="List_項目a">OFFSET(List!$AO$1,2,0,COUNTA(List!$AO:$AO)-2,1)</definedName>
    <definedName name="List_項目i">OFFSET(List!$F$1,2,0,COUNTA(List!$F:$F)-2,1)</definedName>
    <definedName name="List_項目n">OFFSET(List!$P$1,2,0,COUNTA(List!$P:$P)-2,1)</definedName>
    <definedName name="List_項目r">OFFSET(List!$U$1,2,0,COUNTA(List!$U:$U)-2,1)</definedName>
    <definedName name="List_項目s">OFFSET(List!$Z$1,2,0,COUNTA(List!$Z:$Z)-2,1)</definedName>
    <definedName name="List_項目w">OFFSET(List!$AE$1,2,0,COUNTA(List!$AE:$AE)-2,1)</definedName>
    <definedName name="List_項目y">OFFSET(List!$AJ$1,2,0,COUNTA(List!$AJ:$AJ)-2,1)</definedName>
    <definedName name="ｌｌｌ" hidden="1">{#N/A,#N/A,FALSE,"2050保守見積書";#N/A,#N/A,FALSE,"2050保守注文書"}</definedName>
    <definedName name="ｍｍｍ" hidden="1">{"'ＥＤＩ'!$H$5:$I$6"}</definedName>
    <definedName name="mp" hidden="1">{#N/A,#N/A,FALSE,"2050保守見積書";#N/A,#N/A,FALSE,"2050保守注文書"}</definedName>
    <definedName name="MP5400見" hidden="1">{#N/A,#N/A,FALSE,"見積ﾊﾟﾀｰﾝ1";#N/A,#N/A,FALSE,"見積ﾊﾟﾀｰﾝ1 (2)";#N/A,#N/A,FALSE,"見積ﾊﾟﾀｰﾝ1 (3)"}</definedName>
    <definedName name="NNN" hidden="1">{#N/A,#N/A,FALSE,"2050保守見積書";#N/A,#N/A,FALSE,"2050保守注文書"}</definedName>
    <definedName name="P" hidden="1">{"'ＥＤＩ'!$H$5:$I$6"}</definedName>
    <definedName name="PP" hidden="1">{#N/A,#N/A,FALSE,"2050保守見積書";#N/A,#N/A,FALSE,"2050保守注文書"}</definedName>
    <definedName name="PPP" hidden="1">{#N/A,#N/A,FALSE,"見積書";#N/A,#N/A,FALSE,"注文書"}</definedName>
    <definedName name="_xlnm.Print_Area" localSheetId="4">事案調査フォーム!$F$6:$L$38</definedName>
    <definedName name="_xlnm.Print_Area" localSheetId="6">'事案調査フォーム_記入例(出向GL) '!$F$6:$L$38</definedName>
    <definedName name="_xlnm.Print_Area" localSheetId="7">'事案調査フォーム_記入例(政策株GL) '!$F$6:$L$38</definedName>
    <definedName name="_xlnm.Print_Area" localSheetId="5">'事案調査フォーム_記入例(便宜供与GL)'!$F$6:$L$38</definedName>
    <definedName name="_xlnm.Print_Area" localSheetId="0">通報連絡フォーム!$F$3:$L$32</definedName>
    <definedName name="_xlnm.Print_Area" localSheetId="2">'通報連絡フォーム_記入例(出向GL) '!$F$6:$L$32</definedName>
    <definedName name="_xlnm.Print_Area" localSheetId="3">'通報連絡フォーム_記入例(政策株GL) '!$F$6:$L$32</definedName>
    <definedName name="_xlnm.Print_Area" localSheetId="1">'通報連絡フォーム_記入例(便宜供与GL)'!$F$6:$L$32</definedName>
    <definedName name="Q" hidden="1">{"'2.3 NT(ｱｶｳﾝﾄ)基本方針2'!$A$1:$AN$62"}</definedName>
    <definedName name="QQ" hidden="1">{#N/A,#N/A,FALSE,"見積書";#N/A,#N/A,FALSE,"注文書"}</definedName>
    <definedName name="QQQ" hidden="1">{#N/A,#N/A,FALSE,"見積ﾊﾟﾀｰﾝ1";#N/A,#N/A,FALSE,"見積ﾊﾟﾀｰﾝ1 (2)";#N/A,#N/A,FALSE,"見積ﾊﾟﾀｰﾝ1 (3)"}</definedName>
    <definedName name="qqqqq" hidden="1">{#N/A,#N/A,FALSE,"見積書";#N/A,#N/A,FALSE,"注文書"}</definedName>
    <definedName name="re" hidden="1">{#N/A,#N/A,FALSE,"2050保守見積書";#N/A,#N/A,FALSE,"2050保守注文書"}</definedName>
    <definedName name="RR" hidden="1">{#N/A,#N/A,FALSE,"見積ﾊﾟﾀｰﾝ1";#N/A,#N/A,FALSE,"見積ﾊﾟﾀｰﾝ1 (2)";#N/A,#N/A,FALSE,"見積ﾊﾟﾀｰﾝ1 (3)"}</definedName>
    <definedName name="RRR" hidden="1">{#N/A,#N/A,FALSE,"2050保守見積書";#N/A,#N/A,FALSE,"2050保守注文書"}</definedName>
    <definedName name="s" hidden="1">{"'ＥＤＩ'!$H$5:$I$6"}</definedName>
    <definedName name="SAPBEXrevision" hidden="1">3</definedName>
    <definedName name="SAPBEXsysID" hidden="1">"BW1"</definedName>
    <definedName name="SAPBEXwbID" hidden="1">"3SDE71NL9JJB2F6LMYQ0XGE9S"</definedName>
    <definedName name="sdfas" hidden="1">{#N/A,#N/A,FALSE,"見積書";#N/A,#N/A,FALSE,"注文書"}</definedName>
    <definedName name="ｓｄｓ" hidden="1">{"'ＥＤＩ'!$H$5:$I$6"}</definedName>
    <definedName name="ssqsqsqsq" hidden="1">{#N/A,#N/A,FALSE,"見積ﾊﾟﾀｰﾝ1";#N/A,#N/A,FALSE,"見積ﾊﾟﾀｰﾝ1 (2)";#N/A,#N/A,FALSE,"見積ﾊﾟﾀｰﾝ1 (3)"}</definedName>
    <definedName name="ｓｓｓ" hidden="1">{#N/A,#N/A,FALSE,"2050保守見積書";#N/A,#N/A,FALSE,"2050保守注文書"}</definedName>
    <definedName name="ｓｓｓｓ" hidden="1">{#N/A,#N/A,FALSE,"見積書";#N/A,#N/A,FALSE,"注文書"}</definedName>
    <definedName name="sssss" hidden="1">{#N/A,#N/A,FALSE,"見積書";#N/A,#N/A,FALSE,"注文書"}</definedName>
    <definedName name="SW" hidden="1">{"'ＥＤＩ'!$H$5:$I$6"}</definedName>
    <definedName name="tt" hidden="1">{#N/A,#N/A,FALSE,"見積書";#N/A,#N/A,FALSE,"注文書"}</definedName>
    <definedName name="TTT" hidden="1">{#N/A,#N/A,FALSE,"2050保守見積書";#N/A,#N/A,FALSE,"2050保守注文書"}</definedName>
    <definedName name="u" hidden="1">{#N/A,#N/A,FALSE,"2050保守見積書";#N/A,#N/A,FALSE,"2050保守注文書"}</definedName>
    <definedName name="UUU" hidden="1">{#N/A,#N/A,FALSE,"見積ﾊﾟﾀｰﾝ1";#N/A,#N/A,FALSE,"見積ﾊﾟﾀｰﾝ1 (2)";#N/A,#N/A,FALSE,"見積ﾊﾟﾀｰﾝ1 (3)"}</definedName>
    <definedName name="v" hidden="1">{#N/A,#N/A,FALSE,"見積ﾊﾟﾀｰﾝ1";#N/A,#N/A,FALSE,"見積ﾊﾟﾀｰﾝ1 (2)";#N/A,#N/A,FALSE,"見積ﾊﾟﾀｰﾝ1 (3)"}</definedName>
    <definedName name="vh" hidden="1">{"'ＥＤＩ'!$H$5:$I$6"}</definedName>
    <definedName name="ｖｖｖ" hidden="1">{#N/A,#N/A,FALSE,"2050保守見積書";#N/A,#N/A,FALSE,"2050保守注文書"}</definedName>
    <definedName name="w" hidden="1">{"Ｍ系全体",#N/A,FALSE,"業務改造";"担当",#N/A,FALSE,"担当"}</definedName>
    <definedName name="Web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WM" hidden="1">{#N/A,#N/A,FALSE,"定額品計算書";#N/A,#N/A,FALSE,"見積表紙"}</definedName>
    <definedName name="wrn.2050保守作業." hidden="1">{#N/A,#N/A,FALSE,"2050保守見積書";#N/A,#N/A,FALSE,"2050保守注文書"}</definedName>
    <definedName name="wrn.Aging._.and._.Trend._.Analysis." hidden="1">{#N/A,#N/A,FALSE,"Aging Summary";#N/A,#N/A,FALSE,"Ratio Analysis";#N/A,#N/A,FALSE,"Test 120 Day Accts";#N/A,#N/A,FALSE,"Tickmarks"}</definedName>
    <definedName name="wrn.confshet.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wrn.HCDN_全印刷.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Ｍ系全体." hidden="1">{"Ｍ系全体",#N/A,FALSE,"業務改造"}</definedName>
    <definedName name="wrn.ORIG." hidden="1">{#N/A,#N/A,TRUE,"カスタマイズ仕様書";#N/A,#N/A,TRUE,"Ｉ・Ｏ関連表(1)";#N/A,#N/A,TRUE,"Ｉ・Ｏ関連表(2)";#N/A,#N/A,TRUE,"Ｉ・Ｏ関連表(3)";#N/A,#N/A,TRUE,"レポート記述書";#N/A,#N/A,TRUE,"画面記述書"}</definedName>
    <definedName name="wrn.ORIG2" hidden="1">{#N/A,#N/A,TRUE,"カスタマイズ仕様書";#N/A,#N/A,TRUE,"Ｉ・Ｏ関連表(1)";#N/A,#N/A,TRUE,"Ｉ・Ｏ関連表(2)";#N/A,#N/A,TRUE,"Ｉ・Ｏ関連表(3)";#N/A,#N/A,TRUE,"レポート記述書";#N/A,#N/A,TRUE,"画面記述書"}</definedName>
    <definedName name="wrn.サーバ別." hidden="1">{"サーバ別",#N/A,FALSE,"業務改造"}</definedName>
    <definedName name="wrn.すべて印刷.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まとめ.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wrn.見積・注文." hidden="1">{#N/A,#N/A,FALSE,"見積書";#N/A,#N/A,FALSE,"注文書"}</definedName>
    <definedName name="wrn.見積計算." hidden="1">{#N/A,#N/A,FALSE,"定額品計算書";#N/A,#N/A,FALSE,"見積表紙"}</definedName>
    <definedName name="wrn.見積書." hidden="1">{#N/A,#N/A,FALSE,"見積条件書";#N/A,#N/A,FALSE,"見積SB";#N/A,#N/A,FALSE,"見積工数試算表"}</definedName>
    <definedName name="wrn.構成ｶﾞｲﾄﾞ_全印刷.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請求書印刷." hidden="1">{#N/A,#N/A,FALSE,"請求";#N/A,#N/A,FALSE,"納品";#N/A,#N/A,FALSE,"検収"}</definedName>
    <definedName name="wrn.全シート印刷." hidden="1">{#N/A,#N/A,FALSE,"ＨＢＳＣＳＳ";#N/A,#N/A,FALSE,"原価管理表平田倉庫";#N/A,#N/A,FALSE,"原価管理表 日立印刷";#N/A,#N/A,FALSE,"原価管理合計表"}</definedName>
    <definedName name="wrn.全体andサーバ別." hidden="1">{"Ｍ系全体",#N/A,FALSE,"業務改造";"サーバ別",#N/A,FALSE,"業務改造"}</definedName>
    <definedName name="wrn.全体and担当." hidden="1">{"Ｍ系全体",#N/A,FALSE,"業務改造";"担当",#N/A,FALSE,"担当"}</definedName>
    <definedName name="wrn.担当." hidden="1">{#N/A,#N/A,FALSE,"担当"}</definedName>
    <definedName name="wrn.追加ＰＣ見積." hidden="1">{#N/A,#N/A,FALSE,"見積ﾊﾟﾀｰﾝ1";#N/A,#N/A,FALSE,"見積ﾊﾟﾀｰﾝ1 (2)";#N/A,#N/A,FALSE,"見積ﾊﾟﾀｰﾝ1 (3)"}</definedName>
    <definedName name="ｗｗｗｗｗｗｗｗ" hidden="1">{#N/A,#N/A,FALSE,"見積書";#N/A,#N/A,FALSE,"注文書"}</definedName>
    <definedName name="ｘ" hidden="1">{#N/A,#N/A,FALSE,"見積書";#N/A,#N/A,FALSE,"注文書"}</definedName>
    <definedName name="XRefCopy1" hidden="1">#REF!</definedName>
    <definedName name="XRefCopyRangeCount" hidden="1">1</definedName>
    <definedName name="XRefPaste1" hidden="1">#REF!</definedName>
    <definedName name="XRefPasteRangeCount" hidden="1">1</definedName>
    <definedName name="ｘｘｘ" hidden="1">{#N/A,#N/A,FALSE,"2050保守見積書";#N/A,#N/A,FALSE,"2050保守注文書"}</definedName>
    <definedName name="y" hidden="1">{#N/A,#N/A,FALSE,"見積ﾊﾟﾀｰﾝ1";#N/A,#N/A,FALSE,"見積ﾊﾟﾀｰﾝ1 (2)";#N/A,#N/A,FALSE,"見積ﾊﾟﾀｰﾝ1 (3)"}</definedName>
    <definedName name="ｙｙｙ" hidden="1">{#N/A,#N/A,FALSE,"見積書";#N/A,#N/A,FALSE,"注文書"}</definedName>
    <definedName name="ｚ" hidden="1">{#N/A,#N/A,FALSE,"見積書";#N/A,#N/A,FALSE,"注文書"}</definedName>
    <definedName name="Z_41442F1C_71A4_447E_AF0E_8FB51FC7D99F_.wvu.Cols" hidden="1">#REF!,#REF!,#REF!,#REF!</definedName>
    <definedName name="Z_41442F1C_71A4_447E_AF0E_8FB51FC7D99F_.wvu.PrintArea" hidden="1">#REF!</definedName>
    <definedName name="Z_95018DD7_A252_45F5_975C_C5433E2F88AC_.wvu.Cols" hidden="1">#REF!,#REF!</definedName>
    <definedName name="Z_95018DD7_A252_45F5_975C_C5433E2F88AC_.wvu.PrintArea" hidden="1">#REF!</definedName>
    <definedName name="Z_D062575E_61A0_4998_AF07_E741A5E67EFF_.wvu.Cols" hidden="1">#REF!</definedName>
    <definedName name="Z_D062575E_61A0_4998_AF07_E741A5E67EFF_.wvu.PrintArea" hidden="1">#REF!</definedName>
    <definedName name="zz" hidden="1">{#N/A,#N/A,FALSE,"ＨＢＳＣＳＳ";#N/A,#N/A,FALSE,"原価管理表平田倉庫";#N/A,#N/A,FALSE,"原価管理表 日立印刷";#N/A,#N/A,FALSE,"原価管理合計表"}</definedName>
    <definedName name="ZZZ" hidden="1">{"'表紙'!$A$1:$M$17"}</definedName>
    <definedName name="あ" hidden="1">{"'ＥＤＩ'!$H$5:$I$6"}</definedName>
    <definedName name="あ２３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あＳ" hidden="1">{#N/A,#N/A,FALSE,"2050保守見積書";#N/A,#N/A,FALSE,"2050保守注文書"}</definedName>
    <definedName name="あｓｄ" hidden="1">{#N/A,#N/A,FALSE,"連絡先";#N/A,#N/A,FALSE,"ﾊｰﾄﾞｿﾌﾄ環境";#N/A,#N/A,FALSE,"IP･ﾌﾟﾛﾄｺﾙの設定";#N/A,#N/A,FALSE,"各種設定";#N/A,#N/A,FALSE,"OSPF";#N/A,#N/A,FALSE,"X25";#N/A,#N/A,FALSE,"FrameRelay";#N/A,#N/A,FALSE,"ATM"}</definedName>
    <definedName name="あああ" hidden="1">{#N/A,#N/A,FALSE,"見積書";#N/A,#N/A,FALSE,"注文書"}</definedName>
    <definedName name="あああ１" hidden="1">{#N/A,#N/A,FALSE,"見積書";#N/A,#N/A,FALSE,"注文書"}</definedName>
    <definedName name="あああ２" hidden="1">{#N/A,#N/A,FALSE,"見積書";#N/A,#N/A,FALSE,"注文書"}</definedName>
    <definedName name="ああああ" hidden="1">{#N/A,#N/A,FALSE,"2050保守見積書";#N/A,#N/A,FALSE,"2050保守注文書"}</definedName>
    <definedName name="い" hidden="1">{#N/A,#N/A,FALSE,"見積書";#N/A,#N/A,FALSE,"注文書"}</definedName>
    <definedName name="い２" hidden="1">{#N/A,#N/A,FALSE,"見積書";#N/A,#N/A,FALSE,"注文書"}</definedName>
    <definedName name="いい" hidden="1">{#N/A,#N/A,FALSE,"2050保守見積書";#N/A,#N/A,FALSE,"2050保守注文書"}</definedName>
    <definedName name="いいい" hidden="1">{#N/A,#N/A,FALSE,"見積ﾊﾟﾀｰﾝ1";#N/A,#N/A,FALSE,"見積ﾊﾟﾀｰﾝ1 (2)";#N/A,#N/A,FALSE,"見積ﾊﾟﾀｰﾝ1 (3)"}</definedName>
    <definedName name="うう" hidden="1">{#N/A,#N/A,FALSE,"見積書";#N/A,#N/A,FALSE,"注文書"}</definedName>
    <definedName name="ううう" hidden="1">{#N/A,#N/A,FALSE,"見積書";#N/A,#N/A,FALSE,"注文書"}</definedName>
    <definedName name="ううううう" hidden="1">{#N/A,#N/A,FALSE,"見積書";#N/A,#N/A,FALSE,"注文書"}</definedName>
    <definedName name="え" hidden="1">{"Ｍ系全体",#N/A,FALSE,"業務改造";"サーバ別",#N/A,FALSE,"業務改造"}</definedName>
    <definedName name="えＤ" hidden="1">{#N/A,#N/A,FALSE,"見積ﾊﾟﾀｰﾝ1";#N/A,#N/A,FALSE,"見積ﾊﾟﾀｰﾝ1 (2)";#N/A,#N/A,FALSE,"見積ﾊﾟﾀｰﾝ1 (3)"}</definedName>
    <definedName name="ええ" hidden="1">{#N/A,#N/A,FALSE,"見積ﾊﾟﾀｰﾝ1";#N/A,#N/A,FALSE,"見積ﾊﾟﾀｰﾝ1 (2)";#N/A,#N/A,FALSE,"見積ﾊﾟﾀｰﾝ1 (3)"}</definedName>
    <definedName name="エンジニアリング" hidden="1">'[3]案1(44%)'!#REF!</definedName>
    <definedName name="おおおお" hidden="1">{#N/A,#N/A,FALSE,"見積書";#N/A,#N/A,FALSE,"注文書"}</definedName>
    <definedName name="か" hidden="1">{#N/A,#N/A,FALSE,"見積書";#N/A,#N/A,FALSE,"注文書"}</definedName>
    <definedName name="ざ" hidden="1">{#N/A,#N/A,FALSE,"見積書";#N/A,#N/A,FALSE,"注文書"}</definedName>
    <definedName name="ざ１" hidden="1">{#N/A,#N/A,FALSE,"見積書";#N/A,#N/A,FALSE,"注文書"}</definedName>
    <definedName name="ざ２" hidden="1">{#N/A,#N/A,FALSE,"見積書";#N/A,#N/A,FALSE,"注文書"}</definedName>
    <definedName name="ざ３" hidden="1">{#N/A,#N/A,FALSE,"見積書";#N/A,#N/A,FALSE,"注文書"}</definedName>
    <definedName name="サンプル" hidden="1">#REF!</definedName>
    <definedName name="シート" hidden="1">{"'表紙'!$A$1:$M$17"}</definedName>
    <definedName name="スケジュール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だ" hidden="1">{#N/A,#N/A,FALSE,"見積書";#N/A,#N/A,FALSE,"注文書"}</definedName>
    <definedName name="だ２" hidden="1">{#N/A,#N/A,FALSE,"見積書";#N/A,#N/A,FALSE,"注文書"}</definedName>
    <definedName name="だｄさ" hidden="1">{"'ＥＤＩ'!$H$5:$I$6"}</definedName>
    <definedName name="タスクドキュメント１" hidden="1">#REF!</definedName>
    <definedName name="トーシン" hidden="1">{"'ＥＤＩ'!$H$5:$I$6"}</definedName>
    <definedName name="なし" hidden="1">{"'Sheet1'!$A$1:$F$328"}</definedName>
    <definedName name="り" hidden="1">{"'表紙'!$A$1:$M$17"}</definedName>
    <definedName name="れ" hidden="1">{#N/A,#N/A,FALSE,"見積ﾊﾟﾀｰﾝ1";#N/A,#N/A,FALSE,"見積ﾊﾟﾀｰﾝ1 (2)";#N/A,#N/A,FALSE,"見積ﾊﾟﾀｰﾝ1 (3)"}</definedName>
    <definedName name="ワールド１" hidden="1">{"'ＥＤＩ'!$H$5:$I$6"}</definedName>
    <definedName name="んｎ" hidden="1">{#N/A,#N/A,FALSE,"見積ﾊﾟﾀｰﾝ1";#N/A,#N/A,FALSE,"見積ﾊﾟﾀｰﾝ1 (2)";#N/A,#N/A,FALSE,"見積ﾊﾟﾀｰﾝ1 (3)"}</definedName>
    <definedName name="関連表" hidden="1">#REF!</definedName>
    <definedName name="見積・注文１" hidden="1">{#N/A,#N/A,FALSE,"見積書";#N/A,#N/A,FALSE,"注文書"}</definedName>
    <definedName name="見積・注文２" hidden="1">{#N/A,#N/A,FALSE,"見積書";#N/A,#N/A,FALSE,"注文書"}</definedName>
    <definedName name="見積もりA" hidden="1">{#N/A,#N/A,FALSE,"見積ﾊﾟﾀｰﾝ1";#N/A,#N/A,FALSE,"見積ﾊﾟﾀｰﾝ1 (2)";#N/A,#N/A,FALSE,"見積ﾊﾟﾀｰﾝ1 (3)"}</definedName>
    <definedName name="作業" hidden="1">{#N/A,#N/A,FALSE,"見積ﾊﾟﾀｰﾝ1";#N/A,#N/A,FALSE,"見積ﾊﾟﾀｰﾝ1 (2)";#N/A,#N/A,FALSE,"見積ﾊﾟﾀｰﾝ1 (3)"}</definedName>
    <definedName name="集計1" hidden="1">'[2]仕入 '!#REF!</definedName>
    <definedName name="成果物一覧２" hidden="1">#REF!</definedName>
    <definedName name="全体" hidden="1">{"Ｍ系全体",#N/A,FALSE,"業務改造"}</definedName>
    <definedName name="範囲" hidden="1">{"サーバ別",#N/A,FALSE,"業務改造"}</definedName>
    <definedName name="表紙" hidden="1">{#N/A,#N/A,FALSE,"見積ﾊﾟﾀｰﾝ1";#N/A,#N/A,FALSE,"見積ﾊﾟﾀｰﾝ1 (2)";#N/A,#N/A,FALSE,"見積ﾊﾟﾀｰﾝ1 (3)"}</definedName>
    <definedName name="表紙１" hidden="1">{"Ｍ系全体",#N/A,FALSE,"業務改造";"サーバ別",#N/A,FALSE,"業務改造"}</definedName>
    <definedName name="明細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目次１" hidden="1">'[4]案1(44%)'!#REF!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9" l="1" a="1"/>
  <c r="L5" i="9" s="1"/>
  <c r="L8" i="9"/>
  <c r="L6" i="9"/>
  <c r="D1" i="15" l="1"/>
  <c r="D1" i="13"/>
  <c r="D1" i="10"/>
  <c r="D1" i="7"/>
  <c r="I1" i="7" s="1"/>
  <c r="D15" i="13"/>
  <c r="U3" i="9" l="1"/>
  <c r="K13" i="8"/>
  <c r="D33" i="16"/>
  <c r="D32" i="16"/>
  <c r="D1" i="16" s="1"/>
  <c r="I1" i="16" s="1"/>
  <c r="D31" i="16"/>
  <c r="D30" i="16"/>
  <c r="D29" i="16"/>
  <c r="D28" i="16"/>
  <c r="D27" i="16"/>
  <c r="D26" i="16"/>
  <c r="K22" i="16"/>
  <c r="D30" i="15"/>
  <c r="D29" i="15"/>
  <c r="D28" i="15"/>
  <c r="D27" i="15"/>
  <c r="D26" i="15"/>
  <c r="D25" i="15"/>
  <c r="D24" i="15"/>
  <c r="D23" i="15"/>
  <c r="D22" i="15"/>
  <c r="D19" i="15"/>
  <c r="D18" i="15"/>
  <c r="D17" i="15"/>
  <c r="D16" i="15"/>
  <c r="D15" i="15"/>
  <c r="D14" i="15"/>
  <c r="D13" i="15"/>
  <c r="I1" i="15"/>
  <c r="D33" i="14"/>
  <c r="D32" i="14"/>
  <c r="D31" i="14"/>
  <c r="D30" i="14"/>
  <c r="D29" i="14"/>
  <c r="D28" i="14"/>
  <c r="D27" i="14"/>
  <c r="D26" i="14"/>
  <c r="K22" i="14"/>
  <c r="K21" i="14"/>
  <c r="K20" i="14"/>
  <c r="K19" i="14"/>
  <c r="K18" i="14"/>
  <c r="K17" i="14"/>
  <c r="K16" i="14"/>
  <c r="K15" i="14"/>
  <c r="K14" i="14"/>
  <c r="K13" i="14"/>
  <c r="D1" i="14"/>
  <c r="I1" i="14" s="1"/>
  <c r="D30" i="13"/>
  <c r="D29" i="13"/>
  <c r="D28" i="13"/>
  <c r="D27" i="13"/>
  <c r="D26" i="13"/>
  <c r="D25" i="13"/>
  <c r="D24" i="13"/>
  <c r="D23" i="13"/>
  <c r="D22" i="13"/>
  <c r="D19" i="13"/>
  <c r="D18" i="13"/>
  <c r="D17" i="13"/>
  <c r="D16" i="13"/>
  <c r="D14" i="13"/>
  <c r="D13" i="13"/>
  <c r="I1" i="13"/>
  <c r="K22" i="12"/>
  <c r="K21" i="12"/>
  <c r="K20" i="12"/>
  <c r="K19" i="12"/>
  <c r="K18" i="12"/>
  <c r="K17" i="12"/>
  <c r="K16" i="12"/>
  <c r="K15" i="12"/>
  <c r="K14" i="12"/>
  <c r="K13" i="12"/>
  <c r="D33" i="12"/>
  <c r="D1" i="12" s="1"/>
  <c r="I1" i="12" s="1"/>
  <c r="D32" i="12"/>
  <c r="D31" i="12"/>
  <c r="D30" i="12"/>
  <c r="D29" i="12"/>
  <c r="D28" i="12"/>
  <c r="D27" i="12"/>
  <c r="D26" i="12"/>
  <c r="D30" i="10"/>
  <c r="D29" i="10"/>
  <c r="D28" i="10"/>
  <c r="D27" i="10"/>
  <c r="D26" i="10"/>
  <c r="D25" i="10"/>
  <c r="D24" i="10"/>
  <c r="D23" i="10"/>
  <c r="D22" i="10"/>
  <c r="D19" i="10"/>
  <c r="D18" i="10"/>
  <c r="D17" i="10"/>
  <c r="D16" i="10"/>
  <c r="D15" i="10"/>
  <c r="D14" i="10"/>
  <c r="D13" i="10"/>
  <c r="I1" i="10" l="1"/>
  <c r="L7" i="9"/>
  <c r="N3" i="9"/>
  <c r="AO3" i="9"/>
  <c r="AN3" i="9"/>
  <c r="AM3" i="9"/>
  <c r="AL3" i="9"/>
  <c r="AK3" i="9"/>
  <c r="AJ3" i="9"/>
  <c r="AI3" i="9"/>
  <c r="AH3" i="9"/>
  <c r="AP3" i="9"/>
  <c r="AG3" i="9"/>
  <c r="AD3" i="9"/>
  <c r="AC3" i="9"/>
  <c r="AB3" i="9"/>
  <c r="AA3" i="9"/>
  <c r="Z3" i="9"/>
  <c r="Y3" i="9"/>
  <c r="X3" i="9"/>
  <c r="W3" i="9"/>
  <c r="V3" i="9"/>
  <c r="T3" i="9"/>
  <c r="S3" i="9"/>
  <c r="O3" i="9"/>
  <c r="P3" i="9"/>
  <c r="Q3" i="9"/>
  <c r="R3" i="9"/>
  <c r="K25" i="8"/>
  <c r="K14" i="8"/>
  <c r="K37" i="8"/>
  <c r="D28" i="8"/>
  <c r="D33" i="8" l="1"/>
  <c r="D32" i="8"/>
  <c r="D31" i="8"/>
  <c r="D13" i="7"/>
  <c r="D27" i="7" l="1"/>
  <c r="D26" i="7"/>
  <c r="D18" i="7"/>
  <c r="D17" i="7"/>
  <c r="D30" i="8"/>
  <c r="D29" i="8"/>
  <c r="D27" i="8"/>
  <c r="D26" i="8"/>
  <c r="D30" i="7"/>
  <c r="D29" i="7"/>
  <c r="D28" i="7"/>
  <c r="D25" i="7"/>
  <c r="D24" i="7"/>
  <c r="D23" i="7"/>
  <c r="D22" i="7"/>
  <c r="B3" i="6" s="1"/>
  <c r="D16" i="7"/>
  <c r="D19" i="7"/>
  <c r="D15" i="7"/>
  <c r="D14" i="7"/>
  <c r="K22" i="8"/>
  <c r="K21" i="8"/>
  <c r="K20" i="8"/>
  <c r="K19" i="8"/>
  <c r="K18" i="8"/>
  <c r="K17" i="8"/>
  <c r="K16" i="8"/>
  <c r="K15" i="8"/>
  <c r="D1" i="8" l="1"/>
  <c r="I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<sst xmlns="http://schemas.openxmlformats.org/spreadsheetml/2006/main" count="877" uniqueCount="278">
  <si>
    <t>管理番号</t>
    <rPh sb="0" eb="4">
      <t>カンリバンゴウ</t>
    </rPh>
    <phoneticPr fontId="4"/>
  </si>
  <si>
    <t>所属</t>
    <rPh sb="0" eb="2">
      <t>ショゾク</t>
    </rPh>
    <phoneticPr fontId="4"/>
  </si>
  <si>
    <t>ａ</t>
    <phoneticPr fontId="4"/>
  </si>
  <si>
    <t>保険会社名</t>
    <rPh sb="0" eb="2">
      <t>ホケン</t>
    </rPh>
    <rPh sb="2" eb="4">
      <t>カイシャ</t>
    </rPh>
    <rPh sb="4" eb="5">
      <t>メイ</t>
    </rPh>
    <phoneticPr fontId="4"/>
  </si>
  <si>
    <t>必須</t>
    <rPh sb="0" eb="2">
      <t>ヒッス</t>
    </rPh>
    <phoneticPr fontId="4"/>
  </si>
  <si>
    <t>ｂ</t>
    <phoneticPr fontId="4"/>
  </si>
  <si>
    <t>ｃ</t>
    <phoneticPr fontId="4"/>
  </si>
  <si>
    <t>役職・氏名</t>
    <rPh sb="0" eb="2">
      <t>ヤクショク</t>
    </rPh>
    <rPh sb="3" eb="5">
      <t>シメイ</t>
    </rPh>
    <phoneticPr fontId="4"/>
  </si>
  <si>
    <t>ｄ</t>
    <phoneticPr fontId="4"/>
  </si>
  <si>
    <t>連絡先（メールアドレス）</t>
    <rPh sb="0" eb="2">
      <t>レンラク</t>
    </rPh>
    <rPh sb="2" eb="3">
      <t>サキ</t>
    </rPh>
    <phoneticPr fontId="4"/>
  </si>
  <si>
    <t>e</t>
    <phoneticPr fontId="4"/>
  </si>
  <si>
    <t>通報日</t>
    <rPh sb="0" eb="3">
      <t>ツウホウビ</t>
    </rPh>
    <phoneticPr fontId="4"/>
  </si>
  <si>
    <t>f</t>
    <phoneticPr fontId="4"/>
  </si>
  <si>
    <t>g</t>
    <phoneticPr fontId="4"/>
  </si>
  <si>
    <t>h</t>
    <phoneticPr fontId="4"/>
  </si>
  <si>
    <t>i</t>
    <phoneticPr fontId="4"/>
  </si>
  <si>
    <t>便宜供与を行った保険会社名</t>
    <rPh sb="0" eb="4">
      <t>ベンギキョウヨ</t>
    </rPh>
    <rPh sb="5" eb="6">
      <t>オコナ</t>
    </rPh>
    <rPh sb="8" eb="10">
      <t>ホケン</t>
    </rPh>
    <rPh sb="10" eb="12">
      <t>カイシャ</t>
    </rPh>
    <rPh sb="12" eb="13">
      <t>メイ</t>
    </rPh>
    <phoneticPr fontId="4"/>
  </si>
  <si>
    <t>j</t>
    <phoneticPr fontId="4"/>
  </si>
  <si>
    <t>k</t>
    <phoneticPr fontId="4"/>
  </si>
  <si>
    <t>l</t>
    <phoneticPr fontId="4"/>
  </si>
  <si>
    <t>m</t>
    <phoneticPr fontId="4"/>
  </si>
  <si>
    <t>便宜供与の内容（なにを・どのように）</t>
    <rPh sb="0" eb="4">
      <t>ベンギキョウヨ</t>
    </rPh>
    <rPh sb="5" eb="7">
      <t>ナイヨウ</t>
    </rPh>
    <phoneticPr fontId="4"/>
  </si>
  <si>
    <t>ｎ</t>
    <phoneticPr fontId="4"/>
  </si>
  <si>
    <t>o</t>
    <phoneticPr fontId="4"/>
  </si>
  <si>
    <t>p</t>
    <phoneticPr fontId="4"/>
  </si>
  <si>
    <t>過度の便宜供与であると判断した理由</t>
    <rPh sb="0" eb="2">
      <t>カド</t>
    </rPh>
    <rPh sb="3" eb="7">
      <t>ベンギキョウヨ</t>
    </rPh>
    <rPh sb="15" eb="17">
      <t>リユウ</t>
    </rPh>
    <phoneticPr fontId="4"/>
  </si>
  <si>
    <t>q</t>
    <phoneticPr fontId="4"/>
  </si>
  <si>
    <t>特記事項</t>
    <rPh sb="0" eb="4">
      <t>トッキジコウ</t>
    </rPh>
    <phoneticPr fontId="4"/>
  </si>
  <si>
    <t>任意</t>
    <rPh sb="0" eb="2">
      <t>ニンイ</t>
    </rPh>
    <phoneticPr fontId="4"/>
  </si>
  <si>
    <t>以　上</t>
    <rPh sb="0" eb="1">
      <t>イ</t>
    </rPh>
    <rPh sb="2" eb="3">
      <t>ウエ</t>
    </rPh>
    <phoneticPr fontId="4"/>
  </si>
  <si>
    <t>t</t>
    <phoneticPr fontId="4"/>
  </si>
  <si>
    <t>u</t>
    <phoneticPr fontId="4"/>
  </si>
  <si>
    <t>v</t>
    <phoneticPr fontId="4"/>
  </si>
  <si>
    <t>通報窓口への回答日</t>
    <rPh sb="0" eb="4">
      <t>ツウホウマドグチ</t>
    </rPh>
    <rPh sb="6" eb="9">
      <t>カイトウビ</t>
    </rPh>
    <phoneticPr fontId="4"/>
  </si>
  <si>
    <t>w</t>
    <phoneticPr fontId="4"/>
  </si>
  <si>
    <t>上記h～mの事実の有無</t>
    <rPh sb="0" eb="2">
      <t>ジョウキ</t>
    </rPh>
    <phoneticPr fontId="4"/>
  </si>
  <si>
    <t>x</t>
    <phoneticPr fontId="4"/>
  </si>
  <si>
    <t>y</t>
    <phoneticPr fontId="4"/>
  </si>
  <si>
    <t>過度の便宜供与の該非（確認結果／確認進捗）</t>
    <rPh sb="0" eb="2">
      <t>カド</t>
    </rPh>
    <rPh sb="3" eb="7">
      <t>ベンギキョウヨ</t>
    </rPh>
    <rPh sb="8" eb="10">
      <t>ガイヒ</t>
    </rPh>
    <rPh sb="16" eb="18">
      <t>カクニン</t>
    </rPh>
    <rPh sb="18" eb="20">
      <t>シンチョク</t>
    </rPh>
    <phoneticPr fontId="4"/>
  </si>
  <si>
    <t>z</t>
    <phoneticPr fontId="4"/>
  </si>
  <si>
    <t>「一部要改善（直ちに該当しない）」もしくは「該当なし」と判断した理由</t>
    <rPh sb="22" eb="24">
      <t>ガイトウ</t>
    </rPh>
    <rPh sb="28" eb="30">
      <t>ハンダン</t>
    </rPh>
    <rPh sb="32" eb="34">
      <t>リユウ</t>
    </rPh>
    <phoneticPr fontId="4"/>
  </si>
  <si>
    <t>aa</t>
    <phoneticPr fontId="4"/>
  </si>
  <si>
    <t>ab</t>
    <phoneticPr fontId="4"/>
  </si>
  <si>
    <t>-</t>
    <phoneticPr fontId="4"/>
  </si>
  <si>
    <t>保険会社名</t>
    <rPh sb="0" eb="5">
      <t>ホケンガイシャメイ</t>
    </rPh>
    <phoneticPr fontId="3"/>
  </si>
  <si>
    <t>コード</t>
    <phoneticPr fontId="3"/>
  </si>
  <si>
    <t>損害保険会社による便宜供与適正化ガイドライン</t>
  </si>
  <si>
    <t>抵触するGLの名称</t>
  </si>
  <si>
    <t>政策保有株式に係るガイドライン</t>
    <phoneticPr fontId="3"/>
  </si>
  <si>
    <t>損害保険会社からの出向者派遣に係るガイドライン</t>
    <phoneticPr fontId="3"/>
  </si>
  <si>
    <t>事実である</t>
  </si>
  <si>
    <t>上記h～mの事実の有無</t>
  </si>
  <si>
    <t>概ね事実だが一部相違あり</t>
    <phoneticPr fontId="3"/>
  </si>
  <si>
    <t>事実が確認できない</t>
    <phoneticPr fontId="3"/>
  </si>
  <si>
    <t>確認中（事実確認に時間を要している）</t>
  </si>
  <si>
    <t>要改善（過度の便宜供与に該当する）</t>
  </si>
  <si>
    <t>過度の便宜供与の該非（確認結果／確認進捗）</t>
  </si>
  <si>
    <t>一部要改善（直ちに該当しない）</t>
  </si>
  <si>
    <t>該当なし</t>
  </si>
  <si>
    <t>確認中（該非判断に時間を要している）</t>
  </si>
  <si>
    <t>管理番号</t>
    <rPh sb="0" eb="4">
      <t>カンリバンゴウ</t>
    </rPh>
    <phoneticPr fontId="3"/>
  </si>
  <si>
    <t>Status</t>
    <phoneticPr fontId="3"/>
  </si>
  <si>
    <t>エラー有無</t>
    <rPh sb="3" eb="5">
      <t>ウム</t>
    </rPh>
    <phoneticPr fontId="3"/>
  </si>
  <si>
    <t>Statusに応じて、入力必須箇所に漏れがあったら、1</t>
    <rPh sb="7" eb="8">
      <t>オウ</t>
    </rPh>
    <rPh sb="11" eb="13">
      <t>ニュウリョク</t>
    </rPh>
    <rPh sb="13" eb="15">
      <t>ヒッス</t>
    </rPh>
    <rPh sb="15" eb="17">
      <t>カショ</t>
    </rPh>
    <rPh sb="18" eb="19">
      <t>モ</t>
    </rPh>
    <phoneticPr fontId="3"/>
  </si>
  <si>
    <t>入力必須CHK</t>
    <rPh sb="0" eb="2">
      <t>ニュウリョク</t>
    </rPh>
    <rPh sb="2" eb="4">
      <t>ヒッス</t>
    </rPh>
    <phoneticPr fontId="3"/>
  </si>
  <si>
    <t>損害保険会社による便宜供与の適正化に関する通報制度　通報連絡フォーム</t>
    <rPh sb="0" eb="2">
      <t>ソンガイ</t>
    </rPh>
    <rPh sb="2" eb="4">
      <t>ホケン</t>
    </rPh>
    <rPh sb="4" eb="6">
      <t>ガイシャ</t>
    </rPh>
    <rPh sb="9" eb="11">
      <t>ベンギ</t>
    </rPh>
    <rPh sb="11" eb="13">
      <t>キョウヨ</t>
    </rPh>
    <rPh sb="14" eb="17">
      <t>テキセイカ</t>
    </rPh>
    <rPh sb="18" eb="19">
      <t>カン</t>
    </rPh>
    <rPh sb="21" eb="23">
      <t>ツウホウ</t>
    </rPh>
    <rPh sb="23" eb="25">
      <t>セイド</t>
    </rPh>
    <rPh sb="26" eb="28">
      <t>ツウホウ</t>
    </rPh>
    <rPh sb="28" eb="30">
      <t>レンラク</t>
    </rPh>
    <phoneticPr fontId="4"/>
  </si>
  <si>
    <t xml:space="preserve">
</t>
    <phoneticPr fontId="4"/>
  </si>
  <si>
    <t>損害保険会社による便宜供与の適正化に関する通報制度　事案調査フォーム</t>
    <rPh sb="0" eb="2">
      <t>ソンガイ</t>
    </rPh>
    <rPh sb="2" eb="4">
      <t>ホケン</t>
    </rPh>
    <rPh sb="4" eb="6">
      <t>ガイシャ</t>
    </rPh>
    <rPh sb="9" eb="11">
      <t>ベンギ</t>
    </rPh>
    <rPh sb="11" eb="13">
      <t>キョウヨ</t>
    </rPh>
    <rPh sb="14" eb="17">
      <t>テキセイカ</t>
    </rPh>
    <rPh sb="18" eb="19">
      <t>カン</t>
    </rPh>
    <rPh sb="21" eb="23">
      <t>ツウホウ</t>
    </rPh>
    <rPh sb="23" eb="25">
      <t>セイド</t>
    </rPh>
    <rPh sb="26" eb="28">
      <t>ジアン</t>
    </rPh>
    <rPh sb="28" eb="30">
      <t>チョウサ</t>
    </rPh>
    <phoneticPr fontId="4"/>
  </si>
  <si>
    <t>３．通報窓口管理欄（事務局使用欄）</t>
    <rPh sb="2" eb="4">
      <t>ツウホウ</t>
    </rPh>
    <rPh sb="4" eb="6">
      <t>マドグチ</t>
    </rPh>
    <rPh sb="6" eb="8">
      <t>カンリ</t>
    </rPh>
    <rPh sb="8" eb="9">
      <t>ラン</t>
    </rPh>
    <rPh sb="10" eb="13">
      <t>ジムキョク</t>
    </rPh>
    <rPh sb="13" eb="15">
      <t>シヨウ</t>
    </rPh>
    <rPh sb="15" eb="16">
      <t>ラン</t>
    </rPh>
    <phoneticPr fontId="4"/>
  </si>
  <si>
    <t>過度の便宜供与の該非　</t>
    <phoneticPr fontId="3"/>
  </si>
  <si>
    <t>過度の便宜供与に該当する</t>
    <phoneticPr fontId="3"/>
  </si>
  <si>
    <t>過度の便宜供与に該当しない</t>
    <phoneticPr fontId="3"/>
  </si>
  <si>
    <t>入力必須CHK</t>
  </si>
  <si>
    <r>
      <t xml:space="preserve">便宜供与が行われた時期・期間（いつ）
</t>
    </r>
    <r>
      <rPr>
        <sz val="9"/>
        <rFont val="游ゴシック"/>
        <family val="3"/>
        <charset val="128"/>
      </rPr>
      <t>※不明な場合には「不明」とご記入ください。</t>
    </r>
    <rPh sb="0" eb="4">
      <t>ベンギキョウヨ</t>
    </rPh>
    <rPh sb="5" eb="6">
      <t>オコナ</t>
    </rPh>
    <rPh sb="9" eb="11">
      <t>ジキ</t>
    </rPh>
    <rPh sb="12" eb="14">
      <t>キカン</t>
    </rPh>
    <rPh sb="20" eb="22">
      <t>フメイ</t>
    </rPh>
    <rPh sb="23" eb="25">
      <t>バアイ</t>
    </rPh>
    <rPh sb="28" eb="30">
      <t>フメイ</t>
    </rPh>
    <rPh sb="33" eb="35">
      <t>キニュウ</t>
    </rPh>
    <phoneticPr fontId="4"/>
  </si>
  <si>
    <r>
      <t xml:space="preserve">便宜供与を行った者（所属・氏名）（だれが）
</t>
    </r>
    <r>
      <rPr>
        <sz val="9"/>
        <rFont val="游ゴシック"/>
        <family val="3"/>
        <charset val="128"/>
      </rPr>
      <t>※氏名については、不明な場合には「不明」とご記入ください。</t>
    </r>
    <rPh sb="0" eb="4">
      <t>ベンギキョウヨ</t>
    </rPh>
    <rPh sb="5" eb="6">
      <t>オコナ</t>
    </rPh>
    <rPh sb="8" eb="9">
      <t>モノ</t>
    </rPh>
    <rPh sb="10" eb="12">
      <t>ショゾク</t>
    </rPh>
    <rPh sb="13" eb="15">
      <t>シメイ</t>
    </rPh>
    <rPh sb="23" eb="25">
      <t>シメイ</t>
    </rPh>
    <phoneticPr fontId="4"/>
  </si>
  <si>
    <r>
      <t xml:space="preserve">便宜供与を受けた代理店等（※）・所属（だれに）
</t>
    </r>
    <r>
      <rPr>
        <sz val="9"/>
        <color theme="1"/>
        <rFont val="游ゴシック"/>
        <family val="3"/>
        <charset val="128"/>
      </rPr>
      <t>※当該代理店と人的又は資本的に密接な関係を有する者（親会社等）や主要な取引先を含む。（「保険会社向けの総合的な監督指針」Ⅱ-4-2-12参照）</t>
    </r>
    <rPh sb="0" eb="2">
      <t>ベンギ</t>
    </rPh>
    <rPh sb="2" eb="4">
      <t>キョウヨ</t>
    </rPh>
    <rPh sb="5" eb="6">
      <t>ウ</t>
    </rPh>
    <rPh sb="8" eb="11">
      <t>ダイリテン</t>
    </rPh>
    <rPh sb="11" eb="12">
      <t>トウ</t>
    </rPh>
    <rPh sb="16" eb="18">
      <t>ショゾク</t>
    </rPh>
    <rPh sb="25" eb="27">
      <t>トウガイ</t>
    </rPh>
    <rPh sb="27" eb="30">
      <t>ダイリテン</t>
    </rPh>
    <rPh sb="31" eb="33">
      <t>ジンテキ</t>
    </rPh>
    <rPh sb="33" eb="34">
      <t>マタ</t>
    </rPh>
    <rPh sb="35" eb="38">
      <t>シホンテキ</t>
    </rPh>
    <rPh sb="39" eb="41">
      <t>ミッセツ</t>
    </rPh>
    <rPh sb="42" eb="44">
      <t>カンケイ</t>
    </rPh>
    <rPh sb="45" eb="46">
      <t>ユウ</t>
    </rPh>
    <rPh sb="48" eb="49">
      <t>モノ</t>
    </rPh>
    <rPh sb="50" eb="53">
      <t>オヤガイシャ</t>
    </rPh>
    <rPh sb="53" eb="54">
      <t>トウ</t>
    </rPh>
    <rPh sb="56" eb="58">
      <t>シュヨウ</t>
    </rPh>
    <rPh sb="59" eb="61">
      <t>トリヒキ</t>
    </rPh>
    <rPh sb="61" eb="62">
      <t>サキ</t>
    </rPh>
    <rPh sb="90" eb="92">
      <t>サンショウ</t>
    </rPh>
    <phoneticPr fontId="4"/>
  </si>
  <si>
    <r>
      <t xml:space="preserve">便宜供与を受けた者（氏名）
</t>
    </r>
    <r>
      <rPr>
        <sz val="9"/>
        <rFont val="游ゴシック"/>
        <family val="3"/>
        <charset val="128"/>
      </rPr>
      <t>※不明な場合には「不明」とご記入ください。</t>
    </r>
    <rPh sb="0" eb="4">
      <t>ベンギキョウヨ</t>
    </rPh>
    <rPh sb="5" eb="6">
      <t>ウ</t>
    </rPh>
    <rPh sb="8" eb="9">
      <t>モノ</t>
    </rPh>
    <rPh sb="10" eb="12">
      <t>シメイ</t>
    </rPh>
    <phoneticPr fontId="4"/>
  </si>
  <si>
    <t>項目s</t>
    <rPh sb="0" eb="2">
      <t>コウモク</t>
    </rPh>
    <phoneticPr fontId="3"/>
  </si>
  <si>
    <t>上記n~pが適切であることを確認した</t>
    <phoneticPr fontId="3"/>
  </si>
  <si>
    <t>済</t>
    <rPh sb="0" eb="1">
      <t>スミ</t>
    </rPh>
    <phoneticPr fontId="3"/>
  </si>
  <si>
    <t>項目n</t>
    <rPh sb="0" eb="2">
      <t>コウモク</t>
    </rPh>
    <phoneticPr fontId="3"/>
  </si>
  <si>
    <t>項目r</t>
    <rPh sb="0" eb="2">
      <t>コウモク</t>
    </rPh>
    <phoneticPr fontId="3"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</si>
  <si>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</si>
  <si>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</si>
  <si>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</si>
  <si>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</si>
  <si>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</si>
  <si>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</si>
  <si>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</si>
  <si>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</si>
  <si>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</si>
  <si>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</si>
  <si>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</si>
  <si>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</si>
  <si>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</si>
  <si>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</si>
  <si>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</si>
  <si>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</si>
  <si>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</si>
  <si>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ｒ</t>
  </si>
  <si>
    <t>ｓ</t>
  </si>
  <si>
    <t>ｔ</t>
  </si>
  <si>
    <t>u</t>
  </si>
  <si>
    <t>v</t>
  </si>
  <si>
    <t>w</t>
  </si>
  <si>
    <t>x</t>
  </si>
  <si>
    <t>y</t>
  </si>
  <si>
    <t>z</t>
  </si>
  <si>
    <t>aa</t>
  </si>
  <si>
    <t>保険会社</t>
    <rPh sb="0" eb="4">
      <t>ホケンガイシャ</t>
    </rPh>
    <phoneticPr fontId="2"/>
  </si>
  <si>
    <t>所属</t>
    <rPh sb="0" eb="2">
      <t>ショゾク</t>
    </rPh>
    <phoneticPr fontId="2"/>
  </si>
  <si>
    <t>役職・氏名</t>
  </si>
  <si>
    <t>連絡先（メールアドレス）</t>
  </si>
  <si>
    <t>通報日</t>
  </si>
  <si>
    <t>便宜供与を認識した日
（通報会社が行為に気づいた日）</t>
  </si>
  <si>
    <t>発見の端緒
（通報会社が通報内容を知った経緯）</t>
  </si>
  <si>
    <t>便宜供与が行われた
時期・期間</t>
  </si>
  <si>
    <t>便宜供与を行った
保険会社・所属</t>
  </si>
  <si>
    <t>便宜供与を行った者
（氏名）</t>
  </si>
  <si>
    <t>便宜供与を受けた
代理店等・所属</t>
  </si>
  <si>
    <t>便宜供与を受けた者
（氏名）</t>
  </si>
  <si>
    <t>便宜供与の内容
（なにを・どのように）</t>
  </si>
  <si>
    <t>抵触するGLの該当箇所
（ページ番号等）</t>
  </si>
  <si>
    <t>不適切な便宜供与であると
判断した理由</t>
  </si>
  <si>
    <t>特記事項</t>
  </si>
  <si>
    <t>過度の便宜供与の該非　</t>
  </si>
  <si>
    <t>n~pが適切であることを確認した</t>
  </si>
  <si>
    <t>保険会社</t>
    <rPh sb="0" eb="2">
      <t>ホケン</t>
    </rPh>
    <rPh sb="2" eb="4">
      <t>カイシャ</t>
    </rPh>
    <phoneticPr fontId="6"/>
  </si>
  <si>
    <t>所属</t>
    <rPh sb="0" eb="2">
      <t>ショゾク</t>
    </rPh>
    <phoneticPr fontId="6"/>
  </si>
  <si>
    <t>役職・氏名</t>
    <rPh sb="0" eb="2">
      <t>ヤクショク</t>
    </rPh>
    <rPh sb="3" eb="5">
      <t>シメイ</t>
    </rPh>
    <phoneticPr fontId="6"/>
  </si>
  <si>
    <t>連絡先
（メールアドレス）</t>
    <rPh sb="0" eb="2">
      <t>レンラク</t>
    </rPh>
    <rPh sb="2" eb="3">
      <t>サキ</t>
    </rPh>
    <phoneticPr fontId="6"/>
  </si>
  <si>
    <t>通報窓口への回答日</t>
    <rPh sb="0" eb="4">
      <t>ツウホウマドグチ</t>
    </rPh>
    <rPh sb="6" eb="9">
      <t>カイトウビ</t>
    </rPh>
    <phoneticPr fontId="6"/>
  </si>
  <si>
    <t>事実の有無</t>
  </si>
  <si>
    <t>被通報保険会社の
認識する事実</t>
  </si>
  <si>
    <t>不適切事案に該当or非該当
（確認結果）</t>
  </si>
  <si>
    <t>非該当と判断した理由</t>
  </si>
  <si>
    <t>a
a</t>
    <phoneticPr fontId="3"/>
  </si>
  <si>
    <t>a
a
a
a</t>
    <phoneticPr fontId="3"/>
  </si>
  <si>
    <t>ダミー文字</t>
    <rPh sb="3" eb="5">
      <t>モジ</t>
    </rPh>
    <phoneticPr fontId="3"/>
  </si>
  <si>
    <t>1：受付のみ　2：未作成　3：対象外　4：回答待ち　5：確認中　6：確認完了</t>
    <rPh sb="2" eb="4">
      <t>ウケツケ</t>
    </rPh>
    <rPh sb="9" eb="12">
      <t>ミサクセイ</t>
    </rPh>
    <rPh sb="15" eb="18">
      <t>タイショウガイ</t>
    </rPh>
    <rPh sb="21" eb="23">
      <t>カイトウ</t>
    </rPh>
    <rPh sb="23" eb="24">
      <t>マ</t>
    </rPh>
    <rPh sb="28" eb="31">
      <t>カクニンチュウ</t>
    </rPh>
    <rPh sb="34" eb="36">
      <t>カクニン</t>
    </rPh>
    <rPh sb="36" eb="38">
      <t>カンリョウ</t>
    </rPh>
    <phoneticPr fontId="3"/>
  </si>
  <si>
    <t>aaa@sonpo.co.jp</t>
  </si>
  <si>
    <t>委託先代理店からの情報提供</t>
    <phoneticPr fontId="3"/>
  </si>
  <si>
    <t>C代理店 ●●支店</t>
    <rPh sb="7" eb="9">
      <t>シテン</t>
    </rPh>
    <phoneticPr fontId="1"/>
  </si>
  <si>
    <t>田中二郎</t>
    <rPh sb="0" eb="2">
      <t>タナカ</t>
    </rPh>
    <rPh sb="2" eb="4">
      <t>ジロウ</t>
    </rPh>
    <phoneticPr fontId="1"/>
  </si>
  <si>
    <t>社有車を一度に●台購入した。</t>
    <rPh sb="4" eb="6">
      <t>イチド</t>
    </rPh>
    <rPh sb="8" eb="9">
      <t>ダイ</t>
    </rPh>
    <rPh sb="9" eb="11">
      <t>コウニュウ</t>
    </rPh>
    <phoneticPr fontId="1"/>
  </si>
  <si>
    <t>B損害保険株式会社</t>
  </si>
  <si>
    <t>●●支店 氏名：不明</t>
    <rPh sb="5" eb="7">
      <t>シメイ</t>
    </rPh>
    <rPh sb="8" eb="10">
      <t>フメイ</t>
    </rPh>
    <phoneticPr fontId="1"/>
  </si>
  <si>
    <t>p.7 ②適正性</t>
  </si>
  <si>
    <t>数量の適正性が損なわれているおそれがあるため。</t>
    <rPh sb="0" eb="2">
      <t>スウリョウ</t>
    </rPh>
    <rPh sb="3" eb="6">
      <t>テキセイセイ</t>
    </rPh>
    <rPh sb="7" eb="8">
      <t>ソコ</t>
    </rPh>
    <phoneticPr fontId="1"/>
  </si>
  <si>
    <t>●●部</t>
    <rPh sb="2" eb="3">
      <t>ブ</t>
    </rPh>
    <phoneticPr fontId="1"/>
  </si>
  <si>
    <t>課長・鈴木三郎</t>
    <rPh sb="0" eb="2">
      <t>カチョウ</t>
    </rPh>
    <rPh sb="3" eb="5">
      <t>スズキ</t>
    </rPh>
    <rPh sb="5" eb="7">
      <t>サブロウ</t>
    </rPh>
    <phoneticPr fontId="1"/>
  </si>
  <si>
    <t>bbb@hoken.co.jp</t>
  </si>
  <si>
    <t>近日中に人員の増強を予定しており、適正な購入であると考えるため。</t>
    <phoneticPr fontId="3"/>
  </si>
  <si>
    <t>00001</t>
  </si>
  <si>
    <t>ファイル名(調査)</t>
    <rPh sb="4" eb="5">
      <t>メイ</t>
    </rPh>
    <rPh sb="6" eb="8">
      <t>チョウサ</t>
    </rPh>
    <phoneticPr fontId="3"/>
  </si>
  <si>
    <t>不明</t>
    <rPh sb="0" eb="2">
      <t>フメイ</t>
    </rPh>
    <phoneticPr fontId="1"/>
  </si>
  <si>
    <t>※対象は「損害保険会社からの出向者派遣に係るガイドライン」での過度の便宜供与への該当が疑われる事案に限る。
多くのB損保の社員がC代理店●●支店に出向しており、本来C代理店が自ら行うべきソリューション提案業務に従事している。</t>
    <rPh sb="54" eb="55">
      <t>オオ</t>
    </rPh>
    <rPh sb="61" eb="63">
      <t>シャイン</t>
    </rPh>
    <phoneticPr fontId="1"/>
  </si>
  <si>
    <t>損害保険会社からの出向者派遣に係るガイドライン</t>
  </si>
  <si>
    <t>p.3 4.出向の要件 (2)担当職務・権限および（3)出向人数</t>
    <rPh sb="6" eb="8">
      <t>シュッコウ</t>
    </rPh>
    <rPh sb="9" eb="11">
      <t>ヨウケン</t>
    </rPh>
    <rPh sb="15" eb="19">
      <t>タントウショクム</t>
    </rPh>
    <rPh sb="20" eb="22">
      <t>ケンゲン</t>
    </rPh>
    <rPh sb="28" eb="30">
      <t>シュッコウ</t>
    </rPh>
    <rPh sb="30" eb="32">
      <t>ニンズウ</t>
    </rPh>
    <phoneticPr fontId="1"/>
  </si>
  <si>
    <t>オーバーコミッション（本来保険代理店が自ら負担すべき人件費の肩代わり）に抵触するおそれがあるため。</t>
  </si>
  <si>
    <t>政策保有株式に係るガイドライン</t>
    <rPh sb="0" eb="6">
      <t>セイサク</t>
    </rPh>
    <rPh sb="7" eb="8">
      <t>カカ</t>
    </rPh>
    <phoneticPr fontId="1"/>
  </si>
  <si>
    <t>出向契約書の契約期間が現在も継続していることから、契約期間終了後に、適正な出向人数見直しおよび担当職務の適正化を行う。</t>
    <rPh sb="0" eb="2">
      <t>シュッコウ</t>
    </rPh>
    <rPh sb="2" eb="5">
      <t>ケイヤクショ</t>
    </rPh>
    <rPh sb="6" eb="10">
      <t>ケイヤクキカン</t>
    </rPh>
    <rPh sb="11" eb="13">
      <t>ゲンザイ</t>
    </rPh>
    <rPh sb="14" eb="16">
      <t>ケイゾク</t>
    </rPh>
    <rPh sb="25" eb="29">
      <t>ケイヤクキカン</t>
    </rPh>
    <rPh sb="29" eb="32">
      <t>シュウリョウゴ</t>
    </rPh>
    <rPh sb="34" eb="36">
      <t>テキセイ</t>
    </rPh>
    <rPh sb="37" eb="41">
      <t>シュッコウニンズウ</t>
    </rPh>
    <rPh sb="41" eb="43">
      <t>ミナオ</t>
    </rPh>
    <rPh sb="47" eb="51">
      <t>タントウショクム</t>
    </rPh>
    <rPh sb="52" eb="55">
      <t>テキセイカ</t>
    </rPh>
    <rPh sb="56" eb="57">
      <t>オコナ</t>
    </rPh>
    <phoneticPr fontId="1"/>
  </si>
  <si>
    <t>To</t>
  </si>
  <si>
    <t>cc</t>
  </si>
  <si>
    <t>備考</t>
    <rPh sb="0" eb="2">
      <t>ビコウ</t>
    </rPh>
    <phoneticPr fontId="2"/>
  </si>
  <si>
    <t>あいおいニッセイ同和損害保険株式会社</t>
    <rPh sb="8" eb="10">
      <t>ドウワ</t>
    </rPh>
    <rPh sb="10" eb="12">
      <t>ソンガイ</t>
    </rPh>
    <rPh sb="12" eb="14">
      <t>ホケン</t>
    </rPh>
    <rPh sb="14" eb="18">
      <t>カブシキガイシャ</t>
    </rPh>
    <phoneticPr fontId="2"/>
  </si>
  <si>
    <t>08</t>
  </si>
  <si>
    <t>3E</t>
  </si>
  <si>
    <t>アクサ損害保険株式会社</t>
  </si>
  <si>
    <t>82</t>
  </si>
  <si>
    <t>アニコム損害保険株式会社</t>
  </si>
  <si>
    <t>3C</t>
  </si>
  <si>
    <t>3J</t>
  </si>
  <si>
    <t>ＡＩＧ損害保険株式会社</t>
  </si>
  <si>
    <t>16</t>
  </si>
  <si>
    <t>エイチ・エス損害保険株式会社</t>
  </si>
  <si>
    <t>3H</t>
  </si>
  <si>
    <t>ＳＢＩ損害保険株式会社</t>
  </si>
  <si>
    <t>3G</t>
  </si>
  <si>
    <t>ａｕ損害保険株式会社</t>
  </si>
  <si>
    <t>3K</t>
  </si>
  <si>
    <t>キャピタル損害保険株式会社</t>
  </si>
  <si>
    <t>26</t>
  </si>
  <si>
    <t>共栄火災海上保険株式会社</t>
  </si>
  <si>
    <t>02</t>
  </si>
  <si>
    <t>さくら損害保険株式会社</t>
  </si>
  <si>
    <t>3M</t>
  </si>
  <si>
    <t>ジェイアイ傷害火災保険株式会社</t>
  </si>
  <si>
    <t>24</t>
  </si>
  <si>
    <t>セコム損害保険株式会社</t>
  </si>
  <si>
    <t>11</t>
  </si>
  <si>
    <t>全管協れいわ損害保険株式会社</t>
  </si>
  <si>
    <t>3P</t>
  </si>
  <si>
    <t>ソニー損害保険株式会社</t>
  </si>
  <si>
    <t>27</t>
  </si>
  <si>
    <t>損害保険ジャパン株式会社</t>
  </si>
  <si>
    <t>17</t>
  </si>
  <si>
    <t>SOMPOダイレクト損害保険株式会社</t>
  </si>
  <si>
    <t>23</t>
  </si>
  <si>
    <t>大同火災海上保険株式会社</t>
  </si>
  <si>
    <t>22</t>
  </si>
  <si>
    <t>東京海上日動火災保険株式会社</t>
  </si>
  <si>
    <t>09</t>
  </si>
  <si>
    <t>日新火災海上保険株式会社</t>
  </si>
  <si>
    <t>14</t>
  </si>
  <si>
    <t>ペット＆ファミリー損害保険株式会社</t>
  </si>
  <si>
    <t>3L</t>
  </si>
  <si>
    <t>三井住友海上火災保険株式会社</t>
  </si>
  <si>
    <t>04</t>
  </si>
  <si>
    <t>三井ダイレクト損害保険株式会社</t>
  </si>
  <si>
    <t>28</t>
  </si>
  <si>
    <t>明治安田損害保険株式会社</t>
  </si>
  <si>
    <t>57</t>
  </si>
  <si>
    <t>株式会社ヤマップネイチャランス損害保険</t>
  </si>
  <si>
    <t>3Q</t>
  </si>
  <si>
    <t>楽天損害保険株式会社</t>
  </si>
  <si>
    <t>18</t>
  </si>
  <si>
    <t>レスキュー損害保険株式会社</t>
  </si>
  <si>
    <t>3N</t>
  </si>
  <si>
    <t>AllBlank</t>
    <phoneticPr fontId="3"/>
  </si>
  <si>
    <t>B損害保険株式会社*
*政策株GLへ抵触する行為を行った会社名をご記載ください。</t>
  </si>
  <si>
    <t>▲▲支店 氏名：不明*
*政策株GLへ抵触する行為を行った者の所属と氏名をご記載ください。</t>
    <rPh sb="2" eb="4">
      <t>シテン</t>
    </rPh>
    <rPh sb="5" eb="7">
      <t>シメイ</t>
    </rPh>
    <rPh sb="8" eb="10">
      <t>フメイ</t>
    </rPh>
    <rPh sb="13" eb="15">
      <t>セイサク</t>
    </rPh>
    <rPh sb="15" eb="16">
      <t>カブ</t>
    </rPh>
    <rPh sb="19" eb="21">
      <t>テイショク</t>
    </rPh>
    <rPh sb="23" eb="25">
      <t>コウイ</t>
    </rPh>
    <rPh sb="26" eb="27">
      <t>オコナ</t>
    </rPh>
    <rPh sb="29" eb="30">
      <t>モノ</t>
    </rPh>
    <rPh sb="31" eb="33">
      <t>ショゾク</t>
    </rPh>
    <rPh sb="34" eb="36">
      <t>シメイ</t>
    </rPh>
    <rPh sb="38" eb="40">
      <t>キサイ</t>
    </rPh>
    <phoneticPr fontId="1"/>
  </si>
  <si>
    <t>C株式会社 経営企画部*
*経営企画部や財務部、総務部等の取引先における政策株の窓口部署等が想定されます。</t>
    <rPh sb="1" eb="5">
      <t>カブシキガイシャ</t>
    </rPh>
    <rPh sb="6" eb="8">
      <t>ケイエイ</t>
    </rPh>
    <rPh sb="8" eb="10">
      <t>キカク</t>
    </rPh>
    <rPh sb="10" eb="11">
      <t>ブ</t>
    </rPh>
    <rPh sb="14" eb="16">
      <t>ケイエイ</t>
    </rPh>
    <rPh sb="16" eb="18">
      <t>キカク</t>
    </rPh>
    <rPh sb="18" eb="19">
      <t>ブ</t>
    </rPh>
    <rPh sb="20" eb="22">
      <t>ザイム</t>
    </rPh>
    <rPh sb="22" eb="23">
      <t>ブ</t>
    </rPh>
    <rPh sb="24" eb="26">
      <t>ソウム</t>
    </rPh>
    <rPh sb="26" eb="27">
      <t>ブ</t>
    </rPh>
    <rPh sb="27" eb="28">
      <t>トウ</t>
    </rPh>
    <rPh sb="29" eb="31">
      <t>トリヒキ</t>
    </rPh>
    <rPh sb="31" eb="32">
      <t>サキ</t>
    </rPh>
    <rPh sb="36" eb="38">
      <t>セイサク</t>
    </rPh>
    <rPh sb="38" eb="39">
      <t>カブ</t>
    </rPh>
    <rPh sb="40" eb="42">
      <t>マドグチ</t>
    </rPh>
    <rPh sb="42" eb="44">
      <t>ブショ</t>
    </rPh>
    <rPh sb="44" eb="45">
      <t>トウ</t>
    </rPh>
    <rPh sb="46" eb="48">
      <t>ソウテイ</t>
    </rPh>
    <phoneticPr fontId="1"/>
  </si>
  <si>
    <t>田中二郎*
*kで回答した部署の担当者の氏名をご記載ください。</t>
    <rPh sb="0" eb="2">
      <t>タナカ</t>
    </rPh>
    <rPh sb="2" eb="4">
      <t>ジロウ</t>
    </rPh>
    <rPh sb="9" eb="11">
      <t>カイトウ</t>
    </rPh>
    <rPh sb="13" eb="15">
      <t>ブショ</t>
    </rPh>
    <rPh sb="16" eb="19">
      <t>タントウシャ</t>
    </rPh>
    <rPh sb="20" eb="22">
      <t>シメイ</t>
    </rPh>
    <rPh sb="24" eb="26">
      <t>キサイ</t>
    </rPh>
    <phoneticPr fontId="1"/>
  </si>
  <si>
    <t>（ア～エは例）
ア. B社がC社の株式を政策保有株式として新規購入した。
イ. B社が保有しているC社の政策保有株式について、今後も引き続き保有し続けることを約束した。
ウ. B社が保有しているC社の政策保有株式について、C社と随意売却の合意をしていないにも関わらず、保有実態を変えずに純投資へ振り替えることを約束した。
エ. 保険契約のシェアアップを条件として、C社へ融資を行った。</t>
    <phoneticPr fontId="1"/>
  </si>
  <si>
    <t>ア. p.2  3章 (1)
イ. p.2  3章 (2)
ウ. p.2  3章 (5)
エ. p.2  3章 (3)</t>
    <rPh sb="9" eb="10">
      <t>ショウ</t>
    </rPh>
    <phoneticPr fontId="4"/>
  </si>
  <si>
    <t>ア. 当該便宜供与の目的が、保険契約の維持・獲得を意図としたものであり、公正な競争を阻害する要因となりうるため。
イ. 同上
ウ. 同上
エ. 同上</t>
    <rPh sb="3" eb="5">
      <t>トウガイ</t>
    </rPh>
    <rPh sb="5" eb="7">
      <t>ベンギ</t>
    </rPh>
    <rPh sb="7" eb="9">
      <t>キョウヨ</t>
    </rPh>
    <rPh sb="10" eb="12">
      <t>モクテキ</t>
    </rPh>
    <rPh sb="14" eb="16">
      <t>ホケン</t>
    </rPh>
    <rPh sb="16" eb="18">
      <t>ケイヤク</t>
    </rPh>
    <rPh sb="19" eb="21">
      <t>イジ</t>
    </rPh>
    <rPh sb="22" eb="24">
      <t>カクトク</t>
    </rPh>
    <rPh sb="25" eb="27">
      <t>イト</t>
    </rPh>
    <rPh sb="42" eb="44">
      <t>コウイ</t>
    </rPh>
    <rPh sb="72" eb="74">
      <t>ドウジョウドウジョウドウジョウ</t>
    </rPh>
    <phoneticPr fontId="4"/>
  </si>
  <si>
    <t>政策保有株式に係るガイドライン</t>
  </si>
  <si>
    <t>（注意事項）
・通報者および被通報損害保険会社は、通報の事実について、対象となる代理店等に対して開示しないでください。
・被通報損害保険会社から入手した情報（事実確認結果・理由等）について、通報者へのフィードバック（共有）は行いません。
・フォームには、保険契約者や被保険者等の個人情報は記載しないでください。</t>
    <phoneticPr fontId="4"/>
  </si>
  <si>
    <t>１．通報者記入欄①</t>
    <phoneticPr fontId="4"/>
  </si>
  <si>
    <t>a
a
a</t>
    <phoneticPr fontId="3"/>
  </si>
  <si>
    <r>
      <t xml:space="preserve">会社名
</t>
    </r>
    <r>
      <rPr>
        <sz val="9"/>
        <color theme="1"/>
        <rFont val="游ゴシック"/>
        <family val="3"/>
        <charset val="128"/>
      </rPr>
      <t>※aで「その他」を選択した方のうち、会社に属してない場合は「未所属」とご記入ください。</t>
    </r>
    <rPh sb="0" eb="3">
      <t>カイシャメイ</t>
    </rPh>
    <rPh sb="10" eb="11">
      <t>タ</t>
    </rPh>
    <rPh sb="13" eb="15">
      <t>センタク</t>
    </rPh>
    <rPh sb="17" eb="18">
      <t>ホウ</t>
    </rPh>
    <rPh sb="22" eb="24">
      <t>カイシャ</t>
    </rPh>
    <rPh sb="25" eb="26">
      <t>ゾク</t>
    </rPh>
    <rPh sb="30" eb="32">
      <t>バアイ</t>
    </rPh>
    <rPh sb="34" eb="35">
      <t>ミ</t>
    </rPh>
    <rPh sb="35" eb="37">
      <t>ショゾク</t>
    </rPh>
    <rPh sb="40" eb="42">
      <t>キニュウ</t>
    </rPh>
    <phoneticPr fontId="4"/>
  </si>
  <si>
    <t>属性</t>
    <rPh sb="0" eb="2">
      <t>ゾクセイ</t>
    </rPh>
    <phoneticPr fontId="4"/>
  </si>
  <si>
    <t>氏名</t>
    <rPh sb="0" eb="2">
      <t>シメイ</t>
    </rPh>
    <phoneticPr fontId="4"/>
  </si>
  <si>
    <t>２．通報者記入欄②</t>
    <phoneticPr fontId="4"/>
  </si>
  <si>
    <t>通報事案を認識した日（通報者が便宜供与に気づいた日）</t>
    <rPh sb="0" eb="2">
      <t>ツウホウ</t>
    </rPh>
    <rPh sb="2" eb="4">
      <t>ジアン</t>
    </rPh>
    <rPh sb="5" eb="7">
      <t>ニンシキ</t>
    </rPh>
    <rPh sb="9" eb="10">
      <t>ヒ</t>
    </rPh>
    <rPh sb="11" eb="14">
      <t>ツウホウシャ</t>
    </rPh>
    <rPh sb="15" eb="17">
      <t>ベンギ</t>
    </rPh>
    <rPh sb="17" eb="19">
      <t>キョウヨ</t>
    </rPh>
    <rPh sb="20" eb="21">
      <t>キ</t>
    </rPh>
    <rPh sb="24" eb="25">
      <t>ヒ</t>
    </rPh>
    <phoneticPr fontId="4"/>
  </si>
  <si>
    <t>通報事案を認識した日（通報者が便宜供与に気づいた日）</t>
    <phoneticPr fontId="4"/>
  </si>
  <si>
    <t>発見の端緒（通報者が通報事案を知った経緯）</t>
    <rPh sb="0" eb="2">
      <t>ハッケン</t>
    </rPh>
    <rPh sb="3" eb="5">
      <t>タンショ</t>
    </rPh>
    <rPh sb="6" eb="9">
      <t>ツウホウシャ</t>
    </rPh>
    <rPh sb="10" eb="12">
      <t>ツウホウ</t>
    </rPh>
    <rPh sb="12" eb="14">
      <t>ジアン</t>
    </rPh>
    <rPh sb="15" eb="16">
      <t>シ</t>
    </rPh>
    <rPh sb="18" eb="20">
      <t>ケイイ</t>
    </rPh>
    <phoneticPr fontId="4"/>
  </si>
  <si>
    <t>例）2026/4/20</t>
    <phoneticPr fontId="3"/>
  </si>
  <si>
    <t>例）2026/4/10</t>
    <phoneticPr fontId="3"/>
  </si>
  <si>
    <t>項目a</t>
    <rPh sb="0" eb="1">
      <t>コウ</t>
    </rPh>
    <phoneticPr fontId="3"/>
  </si>
  <si>
    <t>属性</t>
    <rPh sb="0" eb="2">
      <t>ゾクセイ</t>
    </rPh>
    <phoneticPr fontId="3"/>
  </si>
  <si>
    <t>損害保険会社の役職員</t>
  </si>
  <si>
    <t>損害保険会社の役職員</t>
    <phoneticPr fontId="3"/>
  </si>
  <si>
    <t>その他</t>
    <phoneticPr fontId="3"/>
  </si>
  <si>
    <t>保険代理店の役職員</t>
    <phoneticPr fontId="3"/>
  </si>
  <si>
    <t>項目i</t>
    <rPh sb="0" eb="2">
      <t>コウモク</t>
    </rPh>
    <phoneticPr fontId="3"/>
  </si>
  <si>
    <t>第一アイペット損害保険株式会社</t>
  </si>
  <si>
    <t>東京海上ダイレクト損害保険株式会社</t>
  </si>
  <si>
    <t>山田太郎</t>
  </si>
  <si>
    <t>A損害保険株式会社</t>
    <rPh sb="1" eb="5">
      <t>ソンガイホケン</t>
    </rPh>
    <rPh sb="5" eb="9">
      <t>カブシキガイシャ</t>
    </rPh>
    <phoneticPr fontId="3"/>
  </si>
  <si>
    <t>2026年4月ごろ</t>
    <rPh sb="4" eb="5">
      <t>ネン</t>
    </rPh>
    <rPh sb="6" eb="7">
      <t>ガツ</t>
    </rPh>
    <phoneticPr fontId="1"/>
  </si>
  <si>
    <t>2026年4月ごろ</t>
    <phoneticPr fontId="3"/>
  </si>
  <si>
    <t>以　上</t>
    <rPh sb="0" eb="1">
      <t>イ</t>
    </rPh>
    <rPh sb="2" eb="3">
      <t>カミ</t>
    </rPh>
    <phoneticPr fontId="3"/>
  </si>
  <si>
    <t>１．通報者　記入欄</t>
    <rPh sb="2" eb="5">
      <t>ツウホウシャ</t>
    </rPh>
    <rPh sb="6" eb="8">
      <t>キニュウ</t>
    </rPh>
    <rPh sb="8" eb="9">
      <t>ラン</t>
    </rPh>
    <phoneticPr fontId="4"/>
  </si>
  <si>
    <r>
      <t>２．被通報損害保険会社 記入欄（通報者には開示しません）</t>
    </r>
    <r>
      <rPr>
        <b/>
        <sz val="10"/>
        <color rgb="FFE97132"/>
        <rFont val="游ゴシック"/>
        <family val="3"/>
        <charset val="128"/>
      </rPr>
      <t>※s～uについては、連絡窓口担当者、社内関連部門の担当者いずれも可とする（社内ルールに沿って記載）</t>
    </r>
    <phoneticPr fontId="4"/>
  </si>
  <si>
    <t>r</t>
  </si>
  <si>
    <t>r</t>
    <phoneticPr fontId="4"/>
  </si>
  <si>
    <t>s</t>
  </si>
  <si>
    <t>s</t>
    <phoneticPr fontId="4"/>
  </si>
  <si>
    <t>t</t>
  </si>
  <si>
    <t>被通報損害保険会社の認識する事実</t>
    <phoneticPr fontId="4"/>
  </si>
  <si>
    <t>例）2026/4/30</t>
    <phoneticPr fontId="3"/>
  </si>
  <si>
    <t>2026年4月ごろ</t>
    <phoneticPr fontId="3"/>
  </si>
  <si>
    <t>B損害保険株式会社*
*政策株GLへ抵触する行為を行った会社名をご記載ください。</t>
    <phoneticPr fontId="3"/>
  </si>
  <si>
    <t>▲▲支店 氏名：不明*
*政策株GLへ抵触する行為を行った者の所属と氏名をご記載ください。</t>
    <phoneticPr fontId="3"/>
  </si>
  <si>
    <t>a
a</t>
    <phoneticPr fontId="3"/>
  </si>
  <si>
    <t>C株式会社 経営企画部*
*経営企画部や財務部、総務部等の取引先における政策株の窓口部署等が想定されます。</t>
    <phoneticPr fontId="3"/>
  </si>
  <si>
    <t>田中二郎*
*kで回答した部署の担当者の氏名をご記載ください。</t>
    <phoneticPr fontId="3"/>
  </si>
  <si>
    <t>（ア～エは例）
ア. B社がC社の株式を政策保有株式として新規購入した。
イ. B社が保有しているC社の政策保有株式について、今後も引き続き保有し続けることを約束した。
ウ. B社が保有しているC社の政策保有株式について、C社と随意売却の合意をしていないにも関わらず、保有実態を変えずに純投資へ振り替えることを約束した。
エ. 保険契約のシェアアップを条件として、C社へ融資を行った。</t>
    <phoneticPr fontId="3"/>
  </si>
  <si>
    <t>ア. p.2  3章 (1)
イ. p.2  3章 (2)
ウ. p.2  3章 (5)
エ. p.2  3章 (3)</t>
    <phoneticPr fontId="3"/>
  </si>
  <si>
    <t>ア. 当該便宜供与の目的が、保険契約の維持・獲得を意図としたものであり、公正な競争を阻害する要因となりうるため。
イ. 同上
ウ. 同上
エ. 同上</t>
    <phoneticPr fontId="3"/>
  </si>
  <si>
    <t>a
a
a
a
a
a
a
a
a
a</t>
    <phoneticPr fontId="3"/>
  </si>
  <si>
    <t>本件につきましては、現在弁護士への相談を進めておりますため、2026年5月中を目途にご回答させていただく予定です。</t>
    <rPh sb="0" eb="2">
      <t>ホンケン</t>
    </rPh>
    <rPh sb="10" eb="12">
      <t>ゲンザイ</t>
    </rPh>
    <rPh sb="12" eb="15">
      <t>ベンゴシ</t>
    </rPh>
    <rPh sb="17" eb="19">
      <t>ソウダン</t>
    </rPh>
    <rPh sb="20" eb="21">
      <t>スス</t>
    </rPh>
    <rPh sb="34" eb="35">
      <t>ネン</t>
    </rPh>
    <rPh sb="36" eb="38">
      <t>ガツチュウ</t>
    </rPh>
    <rPh sb="39" eb="41">
      <t>メド</t>
    </rPh>
    <rPh sb="43" eb="45">
      <t>カイトウ</t>
    </rPh>
    <rPh sb="52" eb="54">
      <t>ヨテイ</t>
    </rPh>
    <phoneticPr fontId="1"/>
  </si>
  <si>
    <t>項目w</t>
    <rPh sb="0" eb="2">
      <t>コウモク</t>
    </rPh>
    <phoneticPr fontId="3"/>
  </si>
  <si>
    <t>項目y</t>
    <rPh sb="0" eb="1">
      <t>コウ</t>
    </rPh>
    <phoneticPr fontId="3"/>
  </si>
  <si>
    <t>抵触するガイドラインの名称</t>
    <rPh sb="0" eb="2">
      <t>テイショク</t>
    </rPh>
    <rPh sb="11" eb="13">
      <t>メイショウ</t>
    </rPh>
    <phoneticPr fontId="4"/>
  </si>
  <si>
    <t>抵触するガイドラインの該当箇所（ページ番号等）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</si>
</sst>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明朝"/>
      <family val="2"/>
      <charset val="128"/>
    </font>
    <font>
      <sz val="11"/>
      <color theme="1"/>
      <name val="ＭＳ Ｐ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明朝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0"/>
      <name val="游ゴシック"/>
      <family val="3"/>
      <charset val="128"/>
    </font>
    <font>
      <b/>
      <sz val="1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9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theme="0" tint="-0.34998626667073579"/>
      <name val="游ゴシック"/>
      <family val="3"/>
      <charset val="128"/>
    </font>
    <font>
      <b/>
      <sz val="11"/>
      <color rgb="FFE97132"/>
      <name val="游ゴシック"/>
      <family val="3"/>
      <charset val="128"/>
    </font>
    <font>
      <b/>
      <sz val="10"/>
      <color rgb="FFE97132"/>
      <name val="游ゴシック"/>
      <family val="3"/>
      <charset val="128"/>
    </font>
    <font>
      <b/>
      <sz val="11"/>
      <color rgb="FF4D93D9"/>
      <name val="游ゴシック"/>
      <family val="3"/>
      <charset val="128"/>
    </font>
    <font>
      <b/>
      <sz val="11"/>
      <color rgb="FF8ED973"/>
      <name val="游ゴシック"/>
      <family val="3"/>
      <charset val="128"/>
    </font>
    <font>
      <b/>
      <sz val="11"/>
      <color rgb="FFADADAD"/>
      <name val="游ゴシック"/>
      <family val="3"/>
      <charset val="128"/>
    </font>
    <font>
      <sz val="10"/>
      <color theme="0" tint="-0.34998626667073579"/>
      <name val="游ゴシック"/>
      <family val="3"/>
      <charset val="128"/>
    </font>
    <font>
      <sz val="10.5"/>
      <color theme="1"/>
      <name val="Meiryo UI"/>
      <family val="3"/>
      <charset val="128"/>
    </font>
    <font>
      <sz val="10"/>
      <color theme="1"/>
      <name val="游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1" fillId="2" borderId="1" applyNumberFormat="0" applyFont="0" applyAlignment="0" applyProtection="0">
      <alignment vertical="center"/>
    </xf>
    <xf numFmtId="0" fontId="2" fillId="0" borderId="0">
      <alignment vertical="center"/>
    </xf>
    <xf numFmtId="0" fontId="5" fillId="0" borderId="0"/>
    <xf numFmtId="0" fontId="5" fillId="2" borderId="1" applyNumberFormat="0" applyFont="0" applyAlignment="0" applyProtection="0">
      <alignment vertical="center"/>
    </xf>
  </cellStyleXfs>
  <cellXfs count="82">
    <xf numFmtId="0" fontId="0" fillId="0" borderId="0" xfId="0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vertical="center" wrapText="1"/>
    </xf>
    <xf numFmtId="0" fontId="10" fillId="0" borderId="0" xfId="0" applyFont="1">
      <alignment vertical="center"/>
    </xf>
    <xf numFmtId="0" fontId="10" fillId="2" borderId="1" xfId="1" applyFont="1">
      <alignment vertical="center"/>
    </xf>
    <xf numFmtId="0" fontId="6" fillId="0" borderId="0" xfId="0" applyFont="1">
      <alignment vertical="center"/>
    </xf>
    <xf numFmtId="0" fontId="10" fillId="0" borderId="8" xfId="0" applyFont="1" applyBorder="1">
      <alignment vertical="center"/>
    </xf>
    <xf numFmtId="49" fontId="10" fillId="0" borderId="0" xfId="0" applyNumberFormat="1" applyFont="1">
      <alignment vertical="center"/>
    </xf>
    <xf numFmtId="0" fontId="10" fillId="0" borderId="9" xfId="0" applyFont="1" applyBorder="1">
      <alignment vertical="center"/>
    </xf>
    <xf numFmtId="0" fontId="6" fillId="0" borderId="8" xfId="0" applyFont="1" applyBorder="1">
      <alignment vertical="center"/>
    </xf>
    <xf numFmtId="49" fontId="6" fillId="0" borderId="0" xfId="0" applyNumberFormat="1" applyFont="1">
      <alignment vertical="center"/>
    </xf>
    <xf numFmtId="0" fontId="6" fillId="0" borderId="9" xfId="0" applyFont="1" applyBorder="1">
      <alignment vertical="center"/>
    </xf>
    <xf numFmtId="0" fontId="6" fillId="0" borderId="0" xfId="2" applyFont="1" applyProtection="1">
      <alignment vertical="center"/>
      <protection hidden="1"/>
    </xf>
    <xf numFmtId="0" fontId="6" fillId="0" borderId="0" xfId="2" applyFont="1" applyAlignment="1" applyProtection="1">
      <alignment horizontal="center" vertical="center"/>
      <protection hidden="1"/>
    </xf>
    <xf numFmtId="0" fontId="6" fillId="0" borderId="0" xfId="2" applyFont="1" applyAlignment="1" applyProtection="1">
      <alignment horizontal="right" vertical="center"/>
      <protection hidden="1"/>
    </xf>
    <xf numFmtId="0" fontId="10" fillId="0" borderId="2" xfId="2" applyFont="1" applyBorder="1" applyAlignment="1" applyProtection="1">
      <alignment horizontal="center" vertical="center"/>
      <protection hidden="1"/>
    </xf>
    <xf numFmtId="0" fontId="10" fillId="0" borderId="6" xfId="2" applyFont="1" applyBorder="1" applyAlignment="1" applyProtection="1">
      <alignment horizontal="left" vertical="center" indent="1"/>
      <protection hidden="1"/>
    </xf>
    <xf numFmtId="0" fontId="10" fillId="0" borderId="2" xfId="2" applyFont="1" applyBorder="1" applyAlignment="1" applyProtection="1">
      <alignment horizontal="left" vertical="center" indent="1"/>
      <protection hidden="1"/>
    </xf>
    <xf numFmtId="0" fontId="10" fillId="0" borderId="4" xfId="2" applyFont="1" applyBorder="1" applyAlignment="1" applyProtection="1">
      <alignment horizontal="left" vertical="center" indent="1"/>
      <protection hidden="1"/>
    </xf>
    <xf numFmtId="0" fontId="10" fillId="0" borderId="5" xfId="2" applyFont="1" applyBorder="1" applyAlignment="1" applyProtection="1">
      <alignment horizontal="left" vertical="center" indent="1"/>
      <protection hidden="1"/>
    </xf>
    <xf numFmtId="14" fontId="6" fillId="0" borderId="0" xfId="2" applyNumberFormat="1" applyFont="1" applyProtection="1">
      <alignment vertical="center"/>
      <protection hidden="1"/>
    </xf>
    <xf numFmtId="0" fontId="9" fillId="0" borderId="6" xfId="2" applyFont="1" applyBorder="1" applyAlignment="1" applyProtection="1">
      <alignment horizontal="left" vertical="center" indent="1"/>
      <protection hidden="1"/>
    </xf>
    <xf numFmtId="0" fontId="9" fillId="0" borderId="7" xfId="2" applyFont="1" applyBorder="1" applyAlignment="1" applyProtection="1">
      <alignment horizontal="left" vertical="center" indent="1"/>
      <protection hidden="1"/>
    </xf>
    <xf numFmtId="0" fontId="9" fillId="0" borderId="3" xfId="2" applyFont="1" applyBorder="1" applyAlignment="1" applyProtection="1">
      <alignment horizontal="left" vertical="center" wrapText="1" indent="1"/>
      <protection hidden="1"/>
    </xf>
    <xf numFmtId="0" fontId="9" fillId="0" borderId="5" xfId="2" applyFont="1" applyBorder="1" applyAlignment="1" applyProtection="1">
      <alignment horizontal="left" vertical="center" wrapText="1" indent="1"/>
      <protection hidden="1"/>
    </xf>
    <xf numFmtId="0" fontId="9" fillId="0" borderId="2" xfId="2" applyFont="1" applyBorder="1" applyAlignment="1" applyProtection="1">
      <alignment horizontal="left" vertical="center" indent="1"/>
      <protection hidden="1"/>
    </xf>
    <xf numFmtId="0" fontId="9" fillId="0" borderId="3" xfId="2" applyFont="1" applyBorder="1" applyAlignment="1" applyProtection="1">
      <alignment horizontal="left" vertical="center" indent="1"/>
      <protection hidden="1"/>
    </xf>
    <xf numFmtId="0" fontId="9" fillId="0" borderId="5" xfId="2" applyFont="1" applyBorder="1" applyAlignment="1" applyProtection="1">
      <alignment horizontal="left" vertical="center" indent="1"/>
      <protection hidden="1"/>
    </xf>
    <xf numFmtId="0" fontId="9" fillId="0" borderId="2" xfId="2" applyFont="1" applyBorder="1" applyAlignment="1" applyProtection="1">
      <alignment horizontal="left" vertical="center" wrapText="1" indent="1"/>
      <protection hidden="1"/>
    </xf>
    <xf numFmtId="0" fontId="9" fillId="0" borderId="2" xfId="2" applyFont="1" applyBorder="1" applyAlignment="1" applyProtection="1">
      <alignment horizontal="center" vertical="center"/>
      <protection hidden="1"/>
    </xf>
    <xf numFmtId="0" fontId="6" fillId="0" borderId="0" xfId="2" applyFont="1" applyAlignment="1" applyProtection="1">
      <alignment horizontal="left" vertical="center"/>
      <protection hidden="1"/>
    </xf>
    <xf numFmtId="0" fontId="6" fillId="0" borderId="0" xfId="2" applyFont="1" applyAlignment="1" applyProtection="1">
      <alignment horizontal="right" vertical="center" indent="1"/>
      <protection hidden="1"/>
    </xf>
    <xf numFmtId="0" fontId="14" fillId="0" borderId="0" xfId="2" applyFont="1" applyAlignment="1" applyProtection="1">
      <alignment horizontal="left" vertical="center" indent="1"/>
      <protection hidden="1"/>
    </xf>
    <xf numFmtId="0" fontId="20" fillId="0" borderId="3" xfId="2" applyFont="1" applyBorder="1" applyAlignment="1" applyProtection="1">
      <alignment horizontal="left" vertical="center" indent="1"/>
      <protection hidden="1"/>
    </xf>
    <xf numFmtId="0" fontId="20" fillId="0" borderId="5" xfId="2" applyFont="1" applyBorder="1" applyAlignment="1" applyProtection="1">
      <alignment horizontal="left" vertical="center" indent="1"/>
      <protection hidden="1"/>
    </xf>
    <xf numFmtId="0" fontId="20" fillId="0" borderId="2" xfId="2" applyFont="1" applyBorder="1" applyAlignment="1" applyProtection="1">
      <alignment horizontal="center" vertical="center"/>
      <protection hidden="1"/>
    </xf>
    <xf numFmtId="0" fontId="0" fillId="5" borderId="0" xfId="0" applyFill="1">
      <alignment vertical="center"/>
    </xf>
    <xf numFmtId="14" fontId="0" fillId="5" borderId="0" xfId="0" applyNumberFormat="1" applyFill="1">
      <alignment vertical="center"/>
    </xf>
    <xf numFmtId="0" fontId="21" fillId="0" borderId="5" xfId="2" applyFont="1" applyBorder="1" applyAlignment="1" applyProtection="1">
      <alignment horizontal="center" vertical="center" shrinkToFit="1"/>
      <protection hidden="1"/>
    </xf>
    <xf numFmtId="0" fontId="9" fillId="0" borderId="6" xfId="2" applyFont="1" applyBorder="1" applyAlignment="1" applyProtection="1">
      <alignment horizontal="left" vertical="center" indent="1" shrinkToFit="1"/>
      <protection hidden="1"/>
    </xf>
    <xf numFmtId="0" fontId="6" fillId="0" borderId="2" xfId="2" applyFont="1" applyBorder="1" applyAlignment="1" applyProtection="1">
      <alignment vertical="center" wrapText="1"/>
      <protection locked="0"/>
    </xf>
    <xf numFmtId="0" fontId="6" fillId="4" borderId="2" xfId="2" applyFont="1" applyFill="1" applyBorder="1" applyAlignment="1" applyProtection="1">
      <alignment vertical="center" wrapText="1"/>
      <protection hidden="1"/>
    </xf>
    <xf numFmtId="14" fontId="6" fillId="0" borderId="2" xfId="2" applyNumberFormat="1" applyFont="1" applyBorder="1" applyAlignment="1" applyProtection="1">
      <alignment horizontal="left" vertical="center" wrapText="1"/>
      <protection locked="0"/>
    </xf>
    <xf numFmtId="0" fontId="22" fillId="0" borderId="0" xfId="2" applyFont="1" applyAlignment="1">
      <alignment vertical="center" wrapText="1"/>
    </xf>
    <xf numFmtId="0" fontId="22" fillId="0" borderId="0" xfId="2" applyFont="1">
      <alignment vertical="center"/>
    </xf>
    <xf numFmtId="0" fontId="22" fillId="0" borderId="0" xfId="2" applyFont="1" applyAlignment="1">
      <alignment vertical="center" textRotation="255"/>
    </xf>
    <xf numFmtId="0" fontId="6" fillId="0" borderId="2" xfId="2" applyFont="1" applyBorder="1" applyAlignment="1" applyProtection="1">
      <alignment vertical="center" wrapText="1"/>
      <protection hidden="1"/>
    </xf>
    <xf numFmtId="0" fontId="6" fillId="0" borderId="0" xfId="0" applyFont="1" applyAlignment="1">
      <alignment vertical="center" shrinkToFit="1"/>
    </xf>
    <xf numFmtId="49" fontId="10" fillId="2" borderId="1" xfId="1" applyNumberFormat="1" applyFont="1">
      <alignment vertical="center"/>
    </xf>
    <xf numFmtId="14" fontId="6" fillId="0" borderId="2" xfId="2" applyNumberFormat="1" applyFont="1" applyBorder="1" applyAlignment="1" applyProtection="1">
      <alignment horizontal="left" vertical="center" wrapText="1"/>
      <protection hidden="1"/>
    </xf>
    <xf numFmtId="0" fontId="15" fillId="0" borderId="2" xfId="2" applyFont="1" applyBorder="1" applyProtection="1">
      <alignment vertical="center"/>
      <protection hidden="1"/>
    </xf>
    <xf numFmtId="0" fontId="6" fillId="0" borderId="2" xfId="2" applyFont="1" applyBorder="1" applyAlignment="1" applyProtection="1">
      <alignment horizontal="left" vertical="center" wrapText="1"/>
      <protection locked="0"/>
    </xf>
    <xf numFmtId="0" fontId="6" fillId="0" borderId="2" xfId="2" applyFont="1" applyBorder="1" applyAlignment="1" applyProtection="1">
      <alignment horizontal="left" vertical="center" wrapText="1"/>
      <protection hidden="1"/>
    </xf>
    <xf numFmtId="0" fontId="6" fillId="4" borderId="2" xfId="2" applyFont="1" applyFill="1" applyBorder="1" applyAlignment="1" applyProtection="1">
      <alignment horizontal="left" vertical="center" wrapText="1"/>
      <protection hidden="1"/>
    </xf>
    <xf numFmtId="0" fontId="6" fillId="0" borderId="0" xfId="2" applyFont="1" applyAlignment="1">
      <alignment horizontal="left" vertical="center"/>
    </xf>
    <xf numFmtId="0" fontId="23" fillId="0" borderId="0" xfId="2" applyFont="1" applyAlignment="1" applyProtection="1">
      <alignment vertical="center" wrapText="1"/>
      <protection hidden="1"/>
    </xf>
    <xf numFmtId="0" fontId="6" fillId="0" borderId="0" xfId="2" applyFont="1" applyAlignment="1" applyProtection="1">
      <alignment horizontal="left" vertical="center" indent="1"/>
      <protection hidden="1"/>
    </xf>
    <xf numFmtId="0" fontId="6" fillId="0" borderId="0" xfId="2" applyFont="1" applyAlignment="1" applyProtection="1">
      <alignment horizontal="left" vertical="center" wrapText="1"/>
      <protection hidden="1"/>
    </xf>
    <xf numFmtId="0" fontId="6" fillId="0" borderId="0" xfId="2" applyFont="1" applyAlignment="1" applyProtection="1">
      <alignment horizontal="left" vertical="center" wrapText="1" indent="1"/>
      <protection hidden="1"/>
    </xf>
    <xf numFmtId="0" fontId="6" fillId="0" borderId="0" xfId="2" applyFont="1" applyAlignment="1" applyProtection="1">
      <alignment vertical="center" wrapText="1"/>
      <protection hidden="1"/>
    </xf>
    <xf numFmtId="0" fontId="23" fillId="0" borderId="0" xfId="2" applyFont="1" applyAlignment="1" applyProtection="1">
      <alignment horizontal="left" vertical="center"/>
      <protection hidden="1"/>
    </xf>
    <xf numFmtId="0" fontId="10" fillId="3" borderId="8" xfId="0" applyFont="1" applyFill="1" applyBorder="1">
      <alignment vertical="center"/>
    </xf>
    <xf numFmtId="0" fontId="10" fillId="3" borderId="0" xfId="0" applyFont="1" applyFill="1">
      <alignment vertical="center"/>
    </xf>
    <xf numFmtId="0" fontId="6" fillId="3" borderId="8" xfId="0" applyFont="1" applyFill="1" applyBorder="1">
      <alignment vertical="center"/>
    </xf>
    <xf numFmtId="0" fontId="6" fillId="3" borderId="0" xfId="0" applyFont="1" applyFill="1">
      <alignment vertical="center"/>
    </xf>
    <xf numFmtId="0" fontId="0" fillId="6" borderId="0" xfId="0" applyFill="1">
      <alignment vertical="center"/>
    </xf>
    <xf numFmtId="0" fontId="10" fillId="0" borderId="3" xfId="2" applyFont="1" applyBorder="1" applyAlignment="1" applyProtection="1">
      <alignment horizontal="left" vertical="center" wrapText="1" indent="1"/>
      <protection hidden="1"/>
    </xf>
    <xf numFmtId="0" fontId="10" fillId="0" borderId="5" xfId="2" applyFont="1" applyBorder="1" applyAlignment="1" applyProtection="1">
      <alignment horizontal="left" vertical="center" wrapText="1" indent="1"/>
      <protection hidden="1"/>
    </xf>
    <xf numFmtId="0" fontId="6" fillId="0" borderId="0" xfId="2" applyFont="1" applyAlignment="1">
      <alignment horizontal="center" textRotation="255"/>
    </xf>
    <xf numFmtId="0" fontId="7" fillId="0" borderId="0" xfId="2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left" vertical="center" wrapText="1"/>
      <protection hidden="1"/>
    </xf>
    <xf numFmtId="0" fontId="9" fillId="0" borderId="0" xfId="2" applyFont="1" applyAlignment="1" applyProtection="1">
      <alignment horizontal="left" vertical="center"/>
      <protection hidden="1"/>
    </xf>
    <xf numFmtId="0" fontId="18" fillId="0" borderId="3" xfId="2" applyFont="1" applyBorder="1" applyAlignment="1" applyProtection="1">
      <alignment horizontal="left" vertical="center"/>
      <protection hidden="1"/>
    </xf>
    <xf numFmtId="0" fontId="18" fillId="0" borderId="4" xfId="2" applyFont="1" applyBorder="1" applyAlignment="1" applyProtection="1">
      <alignment horizontal="left" vertical="center"/>
      <protection hidden="1"/>
    </xf>
    <xf numFmtId="0" fontId="18" fillId="0" borderId="5" xfId="2" applyFont="1" applyBorder="1" applyAlignment="1" applyProtection="1">
      <alignment horizontal="left" vertical="center"/>
      <protection hidden="1"/>
    </xf>
    <xf numFmtId="0" fontId="18" fillId="0" borderId="2" xfId="2" applyFont="1" applyBorder="1" applyAlignment="1" applyProtection="1">
      <alignment horizontal="left" vertical="center"/>
      <protection hidden="1"/>
    </xf>
    <xf numFmtId="0" fontId="19" fillId="0" borderId="2" xfId="2" applyFont="1" applyBorder="1" applyAlignment="1" applyProtection="1">
      <alignment horizontal="left" vertical="center"/>
      <protection hidden="1"/>
    </xf>
    <xf numFmtId="0" fontId="13" fillId="3" borderId="0" xfId="2" applyFont="1" applyFill="1" applyAlignment="1">
      <alignment horizontal="center" textRotation="255"/>
    </xf>
    <xf numFmtId="0" fontId="16" fillId="0" borderId="2" xfId="2" applyFont="1" applyBorder="1" applyAlignment="1" applyProtection="1">
      <alignment horizontal="left" vertical="center"/>
      <protection hidden="1"/>
    </xf>
    <xf numFmtId="0" fontId="9" fillId="0" borderId="3" xfId="2" applyFont="1" applyBorder="1" applyAlignment="1" applyProtection="1">
      <alignment horizontal="left" vertical="center" indent="1" shrinkToFit="1"/>
      <protection hidden="1"/>
    </xf>
    <xf numFmtId="0" fontId="9" fillId="0" borderId="5" xfId="2" applyFont="1" applyBorder="1" applyAlignment="1" applyProtection="1">
      <alignment horizontal="left" vertical="center" indent="1" shrinkToFit="1"/>
      <protection hidden="1"/>
    </xf>
  </cellXfs>
  <cellStyles count="5">
    <cellStyle name="メモ" xfId="1" builtinId="10"/>
    <cellStyle name="メモ 2" xfId="4" xr:uid="{00000000-0005-0000-0000-000001000000}"/>
    <cellStyle name="標準" xfId="0" builtinId="0"/>
    <cellStyle name="標準 2" xfId="2" xr:uid="{00000000-0005-0000-0000-000003000000}"/>
    <cellStyle name="標準 3" xfId="3" xr:uid="{00000000-0005-0000-0000-000004000000}"/>
  </cellStyles>
  <dxfs count="48"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A6A6A6"/>
      <color rgb="FFD9D9D9"/>
      <color rgb="FF4D93D9"/>
      <color rgb="FFADADAD"/>
      <color rgb="FF8ED973"/>
      <color rgb="FF4D93DC"/>
      <color rgb="FFE97132"/>
      <color rgb="FFE90B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36890;&#22577;&#36899;&#32097;&#12501;&#12457;&#12540;&#12512;_&#35352;&#20837;&#20363;(&#20415;&#23452;&#20379;&#19982;GL)'!A1"/><Relationship Id="rId2" Type="http://schemas.openxmlformats.org/officeDocument/2006/relationships/hyperlink" Target="#'&#36890;&#22577;&#36899;&#32097;&#12501;&#12457;&#12540;&#12512;_&#35352;&#20837;&#20363;(&#25919;&#31574;&#26666;GL) '!A1"/><Relationship Id="rId1" Type="http://schemas.openxmlformats.org/officeDocument/2006/relationships/image" Target="../media/image1.emf"/><Relationship Id="rId4" Type="http://schemas.openxmlformats.org/officeDocument/2006/relationships/hyperlink" Target="#'&#36890;&#22577;&#36899;&#32097;&#12501;&#12457;&#12540;&#12512;_&#35352;&#20837;&#20363;(&#20986;&#21521;GL) 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36890;&#22577;&#36899;&#32097;&#12501;&#12457;&#12540;&#12512;!A1"/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36890;&#22577;&#36899;&#32097;&#12501;&#12457;&#12540;&#12512;!A1"/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36890;&#22577;&#36899;&#32097;&#12501;&#12457;&#12540;&#12512;!A1"/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20107;&#26696;&#35519;&#26619;&#12501;&#12457;&#12540;&#12512;_&#35352;&#20837;&#20363;(&#20415;&#23452;&#20379;&#19982;GL)'!A1"/><Relationship Id="rId2" Type="http://schemas.openxmlformats.org/officeDocument/2006/relationships/hyperlink" Target="#'&#20107;&#26696;&#35519;&#26619;&#12501;&#12457;&#12540;&#12512;_&#35352;&#20837;&#20363;(&#25919;&#31574;&#26666;GL) '!A1"/><Relationship Id="rId1" Type="http://schemas.openxmlformats.org/officeDocument/2006/relationships/image" Target="../media/image5.emf"/><Relationship Id="rId4" Type="http://schemas.openxmlformats.org/officeDocument/2006/relationships/hyperlink" Target="#'&#20107;&#26696;&#35519;&#26619;&#12501;&#12457;&#12540;&#12512;_&#35352;&#20837;&#20363;(&#20986;&#21521;GL) 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107;&#26696;&#35519;&#26619;&#12501;&#12457;&#12540;&#12512;!A1"/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&#20107;&#26696;&#35519;&#26619;&#12501;&#12457;&#12540;&#12512;!A1"/><Relationship Id="rId1" Type="http://schemas.openxmlformats.org/officeDocument/2006/relationships/image" Target="../media/image3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&#20107;&#26696;&#35519;&#26619;&#12501;&#12457;&#12540;&#12512;!A1"/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3663043</xdr:colOff>
          <xdr:row>8</xdr:row>
          <xdr:rowOff>9525</xdr:rowOff>
        </xdr:from>
        <xdr:to>
          <xdr:col>11</xdr:col>
          <xdr:colOff>2368</xdr:colOff>
          <xdr:row>8</xdr:row>
          <xdr:rowOff>437925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26BF8AD1-FAFD-4A55-968E-22F925345C5E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044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40043" y="1266825"/>
              <a:ext cx="1130400" cy="428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absolute">
    <xdr:from>
      <xdr:col>10</xdr:col>
      <xdr:colOff>3297075</xdr:colOff>
      <xdr:row>8</xdr:row>
      <xdr:rowOff>684600</xdr:rowOff>
    </xdr:from>
    <xdr:to>
      <xdr:col>11</xdr:col>
      <xdr:colOff>0</xdr:colOff>
      <xdr:row>9</xdr:row>
      <xdr:rowOff>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164A31-5513-43E1-9189-47262681DD10}"/>
            </a:ext>
          </a:extLst>
        </xdr:cNvPr>
        <xdr:cNvSpPr/>
      </xdr:nvSpPr>
      <xdr:spPr bwMode="auto">
        <a:xfrm>
          <a:off x="9774075" y="1941900"/>
          <a:ext cx="14940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政策株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 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  <xdr:twoCellAnchor>
    <xdr:from>
      <xdr:col>10</xdr:col>
      <xdr:colOff>152400</xdr:colOff>
      <xdr:row>8</xdr:row>
      <xdr:rowOff>684600</xdr:rowOff>
    </xdr:from>
    <xdr:to>
      <xdr:col>10</xdr:col>
      <xdr:colOff>1647825</xdr:colOff>
      <xdr:row>9</xdr:row>
      <xdr:rowOff>0</xdr:rowOff>
    </xdr:to>
    <xdr:sp macro="" textlink="">
      <xdr:nvSpPr>
        <xdr:cNvPr id="5" name="四角形: 角を丸くする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5BE39EE-8B7D-416D-A3CD-DECE18E82199}"/>
            </a:ext>
          </a:extLst>
        </xdr:cNvPr>
        <xdr:cNvSpPr/>
      </xdr:nvSpPr>
      <xdr:spPr bwMode="auto">
        <a:xfrm>
          <a:off x="6629400" y="1465650"/>
          <a:ext cx="1495425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便宜供与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  <xdr:twoCellAnchor>
    <xdr:from>
      <xdr:col>10</xdr:col>
      <xdr:colOff>1724023</xdr:colOff>
      <xdr:row>8</xdr:row>
      <xdr:rowOff>684600</xdr:rowOff>
    </xdr:from>
    <xdr:to>
      <xdr:col>10</xdr:col>
      <xdr:colOff>3218023</xdr:colOff>
      <xdr:row>9</xdr:row>
      <xdr:rowOff>0</xdr:rowOff>
    </xdr:to>
    <xdr:sp macro="" textlink="">
      <xdr:nvSpPr>
        <xdr:cNvPr id="6" name="四角形: 角を丸くする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634EF3-FFDE-4BD3-B63E-441331F0212F}"/>
            </a:ext>
          </a:extLst>
        </xdr:cNvPr>
        <xdr:cNvSpPr/>
      </xdr:nvSpPr>
      <xdr:spPr bwMode="auto">
        <a:xfrm>
          <a:off x="8201023" y="1465650"/>
          <a:ext cx="14940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出向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 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3663042</xdr:colOff>
          <xdr:row>8</xdr:row>
          <xdr:rowOff>9524</xdr:rowOff>
        </xdr:from>
        <xdr:to>
          <xdr:col>11</xdr:col>
          <xdr:colOff>2367</xdr:colOff>
          <xdr:row>8</xdr:row>
          <xdr:rowOff>437924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8997DFCE-C2A1-41FB-BD46-AB04503B4CED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337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40042" y="1266824"/>
              <a:ext cx="1130400" cy="428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440459-6991-4356-9B1E-E29C84461F2C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3663042</xdr:colOff>
          <xdr:row>8</xdr:row>
          <xdr:rowOff>9524</xdr:rowOff>
        </xdr:from>
        <xdr:to>
          <xdr:col>10</xdr:col>
          <xdr:colOff>4453617</xdr:colOff>
          <xdr:row>8</xdr:row>
          <xdr:rowOff>247649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E85790B3-05D1-463C-979A-F172D46A542C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745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40042" y="2038349"/>
              <a:ext cx="790575" cy="2381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FEED91-1306-4766-A5EE-385866555691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3663042</xdr:colOff>
          <xdr:row>8</xdr:row>
          <xdr:rowOff>9524</xdr:rowOff>
        </xdr:from>
        <xdr:to>
          <xdr:col>10</xdr:col>
          <xdr:colOff>4453617</xdr:colOff>
          <xdr:row>8</xdr:row>
          <xdr:rowOff>247649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EE6BE7EC-9258-4AD4-9129-6D7C920921AD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950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40042" y="2038349"/>
              <a:ext cx="790575" cy="2381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3C43AB-ED4A-4E87-A34F-FBFF24F00718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3749675</xdr:colOff>
      <xdr:row>5</xdr:row>
      <xdr:rowOff>263525</xdr:rowOff>
    </xdr:from>
    <xdr:to>
      <xdr:col>10</xdr:col>
      <xdr:colOff>4782185</xdr:colOff>
      <xdr:row>6</xdr:row>
      <xdr:rowOff>325120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BA2905C-B069-4422-A87F-B185BA74DC6D}"/>
            </a:ext>
          </a:extLst>
        </xdr:cNvPr>
        <xdr:cNvSpPr/>
      </xdr:nvSpPr>
      <xdr:spPr>
        <a:xfrm>
          <a:off x="10226675" y="739775"/>
          <a:ext cx="1032510" cy="32829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kern="1200"/>
            <a:t>別紙</a:t>
          </a:r>
          <a:r>
            <a:rPr kumimoji="1" lang="en-US" altLang="ja-JP" sz="1100" kern="1200">
              <a:solidFill>
                <a:schemeClr val="tx1"/>
              </a:solidFill>
            </a:rPr>
            <a:t>B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3662362</xdr:colOff>
          <xdr:row>8</xdr:row>
          <xdr:rowOff>9525</xdr:rowOff>
        </xdr:from>
        <xdr:to>
          <xdr:col>11</xdr:col>
          <xdr:colOff>0</xdr:colOff>
          <xdr:row>8</xdr:row>
          <xdr:rowOff>438150</xdr:rowOff>
        </xdr:to>
        <xdr:pic>
          <xdr:nvPicPr>
            <xdr:cNvPr id="5" name="図 4">
              <a:extLst>
                <a:ext uri="{FF2B5EF4-FFF2-40B4-BE49-F238E27FC236}">
                  <a16:creationId xmlns:a16="http://schemas.microsoft.com/office/drawing/2014/main" id="{0585F1DD-E98B-40C1-B4E9-8986E3476904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140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39362" y="1266825"/>
              <a:ext cx="1128713" cy="4286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absolute">
    <xdr:from>
      <xdr:col>10</xdr:col>
      <xdr:colOff>3297075</xdr:colOff>
      <xdr:row>8</xdr:row>
      <xdr:rowOff>684600</xdr:rowOff>
    </xdr:from>
    <xdr:to>
      <xdr:col>11</xdr:col>
      <xdr:colOff>0</xdr:colOff>
      <xdr:row>9</xdr:row>
      <xdr:rowOff>0</xdr:rowOff>
    </xdr:to>
    <xdr:sp macro="" textlink="">
      <xdr:nvSpPr>
        <xdr:cNvPr id="3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6C4D83-A3C2-4120-9646-595C6D010CA3}"/>
            </a:ext>
          </a:extLst>
        </xdr:cNvPr>
        <xdr:cNvSpPr/>
      </xdr:nvSpPr>
      <xdr:spPr bwMode="auto">
        <a:xfrm>
          <a:off x="9774075" y="1941900"/>
          <a:ext cx="14940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政策株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 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  <xdr:twoCellAnchor editAs="absolute">
    <xdr:from>
      <xdr:col>10</xdr:col>
      <xdr:colOff>171450</xdr:colOff>
      <xdr:row>8</xdr:row>
      <xdr:rowOff>684600</xdr:rowOff>
    </xdr:from>
    <xdr:to>
      <xdr:col>10</xdr:col>
      <xdr:colOff>1665450</xdr:colOff>
      <xdr:row>9</xdr:row>
      <xdr:rowOff>0</xdr:rowOff>
    </xdr:to>
    <xdr:sp macro="" textlink="">
      <xdr:nvSpPr>
        <xdr:cNvPr id="4" name="四角形: 角を丸くする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73ABC5-49A8-40A6-9D01-8D5ED26CC828}"/>
            </a:ext>
          </a:extLst>
        </xdr:cNvPr>
        <xdr:cNvSpPr/>
      </xdr:nvSpPr>
      <xdr:spPr bwMode="auto">
        <a:xfrm>
          <a:off x="6648450" y="1941900"/>
          <a:ext cx="14940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便宜供与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  <xdr:twoCellAnchor editAs="absolute">
    <xdr:from>
      <xdr:col>10</xdr:col>
      <xdr:colOff>1733550</xdr:colOff>
      <xdr:row>8</xdr:row>
      <xdr:rowOff>684600</xdr:rowOff>
    </xdr:from>
    <xdr:to>
      <xdr:col>10</xdr:col>
      <xdr:colOff>3227550</xdr:colOff>
      <xdr:row>9</xdr:row>
      <xdr:rowOff>0</xdr:rowOff>
    </xdr:to>
    <xdr:sp macro="" textlink="">
      <xdr:nvSpPr>
        <xdr:cNvPr id="6" name="四角形: 角を丸くする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6D884CB-293F-4F28-A623-DD9606607EBB}"/>
            </a:ext>
          </a:extLst>
        </xdr:cNvPr>
        <xdr:cNvSpPr/>
      </xdr:nvSpPr>
      <xdr:spPr bwMode="auto">
        <a:xfrm>
          <a:off x="8210550" y="1941900"/>
          <a:ext cx="14940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記入例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(</a:t>
          </a: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出向</a:t>
          </a:r>
          <a:r>
            <a:rPr kumimoji="1" lang="en-US" altLang="ja-JP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+mn-ea"/>
            </a:rPr>
            <a:t>GL) </a:t>
          </a:r>
          <a:endParaRPr kumimoji="1" lang="ja-JP" altLang="en-US" sz="10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charset="0"/>
            <a:ea typeface="ＭＳ Ｐゴシック" pitchFamily="50" charset="-128"/>
          </a:endParaRP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3749675</xdr:colOff>
      <xdr:row>5</xdr:row>
      <xdr:rowOff>263525</xdr:rowOff>
    </xdr:from>
    <xdr:to>
      <xdr:col>10</xdr:col>
      <xdr:colOff>4782185</xdr:colOff>
      <xdr:row>6</xdr:row>
      <xdr:rowOff>325120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C7A8B21-933E-44CB-92E2-9820E6B9937B}"/>
            </a:ext>
          </a:extLst>
        </xdr:cNvPr>
        <xdr:cNvSpPr/>
      </xdr:nvSpPr>
      <xdr:spPr>
        <a:xfrm>
          <a:off x="10226675" y="739775"/>
          <a:ext cx="1032510" cy="32829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kern="1200"/>
            <a:t>別紙</a:t>
          </a:r>
          <a:r>
            <a:rPr kumimoji="1" lang="en-US" altLang="ja-JP" sz="1100" kern="1200">
              <a:solidFill>
                <a:schemeClr val="tx1"/>
              </a:solidFill>
            </a:rPr>
            <a:t>B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3662361</xdr:colOff>
          <xdr:row>8</xdr:row>
          <xdr:rowOff>9524</xdr:rowOff>
        </xdr:from>
        <xdr:to>
          <xdr:col>11</xdr:col>
          <xdr:colOff>1686</xdr:colOff>
          <xdr:row>8</xdr:row>
          <xdr:rowOff>437924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5D66485B-9BA5-4BDE-9E7D-313F33DFBB52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541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39361" y="1266824"/>
              <a:ext cx="1130400" cy="428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A06DB6-01BF-4DE2-B461-9733BC416A8F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3749675</xdr:colOff>
      <xdr:row>5</xdr:row>
      <xdr:rowOff>263525</xdr:rowOff>
    </xdr:from>
    <xdr:to>
      <xdr:col>10</xdr:col>
      <xdr:colOff>4782185</xdr:colOff>
      <xdr:row>6</xdr:row>
      <xdr:rowOff>325120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A3182C2-EDFE-4393-AA9A-9BC84A2F911B}"/>
            </a:ext>
          </a:extLst>
        </xdr:cNvPr>
        <xdr:cNvSpPr/>
      </xdr:nvSpPr>
      <xdr:spPr>
        <a:xfrm>
          <a:off x="10226675" y="739775"/>
          <a:ext cx="1032510" cy="32829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kern="1200"/>
            <a:t>別紙</a:t>
          </a:r>
          <a:r>
            <a:rPr kumimoji="1" lang="en-US" altLang="ja-JP" sz="1100" kern="1200">
              <a:solidFill>
                <a:schemeClr val="tx1"/>
              </a:solidFill>
            </a:rPr>
            <a:t>B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3662361</xdr:colOff>
          <xdr:row>8</xdr:row>
          <xdr:rowOff>9524</xdr:rowOff>
        </xdr:from>
        <xdr:to>
          <xdr:col>10</xdr:col>
          <xdr:colOff>4452936</xdr:colOff>
          <xdr:row>8</xdr:row>
          <xdr:rowOff>247649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7833EF9E-FA42-4E7E-9099-87F0E023F13B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1847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39361" y="1266824"/>
              <a:ext cx="790575" cy="2381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8CD2B3-4FC2-4009-B709-0959E83E8B2E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3749675</xdr:colOff>
      <xdr:row>5</xdr:row>
      <xdr:rowOff>263525</xdr:rowOff>
    </xdr:from>
    <xdr:to>
      <xdr:col>10</xdr:col>
      <xdr:colOff>4782185</xdr:colOff>
      <xdr:row>6</xdr:row>
      <xdr:rowOff>325120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C1A3CF7-5D88-4FBD-B154-E811005D1DAB}"/>
            </a:ext>
          </a:extLst>
        </xdr:cNvPr>
        <xdr:cNvSpPr/>
      </xdr:nvSpPr>
      <xdr:spPr>
        <a:xfrm>
          <a:off x="10226675" y="739775"/>
          <a:ext cx="1032510" cy="328295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kern="1200"/>
            <a:t>別紙</a:t>
          </a:r>
          <a:r>
            <a:rPr kumimoji="1" lang="en-US" altLang="ja-JP" sz="1100" kern="1200">
              <a:solidFill>
                <a:schemeClr val="tx1"/>
              </a:solidFill>
            </a:rPr>
            <a:t>B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3662361</xdr:colOff>
          <xdr:row>8</xdr:row>
          <xdr:rowOff>9524</xdr:rowOff>
        </xdr:from>
        <xdr:to>
          <xdr:col>10</xdr:col>
          <xdr:colOff>4452936</xdr:colOff>
          <xdr:row>8</xdr:row>
          <xdr:rowOff>247649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7608697F-467C-4EC6-AA8B-592258BA8125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$I$1" spid="_x0000_s2052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139361" y="1266824"/>
              <a:ext cx="790575" cy="2381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352425</xdr:colOff>
      <xdr:row>6</xdr:row>
      <xdr:rowOff>306000</xdr:rowOff>
    </xdr:to>
    <xdr:sp macro="" textlink="">
      <xdr:nvSpPr>
        <xdr:cNvPr id="4" name="四角形: 角を丸くする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DBC0E1-9344-4734-ADDF-03C60C91F510}"/>
            </a:ext>
          </a:extLst>
        </xdr:cNvPr>
        <xdr:cNvSpPr/>
      </xdr:nvSpPr>
      <xdr:spPr bwMode="auto">
        <a:xfrm>
          <a:off x="161925" y="742950"/>
          <a:ext cx="685800" cy="306000"/>
        </a:xfrm>
        <a:prstGeom prst="roundRect">
          <a:avLst>
            <a:gd name="adj" fmla="val 0"/>
          </a:avLst>
        </a:prstGeom>
        <a:gradFill>
          <a:gsLst>
            <a:gs pos="0">
              <a:schemeClr val="accent3">
                <a:lumMod val="60000"/>
                <a:lumOff val="40000"/>
              </a:schemeClr>
            </a:gs>
            <a:gs pos="80000">
              <a:schemeClr val="accent3">
                <a:lumMod val="40000"/>
                <a:lumOff val="60000"/>
              </a:schemeClr>
            </a:gs>
            <a:gs pos="100000">
              <a:schemeClr val="accent3">
                <a:lumMod val="40000"/>
                <a:lumOff val="60000"/>
              </a:schemeClr>
            </a:gs>
          </a:gsLst>
          <a:lin ang="16200000" scaled="0"/>
        </a:gradFill>
        <a:ln>
          <a:headEnd type="none" w="med" len="med"/>
          <a:tailEnd type="none" w="med" len="med"/>
        </a:ln>
        <a:effectLst>
          <a:outerShdw blurRad="40005" dist="22860" dir="5400000" algn="ctr" rotWithShape="0">
            <a:schemeClr val="tx1">
              <a:alpha val="35000"/>
            </a:schemeClr>
          </a:outerShdw>
        </a:effectLst>
        <a:scene3d>
          <a:camera prst="orthographicFron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="horz" wrap="square" lIns="91440" tIns="45720" rIns="91440" bIns="45720" numCol="1" rtlCol="0" anchor="ctr" anchorCtr="0" compatLnSpc="1">
          <a:prstTxWarp prst="textNoShape">
            <a:avLst/>
          </a:prstTxWarp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b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1" lang="ja-JP" altLang="en-US" sz="10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Arial" charset="0"/>
              <a:ea typeface="ＭＳ Ｐゴシック" pitchFamily="50" charset="-128"/>
            </a:rPr>
            <a:t>戻る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ins2\m60server\M60&#65288;&#32113;&#24259;&#21512;&#65289;\80_&#21697;&#36074;\&#65329;&#65313;&#25351;&#25688;\UT&#25351;&#25688;\&#12304;&#22238;&#31572;&#28168;&#12415;&#12305;\(&#21402;&#24180;)%202.3.99.008%20&#32080;&#26524;&#65432;&#65405;&#65412;&#32232;&#38598;&#20966;&#29702;&#65288;&#65333;&#65332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001-0m0002\Project\YIT\A-N\Arizona\YOSAN\FY03%20&#24180;&#38291;&#35336;&#30011;&#12288;&#31532;2&#27425;\FY03%20&#24180;&#38291;-&#31532;2&#27425;&#12288;&#65398;&#65405;&#65408;&#65423;&#65392;&#65403;&#65422;&#65439;&#65392;&#65412;&#65406;&#65437;&#65408;&#65392;\BY01%20&#24180;&#38291;&#35336;&#30011;-0102-99%20%20&#32232;&#25104;&#36039;&#26009;&#12501;&#12449;&#12452;&#1252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j07-68\d\&#26360;&#39006;\&#38283;&#30330;&#26360;&#39006;\2t&#21463;&#27880;&#23550;&#24540;\2T&#35373;&#20633;~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j02-23\d\&#26360;&#39006;\&#38283;&#30330;&#26360;&#39006;\2t&#21463;&#27880;&#23550;&#24540;\2T&#35373;&#20633;~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.3.99.008"/>
      <sheetName val="分野"/>
      <sheetName val="EUC_LIST.WJ2"/>
      <sheetName val="入力規則"/>
      <sheetName val="投資カテゴリ"/>
      <sheetName val="優先順位"/>
      <sheetName val="リスト"/>
      <sheetName val="2003上予算ＳＲ作番"/>
      <sheetName val="チェック機能一覧"/>
      <sheetName val="作業用ﾃﾞｰﾀ"/>
      <sheetName val="集計"/>
      <sheetName val="受注確度"/>
      <sheetName val="進捗凡例"/>
      <sheetName val="要因区分"/>
      <sheetName val="産２事"/>
      <sheetName val="説明"/>
      <sheetName val="抽出"/>
      <sheetName val="仕掛残"/>
      <sheetName val="編集"/>
      <sheetName val="仕掛品残高"/>
      <sheetName val="計算式"/>
      <sheetName val="☆記載例"/>
      <sheetName val="部門別一覧"/>
      <sheetName val="産Ｏシ"/>
      <sheetName val="産Ｐシ"/>
      <sheetName val="(厚年) 2.3.99.008 結果ﾘｽﾄ編集処理（ＵＴ）"/>
      <sheetName val="まとめ"/>
      <sheetName val="Sheet1"/>
      <sheetName val="w_分析項目"/>
      <sheetName val="LIST"/>
      <sheetName val="TBL"/>
      <sheetName val="損益未達理由"/>
      <sheetName val="Sheet3"/>
      <sheetName val="規模・工数・取纏表"/>
      <sheetName val="原価部門コード１５上"/>
      <sheetName val="Sheet2"/>
      <sheetName val="申請書"/>
      <sheetName val="区分定義書"/>
      <sheetName val="入力禁止文字一覧"/>
      <sheetName val="職印"/>
      <sheetName val="会議室一覧"/>
      <sheetName val="選択リスト"/>
      <sheetName val="ファイルの構成"/>
      <sheetName val="変更履歴"/>
      <sheetName val="新リスク評価"/>
      <sheetName val="新リスク評価 (入力例)"/>
      <sheetName val="難易度"/>
      <sheetName val="参考．リスク評価変更点"/>
      <sheetName val="部署対応表"/>
      <sheetName val="#REF"/>
      <sheetName val="作業用"/>
      <sheetName val="リストボックス内容"/>
      <sheetName val="選択肢"/>
      <sheetName val="Work"/>
      <sheetName val="人口マスタ"/>
      <sheetName val="ツール指定コード表"/>
      <sheetName val="懸案区分"/>
      <sheetName val="部品"/>
      <sheetName val="OLDw_分析項目"/>
      <sheetName val="テーブル"/>
      <sheetName val="ステータス集計"/>
      <sheetName val="前提"/>
      <sheetName val="PARA"/>
      <sheetName val="OBJ"/>
      <sheetName val="計算"/>
      <sheetName val="番号→MA一覧"/>
      <sheetName val="加算"/>
      <sheetName val="取纏書定義"/>
      <sheetName val="マスタ"/>
      <sheetName val="請求書"/>
      <sheetName val="部課コードTBL"/>
      <sheetName val="プルダウン選択肢"/>
      <sheetName val="営業調査項目記入方法"/>
      <sheetName val="ﾘｽﾄ"/>
      <sheetName val="環境2"/>
      <sheetName val="パラ"/>
      <sheetName val="指図"/>
      <sheetName val="原価部門"/>
      <sheetName val="係数その他"/>
      <sheetName val="ドロップダウン"/>
      <sheetName val="リスト内容"/>
      <sheetName val="コード"/>
      <sheetName val=""/>
      <sheetName val="ES依頼作業"/>
      <sheetName val="顧客業務"/>
      <sheetName val="(金融)（情ＣＳ）顧客迷惑度指標"/>
      <sheetName val="HISYS落穂分析項目"/>
      <sheetName val="事故ランク・原因別集計シート"/>
      <sheetName val="案1(44%)"/>
      <sheetName val="リストメニュー"/>
      <sheetName val="評価結果"/>
      <sheetName val="区分（九州HISYS）"/>
      <sheetName val="区分"/>
      <sheetName val="プルダウン"/>
      <sheetName val="今回予算"/>
      <sheetName val="設定用"/>
      <sheetName val="指図一覧"/>
      <sheetName val="新原価部門"/>
      <sheetName val="重点施策"/>
      <sheetName val="前月"/>
      <sheetName val="当月"/>
      <sheetName val="②部別"/>
      <sheetName val="ＰＳ＆Ｓ"/>
      <sheetName val="当当"/>
      <sheetName val="Sheet6"/>
      <sheetName val="重点アクション２"/>
      <sheetName val="削除不可"/>
      <sheetName val="区分一覧表"/>
      <sheetName val="営業調査記入方法"/>
      <sheetName val="コード表"/>
      <sheetName val="設計本部"/>
      <sheetName val="テーブル仕様"/>
      <sheetName val="分類"/>
      <sheetName val="課題データ"/>
      <sheetName val="課題管理表"/>
      <sheetName val="KS-41"/>
      <sheetName val="KS-50"/>
      <sheetName val="議事録宿題"/>
      <sheetName val="QA表"/>
      <sheetName val="QAデータ"/>
      <sheetName val="記入例"/>
      <sheetName val="定期点検実施時期案"/>
      <sheetName val="参照"/>
      <sheetName val="選択"/>
      <sheetName val="データ"/>
      <sheetName val="メンテ中_まとめシート"/>
      <sheetName val="事故台帳_項目データ"/>
      <sheetName val="事故台帳_項目説明"/>
      <sheetName val="事故台帳_事故分析3桁コード"/>
      <sheetName val="19上_事故台帳"/>
      <sheetName val="(b)事故分析"/>
      <sheetName val="19上⇒各シート"/>
      <sheetName val="１９上_目標件数"/>
      <sheetName val=" 本部単位_事故一覧"/>
      <sheetName val="【分析】19上_事故目標＆実績表"/>
      <sheetName val="【分析】18上_事故目標＆実績表"/>
      <sheetName val="年度実績⇒各シートメンテ中"/>
      <sheetName val="【分析】3大ミス"/>
      <sheetName val="【分析】18年年度_事故実績"/>
      <sheetName val="不良の作り込み工程・作業"/>
      <sheetName val="SE作業費"/>
      <sheetName val="日立品構成一覧"/>
      <sheetName val="日立品以外見積"/>
      <sheetName val="SE稼働維持作業費"/>
      <sheetName val="★マスタ★"/>
      <sheetName val="2019上【TSC テクサポ】"/>
      <sheetName val="別紙ワーク１"/>
      <sheetName val="別紙ワーク２"/>
      <sheetName val="件名一覧"/>
      <sheetName val="プルダウンメニュー"/>
      <sheetName val="定数"/>
      <sheetName val="概略スケジュール案"/>
      <sheetName val="安否確認システム＿ユーザ登録フォーム (整形版)"/>
      <sheetName val="重複者"/>
      <sheetName val="御確認事項"/>
      <sheetName val="送信不可一覧"/>
      <sheetName val="未回答一覧"/>
      <sheetName val="スクリプト一覧"/>
      <sheetName val="リスト定義"/>
      <sheetName val="確保状況"/>
      <sheetName val="サンプリングチェック設定"/>
      <sheetName val="重要度・事象分類"/>
      <sheetName val="コンボ内容確認"/>
      <sheetName val="ゲート１"/>
      <sheetName val="ゲート２"/>
      <sheetName val="ゲート３"/>
      <sheetName val="議事録"/>
      <sheetName val="０．取纏表"/>
      <sheetName val="０．見積条件"/>
      <sheetName val="１．ＳＥ内訳（顧客）"/>
      <sheetName val="●秘_１．ＳＥ内訳（社内）"/>
      <sheetName val="HSC見積回答"/>
      <sheetName val="【松山市介護】債権管理との連携対応 概算"/>
      <sheetName val="●秘_TMP"/>
      <sheetName val="絵"/>
      <sheetName val="不良要因"/>
      <sheetName val="不良事象"/>
      <sheetName val="機能名"/>
      <sheetName val="TABLE-op"/>
      <sheetName val="3_3_99_008"/>
      <sheetName val="EUC_LIST_WJ2"/>
      <sheetName val="(厚年)_2_3_99_008_結果ﾘｽﾄ編集処理（ＵＴ）"/>
      <sheetName val="新リスク評価_(入力例)"/>
      <sheetName val="_本部単位_事故一覧"/>
      <sheetName val="2019上【TSC_テクサポ】"/>
      <sheetName val="安否確認システム＿ユーザ登録フォーム_(整形版)"/>
      <sheetName val="月平均サマリ"/>
      <sheetName val="固定パラメータ"/>
      <sheetName val="要件番号リスト"/>
      <sheetName val="入力用ﾜｰｸＢ"/>
      <sheetName val="部門"/>
      <sheetName val="画面レイアウト定義"/>
      <sheetName val="画面レイアウト定義 (1)"/>
      <sheetName val="画面レイアウト定義 (2)"/>
      <sheetName val="画面レイアウト定義 (3)"/>
      <sheetName val="画面レイアウト定義 (4)"/>
      <sheetName val="3_3_99_0081"/>
      <sheetName val="EUC_LIST_WJ21"/>
      <sheetName val="(厚年)_2_3_99_008_結果ﾘｽﾄ編集処理（ＵＴ）1"/>
      <sheetName val="新リスク評価_(入力例)1"/>
      <sheetName val="2019上【TSC_テクサポ】1"/>
      <sheetName val="_本部単位_事故一覧1"/>
      <sheetName val="安否確認システム＿ユーザ登録フォーム_(整形版)1"/>
      <sheetName val="【松山市介護】債権管理との連携対応_概算"/>
      <sheetName val="コード一覧"/>
      <sheetName val="ﾚｲｱｳﾄ別PPﾃﾞｨｽｸ容量"/>
      <sheetName val="業務の対象帳票"/>
      <sheetName val="b16･b32"/>
      <sheetName val="社内見積"/>
      <sheetName val="シート1"/>
      <sheetName val="3_3_99_0082"/>
      <sheetName val="EUC_LIST_WJ22"/>
      <sheetName val="(厚年)_2_3_99_008_結果ﾘｽﾄ編集処理（ＵＴ）2"/>
      <sheetName val="新リスク評価_(入力例)2"/>
      <sheetName val="_本部単位_事故一覧2"/>
      <sheetName val="2019上【TSC_テクサポ】2"/>
      <sheetName val="安否確認システム＿ユーザ登録フォーム_(整形版)2"/>
      <sheetName val="【松山市介護】債権管理との連携対応_概算1"/>
      <sheetName val="画面レイアウト定義_(1)"/>
      <sheetName val="画面レイアウト定義_(2)"/>
      <sheetName val="画面レイアウト定義_(3)"/>
      <sheetName val="画面レイアウト定義_(4)"/>
      <sheetName val="ID一覧"/>
      <sheetName val="3_3_99_0083"/>
      <sheetName val="EUC_LIST_WJ23"/>
      <sheetName val="(厚年)_2_3_99_008_結果ﾘｽﾄ編集処理（ＵＴ）3"/>
      <sheetName val="新リスク評価_(入力例)3"/>
      <sheetName val="_本部単位_事故一覧3"/>
      <sheetName val="2019上【TSC_テクサポ】3"/>
      <sheetName val="安否確認システム＿ユーザ登録フォーム_(整形版)3"/>
      <sheetName val="【松山市介護】債権管理との連携対応_概算2"/>
      <sheetName val="画面レイアウト定義_(1)1"/>
      <sheetName val="画面レイアウト定義_(2)1"/>
      <sheetName val="画面レイアウト定義_(3)1"/>
      <sheetName val="画面レイアウト定義_(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 refreshError="1"/>
      <sheetData sheetId="176" refreshError="1"/>
      <sheetData sheetId="177" refreshError="1"/>
      <sheetData sheetId="178" refreshError="1"/>
      <sheetData sheetId="179"/>
      <sheetData sheetId="180"/>
      <sheetData sheetId="181"/>
      <sheetData sheetId="182"/>
      <sheetData sheetId="183"/>
      <sheetData sheetId="184"/>
      <sheetData sheetId="185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 refreshError="1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引合いﾘｽﾄ 集計"/>
      <sheetName val="引合リスト"/>
      <sheetName val="名称ﾌｧｲﾙ"/>
      <sheetName val="外注費"/>
      <sheetName val="一般経費"/>
      <sheetName val="仕入 "/>
      <sheetName val="設備"/>
      <sheetName val="時間外"/>
      <sheetName val="工数計画"/>
      <sheetName val="編成方針"/>
      <sheetName val="市場別月別売上"/>
      <sheetName val="変動予算"/>
      <sheetName val="#REF"/>
      <sheetName val="3.3.99.008"/>
      <sheetName val="BY01 年間計画-0102-99  編成資料ファイル"/>
      <sheetName val="表紙"/>
      <sheetName val="【データ】各種入力データ"/>
      <sheetName val="【データ】問題カテゴリと問題タイプ"/>
      <sheetName val="データ"/>
      <sheetName val="別紙１．試送物件一覧"/>
      <sheetName val="別紙３．検査観点一覧"/>
      <sheetName val="案件元帳"/>
      <sheetName val="プルダウン"/>
      <sheetName val="Sheet1"/>
      <sheetName val="SC入替"/>
      <sheetName val="TT完・出荷（共通）"/>
      <sheetName val="myCode"/>
      <sheetName val="受注元"/>
      <sheetName val="データ辞書"/>
      <sheetName val="原紙２"/>
      <sheetName val="システム構成説明と見積もり範囲"/>
      <sheetName val="引合いﾘｽﾄ_集計"/>
      <sheetName val="仕入_"/>
      <sheetName val="3_3_99_008"/>
      <sheetName val="BY01_年間計画-0102-99__編成資料ファイル"/>
      <sheetName val="ヘッダ"/>
      <sheetName val="QA1_定量・定性評価集計"/>
      <sheetName val="案1(44%)"/>
      <sheetName val="ﾘｽﾄﾃﾞｰﾀ"/>
      <sheetName val="APP価格"/>
      <sheetName val="引合いﾘｽﾄ_集計1"/>
      <sheetName val="仕入_1"/>
      <sheetName val="3_3_99_0081"/>
      <sheetName val="BY01_年間計画-0102-99__編成資料ファイル1"/>
      <sheetName val="引合いﾘｽﾄ_集計2"/>
      <sheetName val="仕入_2"/>
      <sheetName val="3_3_99_0082"/>
      <sheetName val="BY01_年間計画-0102-99__編成資料ファイル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案1(44%)"/>
      <sheetName val="W_P導入(新規)"/>
      <sheetName val="2T設備~1"/>
      <sheetName val="$work(rack)"/>
      <sheetName val="処理機能記述"/>
      <sheetName val="98年度トヨタ支店向け見積もりシート"/>
      <sheetName val="仕入 "/>
      <sheetName val="基本データ"/>
      <sheetName val="WWW・MAIL"/>
      <sheetName val="管理"/>
      <sheetName val="料金表9803"/>
      <sheetName val="①Groupmaxソリューション"/>
      <sheetName val="入力規則"/>
      <sheetName val="サーバ(HA8000_260)"/>
      <sheetName val="Sheet2"/>
      <sheetName val="#REF"/>
      <sheetName val="Sheet1"/>
      <sheetName val="TTB-TA増設(きれもの)"/>
      <sheetName val="Win2000 ソフトウェア構成"/>
      <sheetName val="A400 ソフトウェア構成"/>
      <sheetName val="表容量"/>
      <sheetName val="インデクス容量"/>
      <sheetName val="ＢＬＯＢ容量"/>
      <sheetName val="外部データ取込"/>
      <sheetName val="明細（月額）"/>
      <sheetName val="隠し項目"/>
      <sheetName val="調査シート"/>
      <sheetName val="接続先ＦＴｻｰﾊﾞ開発機（HA070CR80）"/>
      <sheetName val="共通・定期サーバ本番機（HA270DF400）"/>
      <sheetName val="約定管理・定期預金サーバ開発機（HA070CR80）"/>
      <sheetName val="TAM_SWS"/>
      <sheetName val="MENU"/>
      <sheetName val="目次"/>
      <sheetName val="ハード構成一覧"/>
      <sheetName val="ゾーニング設定表"/>
      <sheetName val="SB(東亜ゴム)（４Ｕ）"/>
      <sheetName val="【別紙】ﾃｰﾌﾞﾙ"/>
      <sheetName val="入力マスタ"/>
      <sheetName val="Pリスト"/>
      <sheetName val="9704"/>
      <sheetName val="9703"/>
      <sheetName val="ドロップダウンリスト"/>
      <sheetName val="補足選択一覧"/>
      <sheetName val="概要"/>
      <sheetName val="work"/>
      <sheetName val="tbl"/>
      <sheetName val="構成算出条件"/>
      <sheetName val="ﾒﾓﾘ所要量"/>
      <sheetName val="型・桁数マクロ"/>
      <sheetName val="作業内容と完了条件"/>
      <sheetName val="設計費内訳"/>
      <sheetName val="lantable"/>
      <sheetName val="選択リスト一覧"/>
      <sheetName val="インフォタイプ定義書"/>
      <sheetName val="雑費内訳"/>
      <sheetName val="４月"/>
      <sheetName val="製品データベース"/>
      <sheetName val="商品形名表"/>
      <sheetName val="有効使用期間12年"/>
      <sheetName val="有効使用期間12年(原紙)"/>
      <sheetName val="入力値"/>
      <sheetName val="(1b)Company"/>
      <sheetName val="(4A)J-Market"/>
      <sheetName val="(10) ProdType"/>
      <sheetName val="資格"/>
      <sheetName val="コード"/>
      <sheetName val="PP単価"/>
      <sheetName val="AIXｻｰﾋﾞｽ価格集計（SE無）"/>
      <sheetName val="取り纏め表"/>
      <sheetName val="見積依頼(電サ)"/>
      <sheetName val="概算見積"/>
      <sheetName val="見積書(プロセ)"/>
      <sheetName val="進捗報告"/>
      <sheetName val="PR"/>
      <sheetName val="OS"/>
      <sheetName val="３．２．１．５．リアルタイム_ステレオタイプ"/>
      <sheetName val="生産性"/>
      <sheetName val="営業日"/>
      <sheetName val="ＦＬＩＢ１"/>
      <sheetName val="表紙"/>
      <sheetName val="9803"/>
      <sheetName val="経営分析一覧"/>
      <sheetName val="選択"/>
      <sheetName val="勤務体系"/>
      <sheetName val="受注元"/>
      <sheetName val="工数変動要因マスタ"/>
      <sheetName val="係数定義"/>
      <sheetName val="部署名"/>
      <sheetName val="プリンタ"/>
      <sheetName val="ﾊﾟｯｹｰｼﾞ価格"/>
      <sheetName val="プロンプト一覧"/>
      <sheetName val="ｺｰﾄﾞ表"/>
      <sheetName val="2001.12"/>
      <sheetName val="表領域一覧"/>
      <sheetName val="日程"/>
      <sheetName val="進め方"/>
      <sheetName val="時間見積"/>
      <sheetName val="別紙1"/>
      <sheetName val="アークシステム　4800他　020121-1"/>
      <sheetName val="月額費用_内訳"/>
      <sheetName val="A_見積取纏表"/>
      <sheetName val="開費選CTRL"/>
      <sheetName val="."/>
      <sheetName val="データ辞書"/>
      <sheetName val="見積例１"/>
      <sheetName val="保守 _ジョブ"/>
      <sheetName val="保守"/>
      <sheetName val="9804"/>
      <sheetName val="9903"/>
      <sheetName val="9904"/>
      <sheetName val="9604"/>
      <sheetName val="各拠点帳票一覧"/>
      <sheetName val="一時金計算シート（SPL）"/>
      <sheetName val="仕入_"/>
      <sheetName val="ハードウェア"/>
      <sheetName val="製造原価"/>
      <sheetName val="（変更履歴）"/>
      <sheetName val="（目次）"/>
      <sheetName val="（OP-001-001）システム運用の範囲"/>
      <sheetName val="（OP-001-002）システム運用体制"/>
      <sheetName val="（OP-001-003）システム運用計画"/>
      <sheetName val="参考.ドシテル運用業務一覧"/>
      <sheetName val="参考.ドシテル運用業務整理"/>
      <sheetName val="参考.ドシテル運用に必要ドキュメント整理"/>
      <sheetName val="参考.不足分の運用ドキュメント洗い出し"/>
      <sheetName val="変更履歴"/>
      <sheetName val="印刷用（１）"/>
      <sheetName val="印刷用（２）"/>
      <sheetName val="編集シート⇒"/>
      <sheetName val="２．見積り審議結果との変化点"/>
      <sheetName val="３．プロジェクト概要"/>
      <sheetName val="４．全体スケジュール"/>
      <sheetName val="５．プロジェクト体制"/>
      <sheetName val="６．プロジェクト目標"/>
      <sheetName val="７．重点監視項目"/>
      <sheetName val="８．生産性向上計画"/>
      <sheetName val="９．会議計画"/>
      <sheetName val="１０．セキュリティ管理計画"/>
      <sheetName val="１１．現在の進捗状況"/>
      <sheetName val="１２．業績"/>
      <sheetName val="１３．問題点と対策"/>
      <sheetName val="１４．リスク分析結果"/>
      <sheetName val="リスト"/>
      <sheetName val="5-1-2西支援　数値実績"/>
      <sheetName val="１．InfoCube (YKCH0010)案１"/>
      <sheetName val="１．InfoCube (YKCH0010) 案２"/>
      <sheetName val="データシート"/>
      <sheetName val="CPN#1"/>
      <sheetName val="CPN#2"/>
      <sheetName val="CPN#3"/>
      <sheetName val="CPN#4"/>
      <sheetName val="CPN#5"/>
      <sheetName val="CPN#6"/>
      <sheetName val="HCCF"/>
      <sheetName val="テーブル"/>
      <sheetName val="所要時間"/>
      <sheetName val="仕様変更進捗（ＡＬＬ）"/>
      <sheetName val="PRICE_LIST"/>
      <sheetName val="稼動体制"/>
      <sheetName val="全ページ共通事項"/>
      <sheetName val="課題一覧"/>
      <sheetName val="生産T"/>
      <sheetName val="OT集計"/>
      <sheetName val="Ａ"/>
      <sheetName val="PC"/>
      <sheetName val="廃棄"/>
      <sheetName val="上予算"/>
      <sheetName val="改訂履歴"/>
      <sheetName val="各種ﾊﾟﾗﾒｰﾀ"/>
      <sheetName val="各選択リスト値"/>
      <sheetName val="項目定義"/>
      <sheetName val="一覧"/>
      <sheetName val="原紙"/>
      <sheetName val="script"/>
      <sheetName val="仕入_1"/>
      <sheetName val="Win2000_ソフトウェア構成"/>
      <sheetName val="A400_ソフトウェア構成"/>
      <sheetName val="(10)_ProdType"/>
      <sheetName val="参考_ドシテル運用業務一覧"/>
      <sheetName val="参考_ドシテル運用業務整理"/>
      <sheetName val="参考_ドシテル運用に必要ドキュメント整理"/>
      <sheetName val="参考_不足分の運用ドキュメント洗い出し"/>
      <sheetName val="工数算出基準"/>
      <sheetName val="工数算出基礎数値"/>
      <sheetName val="指定伝票_経費部課"/>
      <sheetName val="2001_12"/>
      <sheetName val="_"/>
      <sheetName val="保守__ジョブ"/>
      <sheetName val="試算上期"/>
      <sheetName val="Win2000_ソフトウェア構成1"/>
      <sheetName val="A400_ソフトウェア構成1"/>
      <sheetName val="(10)_ProdType1"/>
      <sheetName val="43"/>
      <sheetName val="para"/>
      <sheetName val="製品種目TBL"/>
      <sheetName val="ＷＢＳ"/>
      <sheetName val="説明"/>
      <sheetName val="カメラ"/>
      <sheetName val="判断条件対応表"/>
      <sheetName val="区分入力リスト"/>
      <sheetName val="M_環境設定"/>
      <sheetName val="list"/>
      <sheetName val="入力候補"/>
      <sheetName val="コンポーネントリスト"/>
      <sheetName val="分類コード"/>
      <sheetName val="制御情報"/>
      <sheetName val="定義"/>
      <sheetName val="【印刷不要】定義"/>
      <sheetName val="仕入_2"/>
      <sheetName val="参考_ドシテル運用業務一覧1"/>
      <sheetName val="参考_ドシテル運用業務整理1"/>
      <sheetName val="参考_ドシテル運用に必要ドキュメント整理1"/>
      <sheetName val="参考_不足分の運用ドキュメント洗い出し1"/>
      <sheetName val="2001_121"/>
      <sheetName val="_1"/>
      <sheetName val="保守__ジョブ1"/>
      <sheetName val="１．InfoCube_(YKCH0010)案１"/>
      <sheetName val="１．InfoCube_(YKCH0010)_案２"/>
      <sheetName val="JT3.0견적-구1"/>
      <sheetName val="入力用リスト"/>
      <sheetName val="グラフワーク"/>
      <sheetName val="2.計画対象作業一覧取得（工程モデル）"/>
      <sheetName val="ＯＰ"/>
      <sheetName val="改造仕様書"/>
      <sheetName val="製鋼"/>
      <sheetName val="Q_ExportToExcel"/>
      <sheetName val="費用内訳"/>
      <sheetName val="仕入_3"/>
      <sheetName val="Win2000_ソフトウェア構成2"/>
      <sheetName val="A400_ソフトウェア構成2"/>
      <sheetName val="(10)_ProdType2"/>
      <sheetName val="参考_ドシテル運用業務一覧2"/>
      <sheetName val="参考_ドシテル運用業務整理2"/>
      <sheetName val="参考_ドシテル運用に必要ドキュメント整理2"/>
      <sheetName val="参考_不足分の運用ドキュメント洗い出し2"/>
      <sheetName val="2001_122"/>
      <sheetName val="_2"/>
      <sheetName val="保守__ジョブ2"/>
      <sheetName val="１．InfoCube_(YKCH0010)案１1"/>
      <sheetName val="１．InfoCube_(YKCH0010)_案２1"/>
      <sheetName val="2_計画対象作業一覧取得（工程モデル）"/>
      <sheetName val="JT3_0견적-구1"/>
      <sheetName val="ﾃｰﾌﾞﾙ"/>
      <sheetName val="リスト定義"/>
      <sheetName val="受託開発取纏表"/>
      <sheetName val="名簿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 refreshError="1"/>
      <sheetData sheetId="115" refreshError="1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/>
      <sheetData sheetId="185"/>
      <sheetData sheetId="186"/>
      <sheetData sheetId="187"/>
      <sheetData sheetId="188" refreshError="1"/>
      <sheetData sheetId="189"/>
      <sheetData sheetId="190"/>
      <sheetData sheetId="19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 refreshError="1"/>
      <sheetData sheetId="243" refreshError="1"/>
      <sheetData sheetId="244" refreshError="1"/>
      <sheetData sheetId="2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案1(44%)"/>
      <sheetName val="受注元"/>
      <sheetName val="日程"/>
      <sheetName val="進め方"/>
      <sheetName val="経営分析一覧"/>
      <sheetName val="取り纏め表"/>
      <sheetName val="選択"/>
      <sheetName val="2T設備~1"/>
      <sheetName val="勤務体系"/>
      <sheetName val="工数変動要因マスタ"/>
      <sheetName val="係数定義"/>
      <sheetName val="部署名"/>
      <sheetName val="表紙"/>
      <sheetName val="時間見積"/>
      <sheetName val="別紙1"/>
      <sheetName val="プロンプト一覧"/>
      <sheetName val="ｺｰﾄﾞ表"/>
      <sheetName val="プリンタ"/>
      <sheetName val="ﾊﾟｯｹｰｼﾞ価格"/>
      <sheetName val="表領域一覧"/>
      <sheetName val="2001.12"/>
      <sheetName val="アークシステム　4800他　020121-1"/>
      <sheetName val="月額費用_内訳"/>
      <sheetName val="A_見積取纏表"/>
      <sheetName val="開費選CTRL"/>
      <sheetName val="."/>
      <sheetName val="Sheet1"/>
      <sheetName val="データ辞書"/>
      <sheetName val="見積例１"/>
      <sheetName val="保守 _ジョブ"/>
      <sheetName val="保守"/>
      <sheetName val="9804"/>
      <sheetName val="9903"/>
      <sheetName val="9904"/>
      <sheetName val="9604"/>
      <sheetName val="9703"/>
      <sheetName val="9704"/>
      <sheetName val="9803"/>
      <sheetName val="目次"/>
      <sheetName val="テーブル"/>
      <sheetName val="所要時間"/>
      <sheetName val="仕様変更進捗（ＡＬＬ）"/>
      <sheetName val="PRICE_LIST"/>
      <sheetName val="一時金計算シート（SPL）"/>
      <sheetName val="各拠点帳票一覧"/>
      <sheetName val="稼動体制"/>
      <sheetName val="全ページ共通事項"/>
      <sheetName val="課題一覧"/>
      <sheetName val="生産T"/>
      <sheetName val="OT集計"/>
      <sheetName val="PC"/>
      <sheetName val="廃棄"/>
      <sheetName val="Ａ"/>
      <sheetName val="CPN#1"/>
      <sheetName val="CPN#2"/>
      <sheetName val="CPN#3"/>
      <sheetName val="CPN#4"/>
      <sheetName val="CPN#5"/>
      <sheetName val="CPN#6"/>
      <sheetName val="HCCF"/>
      <sheetName val="項目定義"/>
      <sheetName val="一覧"/>
      <sheetName val="各選択リスト値"/>
      <sheetName val="①19年度部別予算組替管理表"/>
      <sheetName val="予算組替結果に対する補足"/>
      <sheetName val="影響範囲"/>
      <sheetName val="型TB"/>
      <sheetName val="改訂履歴"/>
      <sheetName val="上予算"/>
      <sheetName val="各種ﾊﾟﾗﾒｰﾀ"/>
      <sheetName val="OS"/>
      <sheetName val="【別紙３】提供機能一覧"/>
      <sheetName val="（変更履歴）"/>
      <sheetName val="（目次）"/>
      <sheetName val="（OP-001-001）システム運用の範囲"/>
      <sheetName val="（OP-001-002）システム運用体制"/>
      <sheetName val="（OP-001-003）システム運用計画"/>
      <sheetName val="参考.ドシテル運用業務一覧"/>
      <sheetName val="参考.ドシテル運用業務整理"/>
      <sheetName val="参考.ドシテル運用に必要ドキュメント整理"/>
      <sheetName val="参考.不足分の運用ドキュメント洗い出し"/>
      <sheetName val="リスト"/>
      <sheetName val="凡例"/>
      <sheetName val="原紙"/>
      <sheetName val="2001_12"/>
      <sheetName val="_"/>
      <sheetName val="保守__ジョブ"/>
      <sheetName val="参考_ドシテル運用業務一覧"/>
      <sheetName val="参考_ドシテル運用業務整理"/>
      <sheetName val="参考_ドシテル運用に必要ドキュメント整理"/>
      <sheetName val="参考_不足分の運用ドキュメント洗い出し"/>
      <sheetName val="設定項目"/>
      <sheetName val="VLAN一覧"/>
      <sheetName val="変換"/>
      <sheetName val="コード表"/>
      <sheetName val="Win2000 ソフトウェア構成"/>
      <sheetName val="A400 ソフトウェア構成"/>
      <sheetName val="#REF"/>
      <sheetName val="$work(rack)"/>
      <sheetName val="価格"/>
      <sheetName val="データディクショナリィ"/>
      <sheetName val="カメラ"/>
      <sheetName val="開発キャパ５月１日見直し"/>
      <sheetName val="Delphi関数一覧"/>
      <sheetName val="Delphi機能概要"/>
      <sheetName val="概略費用見積"/>
      <sheetName val="部課"/>
      <sheetName val="機能一覧"/>
      <sheetName val="進捗管理表（個別シナリオ）"/>
      <sheetName val="BOM系"/>
      <sheetName val="変更来歴"/>
      <sheetName val="商流プロセス"/>
      <sheetName val="商流プロセス (2)"/>
      <sheetName val="コード類説明"/>
      <sheetName val="分析コード"/>
      <sheetName val="総括表"/>
      <sheetName val="Macro1"/>
      <sheetName val="予算書"/>
      <sheetName val="2001_121"/>
      <sheetName val="_1"/>
      <sheetName val="保守__ジョブ1"/>
      <sheetName val="参考_ドシテル運用業務一覧1"/>
      <sheetName val="参考_ドシテル運用業務整理1"/>
      <sheetName val="参考_ドシテル運用に必要ドキュメント整理1"/>
      <sheetName val="参考_不足分の運用ドキュメント洗い出し1"/>
      <sheetName val="Win2000_ソフトウェア構成"/>
      <sheetName val="A400_ソフトウェア構成"/>
      <sheetName val="商流プロセス_(2)"/>
      <sheetName val="3月別紙_2"/>
      <sheetName val="工数山積(見直し後）"/>
      <sheetName val="内訳"/>
      <sheetName val="テーブルマッピング表"/>
      <sheetName val="ヘッダ"/>
      <sheetName val="申告区分マスタ"/>
      <sheetName val="浸漬ｷｬｯｼｭ"/>
      <sheetName val="グラフ①　本体"/>
      <sheetName val="集計単位"/>
      <sheetName val="形鋼"/>
      <sheetName val="製鋼"/>
      <sheetName val="増益策　図6・13"/>
      <sheetName val="ステップ数"/>
      <sheetName val="work_障害件数"/>
      <sheetName val="で～た"/>
      <sheetName val="Q_ExportToExcel"/>
      <sheetName val="2001_122"/>
      <sheetName val="_2"/>
      <sheetName val="保守__ジョブ2"/>
      <sheetName val="参考_ドシテル運用業務一覧2"/>
      <sheetName val="参考_ドシテル運用業務整理2"/>
      <sheetName val="参考_ドシテル運用に必要ドキュメント整理2"/>
      <sheetName val="参考_不足分の運用ドキュメント洗い出し2"/>
      <sheetName val="Win2000_ソフトウェア構成1"/>
      <sheetName val="A400_ソフトウェア構成1"/>
      <sheetName val="商流プロセス_(2)1"/>
      <sheetName val="見積基礎値"/>
      <sheetName val="ＤＢ一覧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6D2-AD40-4CEA-9B4D-F5370183CA83}">
  <sheetPr codeName="Sheet1">
    <tabColor rgb="FF00B0F0"/>
    <pageSetUpPr fitToPage="1"/>
  </sheetPr>
  <dimension ref="A1:L43"/>
  <sheetViews>
    <sheetView showGridLines="0" showRowColHeaders="0" tabSelected="1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G12" sqref="G12:K12"/>
    </sheetView>
  </sheetViews>
  <sheetFormatPr defaultRowHeight="18.75" x14ac:dyDescent="0.15"/>
  <cols>
    <col min="1" max="1" width="2.125" style="1" hidden="1" customWidth="1"/>
    <col min="2" max="2" width="2.125" style="45" hidden="1" customWidth="1"/>
    <col min="3" max="3" width="2.125" style="1" hidden="1" customWidth="1"/>
    <col min="4" max="4" width="12.875" style="1" hidden="1" customWidth="1"/>
    <col min="5" max="5" width="2.1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b">
        <f>IF(COUNTIF(D13:D31,"TRUE")&gt;0,TRUE,"")</f>
        <v>1</v>
      </c>
      <c r="I1" s="2" t="str">
        <f>IF(D1=TRUE,"未入力有","")</f>
        <v>未入力有</v>
      </c>
    </row>
    <row r="3" spans="2:12" ht="23.25" hidden="1" customHeight="1" x14ac:dyDescent="0.15"/>
    <row r="4" spans="2:12" hidden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69" t="s">
        <v>72</v>
      </c>
      <c r="F7" s="13"/>
      <c r="G7" s="70" t="s">
        <v>65</v>
      </c>
      <c r="H7" s="70"/>
      <c r="I7" s="70"/>
      <c r="J7" s="70"/>
      <c r="K7" s="70"/>
      <c r="L7" s="13"/>
    </row>
    <row r="8" spans="2:12" ht="12.6" customHeight="1" x14ac:dyDescent="0.15">
      <c r="D8" s="69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69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69"/>
      <c r="F10" s="13"/>
      <c r="G10" s="14"/>
      <c r="H10" s="13"/>
      <c r="I10" s="13"/>
      <c r="J10" s="13"/>
      <c r="K10" s="13"/>
      <c r="L10" s="13"/>
    </row>
    <row r="11" spans="2:12" ht="11.45" hidden="1" customHeight="1" x14ac:dyDescent="0.15">
      <c r="D11" s="69"/>
      <c r="F11" s="13"/>
      <c r="G11" s="14"/>
      <c r="H11" s="13"/>
      <c r="I11" s="13"/>
      <c r="J11" s="13"/>
      <c r="K11" s="13"/>
      <c r="L11" s="13"/>
    </row>
    <row r="12" spans="2:12" ht="32.450000000000003" customHeight="1" x14ac:dyDescent="0.15">
      <c r="D12" s="69"/>
      <c r="F12" s="13"/>
      <c r="G12" s="73" t="s">
        <v>229</v>
      </c>
      <c r="H12" s="74"/>
      <c r="I12" s="74"/>
      <c r="J12" s="74"/>
      <c r="K12" s="75"/>
      <c r="L12" s="13"/>
    </row>
    <row r="13" spans="2:12" ht="30" x14ac:dyDescent="0.15">
      <c r="B13" s="44" t="s">
        <v>136</v>
      </c>
      <c r="D13" s="1" t="b">
        <f>ISBLANK(K13)</f>
        <v>1</v>
      </c>
      <c r="F13" s="13"/>
      <c r="G13" s="16" t="s">
        <v>2</v>
      </c>
      <c r="H13" s="17" t="s">
        <v>232</v>
      </c>
      <c r="I13" s="17"/>
      <c r="J13" s="18" t="s">
        <v>4</v>
      </c>
      <c r="K13" s="41"/>
      <c r="L13" s="13"/>
    </row>
    <row r="14" spans="2:12" ht="30" x14ac:dyDescent="0.15">
      <c r="B14" s="44" t="s">
        <v>136</v>
      </c>
      <c r="D14" s="1" t="b">
        <f t="shared" ref="D14:D19" si="0">ISBLANK(K14)</f>
        <v>1</v>
      </c>
      <c r="F14" s="13"/>
      <c r="G14" s="16" t="s">
        <v>5</v>
      </c>
      <c r="H14" s="19" t="s">
        <v>233</v>
      </c>
      <c r="I14" s="19"/>
      <c r="J14" s="18" t="s">
        <v>4</v>
      </c>
      <c r="K14" s="41"/>
      <c r="L14" s="13"/>
    </row>
    <row r="15" spans="2:12" ht="45" x14ac:dyDescent="0.15">
      <c r="B15" s="44" t="s">
        <v>230</v>
      </c>
      <c r="D15" s="1" t="b">
        <f t="shared" si="0"/>
        <v>1</v>
      </c>
      <c r="F15" s="13"/>
      <c r="G15" s="16" t="s">
        <v>6</v>
      </c>
      <c r="H15" s="67" t="s">
        <v>231</v>
      </c>
      <c r="I15" s="68"/>
      <c r="J15" s="20" t="s">
        <v>4</v>
      </c>
      <c r="K15" s="41"/>
      <c r="L15" s="13"/>
    </row>
    <row r="16" spans="2:12" ht="30" x14ac:dyDescent="0.15">
      <c r="B16" s="44" t="s">
        <v>136</v>
      </c>
      <c r="D16" s="1" t="b">
        <f t="shared" si="0"/>
        <v>1</v>
      </c>
      <c r="F16" s="13"/>
      <c r="G16" s="16" t="s">
        <v>8</v>
      </c>
      <c r="H16" s="19" t="s">
        <v>9</v>
      </c>
      <c r="I16" s="20"/>
      <c r="J16" s="20" t="s">
        <v>4</v>
      </c>
      <c r="K16" s="41"/>
      <c r="L16" s="13"/>
    </row>
    <row r="17" spans="2:12" ht="30" x14ac:dyDescent="0.15">
      <c r="B17" s="44" t="s">
        <v>136</v>
      </c>
      <c r="D17" s="1" t="b">
        <f t="shared" si="0"/>
        <v>1</v>
      </c>
      <c r="F17" s="13"/>
      <c r="G17" s="16" t="s">
        <v>10</v>
      </c>
      <c r="H17" s="19" t="s">
        <v>11</v>
      </c>
      <c r="I17" s="39" t="s">
        <v>238</v>
      </c>
      <c r="J17" s="20" t="s">
        <v>4</v>
      </c>
      <c r="K17" s="43"/>
      <c r="L17" s="21"/>
    </row>
    <row r="18" spans="2:12" ht="30" x14ac:dyDescent="0.15">
      <c r="B18" s="44" t="s">
        <v>136</v>
      </c>
      <c r="D18" s="1" t="b">
        <f>ISBLANK(K18)</f>
        <v>1</v>
      </c>
      <c r="F18" s="13"/>
      <c r="G18" s="16" t="s">
        <v>12</v>
      </c>
      <c r="H18" s="40" t="s">
        <v>235</v>
      </c>
      <c r="I18" s="39" t="s">
        <v>239</v>
      </c>
      <c r="J18" s="20" t="s">
        <v>4</v>
      </c>
      <c r="K18" s="43"/>
      <c r="L18" s="13"/>
    </row>
    <row r="19" spans="2:12" ht="30" x14ac:dyDescent="0.15">
      <c r="B19" s="44" t="s">
        <v>136</v>
      </c>
      <c r="D19" s="1" t="b">
        <f t="shared" si="0"/>
        <v>1</v>
      </c>
      <c r="F19" s="13"/>
      <c r="G19" s="16" t="s">
        <v>13</v>
      </c>
      <c r="H19" s="22" t="s">
        <v>237</v>
      </c>
      <c r="I19" s="23"/>
      <c r="J19" s="23" t="s">
        <v>4</v>
      </c>
      <c r="K19" s="41"/>
      <c r="L19" s="13"/>
    </row>
    <row r="20" spans="2:12" ht="23.1" customHeight="1" x14ac:dyDescent="0.15">
      <c r="F20" s="13"/>
      <c r="G20" s="14"/>
      <c r="H20" s="13"/>
      <c r="I20" s="13"/>
      <c r="J20" s="13"/>
      <c r="K20" s="13"/>
      <c r="L20" s="13"/>
    </row>
    <row r="21" spans="2:12" ht="30" customHeight="1" x14ac:dyDescent="0.15">
      <c r="F21" s="13"/>
      <c r="G21" s="76" t="s">
        <v>234</v>
      </c>
      <c r="H21" s="76"/>
      <c r="I21" s="76"/>
      <c r="J21" s="76"/>
      <c r="K21" s="76"/>
      <c r="L21" s="13"/>
    </row>
    <row r="22" spans="2:12" ht="33.75" x14ac:dyDescent="0.15">
      <c r="B22" s="44"/>
      <c r="D22" s="1" t="b">
        <f t="shared" ref="D22:D30" si="1">ISBLANK(K22)</f>
        <v>1</v>
      </c>
      <c r="F22" s="13"/>
      <c r="G22" s="16" t="s">
        <v>14</v>
      </c>
      <c r="H22" s="24" t="s">
        <v>73</v>
      </c>
      <c r="I22" s="25"/>
      <c r="J22" s="26" t="s">
        <v>4</v>
      </c>
      <c r="K22" s="52"/>
      <c r="L22" s="13"/>
    </row>
    <row r="23" spans="2:12" ht="30" x14ac:dyDescent="0.15">
      <c r="B23" s="44" t="s">
        <v>136</v>
      </c>
      <c r="D23" s="1" t="b">
        <f t="shared" si="1"/>
        <v>1</v>
      </c>
      <c r="F23" s="13"/>
      <c r="G23" s="16" t="s">
        <v>15</v>
      </c>
      <c r="H23" s="27" t="s">
        <v>16</v>
      </c>
      <c r="I23" s="28"/>
      <c r="J23" s="26" t="s">
        <v>4</v>
      </c>
      <c r="K23" s="41"/>
      <c r="L23" s="13"/>
    </row>
    <row r="24" spans="2:12" ht="33.75" x14ac:dyDescent="0.15">
      <c r="D24" s="1" t="b">
        <f t="shared" si="1"/>
        <v>1</v>
      </c>
      <c r="F24" s="13"/>
      <c r="G24" s="16" t="s">
        <v>17</v>
      </c>
      <c r="H24" s="24" t="s">
        <v>74</v>
      </c>
      <c r="I24" s="25"/>
      <c r="J24" s="26" t="s">
        <v>4</v>
      </c>
      <c r="K24" s="41"/>
      <c r="L24" s="13"/>
    </row>
    <row r="25" spans="2:12" ht="60" x14ac:dyDescent="0.15">
      <c r="B25" s="44" t="s">
        <v>137</v>
      </c>
      <c r="D25" s="1" t="b">
        <f t="shared" si="1"/>
        <v>1</v>
      </c>
      <c r="F25" s="13"/>
      <c r="G25" s="16" t="s">
        <v>18</v>
      </c>
      <c r="H25" s="67" t="s">
        <v>75</v>
      </c>
      <c r="I25" s="68"/>
      <c r="J25" s="29" t="s">
        <v>4</v>
      </c>
      <c r="K25" s="41"/>
      <c r="L25" s="13"/>
    </row>
    <row r="26" spans="2:12" ht="33.75" x14ac:dyDescent="0.15">
      <c r="D26" s="1" t="b">
        <f>ISBLANK(K26)</f>
        <v>1</v>
      </c>
      <c r="F26" s="13"/>
      <c r="G26" s="16" t="s">
        <v>19</v>
      </c>
      <c r="H26" s="24" t="s">
        <v>76</v>
      </c>
      <c r="I26" s="25"/>
      <c r="J26" s="26" t="s">
        <v>4</v>
      </c>
      <c r="K26" s="41"/>
      <c r="L26" s="13"/>
    </row>
    <row r="27" spans="2:12" ht="30" x14ac:dyDescent="0.15">
      <c r="B27" s="44" t="s">
        <v>136</v>
      </c>
      <c r="D27" s="1" t="b">
        <f>ISBLANK(K27)</f>
        <v>1</v>
      </c>
      <c r="F27" s="13"/>
      <c r="G27" s="30" t="s">
        <v>20</v>
      </c>
      <c r="H27" s="27" t="s">
        <v>21</v>
      </c>
      <c r="I27" s="28"/>
      <c r="J27" s="26" t="s">
        <v>4</v>
      </c>
      <c r="K27" s="41"/>
      <c r="L27" s="13"/>
    </row>
    <row r="28" spans="2:12" ht="30" x14ac:dyDescent="0.15">
      <c r="B28" s="44" t="s">
        <v>136</v>
      </c>
      <c r="D28" s="1" t="b">
        <f t="shared" si="1"/>
        <v>1</v>
      </c>
      <c r="F28" s="13"/>
      <c r="G28" s="30" t="s">
        <v>22</v>
      </c>
      <c r="H28" s="27" t="s">
        <v>276</v>
      </c>
      <c r="I28" s="28"/>
      <c r="J28" s="26" t="s">
        <v>4</v>
      </c>
      <c r="K28" s="41"/>
      <c r="L28" s="13"/>
    </row>
    <row r="29" spans="2:12" ht="30" x14ac:dyDescent="0.15">
      <c r="B29" s="44" t="s">
        <v>136</v>
      </c>
      <c r="D29" s="1" t="b">
        <f t="shared" si="1"/>
        <v>1</v>
      </c>
      <c r="F29" s="13"/>
      <c r="G29" s="30" t="s">
        <v>23</v>
      </c>
      <c r="H29" s="27" t="s">
        <v>277</v>
      </c>
      <c r="I29" s="28"/>
      <c r="J29" s="26" t="s">
        <v>4</v>
      </c>
      <c r="K29" s="41"/>
      <c r="L29" s="13"/>
    </row>
    <row r="30" spans="2:12" ht="30" x14ac:dyDescent="0.15">
      <c r="B30" s="44" t="s">
        <v>136</v>
      </c>
      <c r="D30" s="1" t="b">
        <f t="shared" si="1"/>
        <v>1</v>
      </c>
      <c r="F30" s="13"/>
      <c r="G30" s="30" t="s">
        <v>24</v>
      </c>
      <c r="H30" s="24" t="s">
        <v>25</v>
      </c>
      <c r="I30" s="25"/>
      <c r="J30" s="29" t="s">
        <v>4</v>
      </c>
      <c r="K30" s="41"/>
      <c r="L30" s="13"/>
    </row>
    <row r="31" spans="2:12" ht="30" x14ac:dyDescent="0.15">
      <c r="B31" s="44" t="s">
        <v>136</v>
      </c>
      <c r="F31" s="13"/>
      <c r="G31" s="30" t="s">
        <v>26</v>
      </c>
      <c r="H31" s="27" t="s">
        <v>27</v>
      </c>
      <c r="I31" s="28"/>
      <c r="J31" s="18" t="s">
        <v>28</v>
      </c>
      <c r="K31" s="41"/>
      <c r="L31" s="13"/>
    </row>
    <row r="32" spans="2:12" ht="21.6" customHeight="1" x14ac:dyDescent="0.15">
      <c r="F32" s="13"/>
      <c r="G32" s="14"/>
      <c r="H32" s="13"/>
      <c r="I32" s="13"/>
      <c r="J32" s="13"/>
      <c r="K32" s="32" t="s">
        <v>253</v>
      </c>
      <c r="L32" s="13"/>
    </row>
    <row r="33" spans="2:12" ht="30" customHeight="1" x14ac:dyDescent="0.15">
      <c r="F33" s="13"/>
      <c r="G33" s="13"/>
      <c r="H33" s="13"/>
      <c r="I33" s="13"/>
      <c r="J33" s="13"/>
      <c r="K33" s="13"/>
      <c r="L33" s="13"/>
    </row>
    <row r="34" spans="2:12" ht="30" customHeight="1" x14ac:dyDescent="0.15">
      <c r="B34" s="44"/>
      <c r="F34" s="13"/>
      <c r="G34" s="14"/>
      <c r="H34" s="31"/>
      <c r="I34" s="31"/>
      <c r="J34" s="57"/>
      <c r="K34" s="58"/>
      <c r="L34" s="13"/>
    </row>
    <row r="35" spans="2:12" ht="30" customHeight="1" x14ac:dyDescent="0.15">
      <c r="B35" s="44"/>
      <c r="F35" s="13"/>
      <c r="G35" s="14"/>
      <c r="H35" s="59"/>
      <c r="I35" s="59"/>
      <c r="J35" s="57"/>
      <c r="K35" s="60"/>
      <c r="L35" s="13"/>
    </row>
    <row r="36" spans="2:12" ht="11.45" customHeight="1" x14ac:dyDescent="0.15">
      <c r="F36" s="13"/>
      <c r="G36" s="14"/>
      <c r="H36" s="13"/>
      <c r="I36" s="13"/>
      <c r="J36" s="13"/>
      <c r="K36" s="13"/>
      <c r="L36" s="13"/>
    </row>
    <row r="37" spans="2:12" ht="54" customHeight="1" x14ac:dyDescent="0.15">
      <c r="F37" s="13"/>
      <c r="G37" s="56"/>
      <c r="H37" s="56"/>
      <c r="I37" s="56"/>
      <c r="J37" s="56"/>
      <c r="K37" s="56"/>
      <c r="L37" s="13"/>
    </row>
    <row r="38" spans="2:12" ht="21.6" customHeight="1" x14ac:dyDescent="0.15">
      <c r="F38" s="13"/>
      <c r="G38" s="31"/>
      <c r="H38" s="13"/>
      <c r="I38" s="13"/>
      <c r="J38" s="13"/>
      <c r="K38" s="32"/>
      <c r="L38" s="13"/>
    </row>
    <row r="39" spans="2:12" ht="30" customHeight="1" x14ac:dyDescent="0.15"/>
    <row r="40" spans="2:12" ht="30" customHeight="1" x14ac:dyDescent="0.15"/>
    <row r="41" spans="2:12" ht="30" customHeight="1" x14ac:dyDescent="0.15">
      <c r="H41" s="3" t="s">
        <v>66</v>
      </c>
      <c r="I41" s="3"/>
    </row>
    <row r="42" spans="2:12" ht="30" customHeight="1" x14ac:dyDescent="0.15"/>
    <row r="43" spans="2:12" ht="30" customHeight="1" x14ac:dyDescent="0.15"/>
  </sheetData>
  <sheetProtection algorithmName="SHA-512" hashValue="TTRSGOUJIr7SFDbxWX6BaiEr3coHRD4GG96lwMgy5Eg/1Dm4g1xTRJP0Deyru4xjBPnG7etTr70vBE+qSrcU/Q==" saltValue="6/GNL+FxImzvD0J1t558KQ==" spinCount="100000" sheet="1" objects="1" scenarios="1"/>
  <mergeCells count="7">
    <mergeCell ref="H25:I25"/>
    <mergeCell ref="H15:I15"/>
    <mergeCell ref="D7:D12"/>
    <mergeCell ref="G7:K7"/>
    <mergeCell ref="G9:K9"/>
    <mergeCell ref="G12:K12"/>
    <mergeCell ref="G21:K21"/>
  </mergeCells>
  <phoneticPr fontId="3"/>
  <conditionalFormatting sqref="I1">
    <cfRule type="containsText" dxfId="47" priority="5" operator="containsText" text="未入力有">
      <formula>NOT(ISERROR(SEARCH("未入力有",I1)))</formula>
    </cfRule>
  </conditionalFormatting>
  <conditionalFormatting sqref="K13:K19 K22:K30">
    <cfRule type="containsBlanks" dxfId="46" priority="2">
      <formula>LEN(TRIM(K13))=0</formula>
    </cfRule>
  </conditionalFormatting>
  <conditionalFormatting sqref="K35">
    <cfRule type="expression" dxfId="45" priority="1">
      <formula>AND($K$34="過度の便宜供与に該当する",$K$35="")</formula>
    </cfRule>
    <cfRule type="expression" dxfId="44" priority="3">
      <formula>$K$34="過度の便宜供与に該当しない"</formula>
    </cfRule>
  </conditionalFormatting>
  <dataValidations count="7">
    <dataValidation type="list" imeMode="hiragana" allowBlank="1" showInputMessage="1" showErrorMessage="1" errorTitle="入力エラー" error="リストから選択してください。" sqref="K28" xr:uid="{5BAC808E-7A25-4F48-8619-E5874E4C879D}">
      <formula1>List_項目n</formula1>
    </dataValidation>
    <dataValidation type="list" imeMode="hiragana" allowBlank="1" showInputMessage="1" showErrorMessage="1" errorTitle="入力エラー" error="リストから選択してください。" sqref="K23" xr:uid="{39A50567-7768-4039-ABDE-6EF3BD41B4F4}">
      <formula1>List_項目i</formula1>
    </dataValidation>
    <dataValidation type="custom" imeMode="off" allowBlank="1" showInputMessage="1" showErrorMessage="1" errorTitle="入力エラー" error="西暦で登録してください_x000a_例）2025/9/10" sqref="K18" xr:uid="{C96DE7E2-243F-4DFF-A2B2-69537E8360ED}">
      <formula1>DAY(K18)</formula1>
    </dataValidation>
    <dataValidation imeMode="hiragana" allowBlank="1" showInputMessage="1" showErrorMessage="1" sqref="K14:K15 K19 K22 K24:K27 K29:K31" xr:uid="{AFBA5BD0-27AB-4C6C-8A9F-551B8426FD3D}"/>
    <dataValidation imeMode="off" allowBlank="1" showInputMessage="1" showErrorMessage="1" sqref="K16" xr:uid="{569DB2E7-5EB5-4533-91AA-08826FFFC21B}"/>
    <dataValidation type="custom" imeMode="off" allowBlank="1" showInputMessage="1" showErrorMessage="1" errorTitle="入力エラー" error="西暦で登録してください_x000a_例）2025/9/20" sqref="K17" xr:uid="{60B45CBB-C530-4DF8-8529-C2302B253A5F}">
      <formula1>DAY(K17)</formula1>
    </dataValidation>
    <dataValidation type="list" imeMode="hiragana" allowBlank="1" showInputMessage="1" showErrorMessage="1" errorTitle="入力エラー" error="リストから選択してください。" sqref="K13" xr:uid="{919F1077-8759-4470-9169-2D57C133B712}">
      <formula1>List_項目a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77E38-56C7-4BE1-A0EE-71124F48E5F9}">
  <sheetPr codeName="Sheet4">
    <tabColor rgb="FF00B0F0"/>
  </sheetPr>
  <dimension ref="A1:AP8"/>
  <sheetViews>
    <sheetView topLeftCell="K1" workbookViewId="0">
      <selection activeCell="K1" sqref="K1"/>
    </sheetView>
  </sheetViews>
  <sheetFormatPr defaultRowHeight="13.5" x14ac:dyDescent="0.15"/>
  <cols>
    <col min="1" max="10" width="2.625" hidden="1" customWidth="1"/>
    <col min="11" max="11" width="15.125" bestFit="1" customWidth="1"/>
    <col min="12" max="12" width="21.5" bestFit="1" customWidth="1"/>
    <col min="13" max="13" width="2.625" customWidth="1"/>
  </cols>
  <sheetData>
    <row r="1" spans="11:42" x14ac:dyDescent="0.15">
      <c r="N1" t="s">
        <v>82</v>
      </c>
      <c r="O1" t="s">
        <v>83</v>
      </c>
      <c r="P1" t="s">
        <v>84</v>
      </c>
      <c r="Q1" t="s">
        <v>85</v>
      </c>
      <c r="R1" t="s">
        <v>86</v>
      </c>
      <c r="S1" t="s">
        <v>87</v>
      </c>
      <c r="T1" t="s">
        <v>88</v>
      </c>
      <c r="U1" t="s">
        <v>89</v>
      </c>
      <c r="V1" t="s">
        <v>90</v>
      </c>
      <c r="W1" t="s">
        <v>91</v>
      </c>
      <c r="X1" t="s">
        <v>92</v>
      </c>
      <c r="Y1" t="s">
        <v>93</v>
      </c>
      <c r="Z1" t="s">
        <v>94</v>
      </c>
      <c r="AA1" t="s">
        <v>95</v>
      </c>
      <c r="AB1" t="s">
        <v>96</v>
      </c>
      <c r="AC1" t="s">
        <v>97</v>
      </c>
      <c r="AD1" t="s">
        <v>98</v>
      </c>
      <c r="AG1" t="s">
        <v>99</v>
      </c>
      <c r="AH1" t="s">
        <v>100</v>
      </c>
      <c r="AI1" t="s">
        <v>101</v>
      </c>
      <c r="AJ1" t="s">
        <v>102</v>
      </c>
      <c r="AK1" t="s">
        <v>103</v>
      </c>
      <c r="AL1" t="s">
        <v>104</v>
      </c>
      <c r="AM1" t="s">
        <v>105</v>
      </c>
      <c r="AN1" t="s">
        <v>106</v>
      </c>
      <c r="AO1" t="s">
        <v>107</v>
      </c>
      <c r="AP1" t="s">
        <v>108</v>
      </c>
    </row>
    <row r="2" spans="11:42" x14ac:dyDescent="0.15">
      <c r="N2" t="s">
        <v>109</v>
      </c>
      <c r="O2" t="s">
        <v>110</v>
      </c>
      <c r="P2" t="s">
        <v>111</v>
      </c>
      <c r="Q2" t="s">
        <v>112</v>
      </c>
      <c r="R2" t="s">
        <v>113</v>
      </c>
      <c r="S2" t="s">
        <v>114</v>
      </c>
      <c r="T2" t="s">
        <v>115</v>
      </c>
      <c r="U2" t="s">
        <v>116</v>
      </c>
      <c r="V2" t="s">
        <v>117</v>
      </c>
      <c r="W2" t="s">
        <v>118</v>
      </c>
      <c r="X2" t="s">
        <v>119</v>
      </c>
      <c r="Y2" t="s">
        <v>120</v>
      </c>
      <c r="Z2" t="s">
        <v>121</v>
      </c>
      <c r="AA2" t="s">
        <v>47</v>
      </c>
      <c r="AB2" t="s">
        <v>122</v>
      </c>
      <c r="AC2" t="s">
        <v>123</v>
      </c>
      <c r="AD2" t="s">
        <v>124</v>
      </c>
      <c r="AE2" s="66" t="s">
        <v>125</v>
      </c>
      <c r="AF2" s="66" t="s">
        <v>126</v>
      </c>
      <c r="AG2" t="s">
        <v>127</v>
      </c>
      <c r="AH2" t="s">
        <v>128</v>
      </c>
      <c r="AI2" t="s">
        <v>129</v>
      </c>
      <c r="AJ2" t="s">
        <v>130</v>
      </c>
      <c r="AK2" t="s">
        <v>131</v>
      </c>
      <c r="AL2" t="s">
        <v>132</v>
      </c>
      <c r="AM2" t="s">
        <v>133</v>
      </c>
      <c r="AN2" t="s">
        <v>134</v>
      </c>
      <c r="AO2" t="s">
        <v>135</v>
      </c>
      <c r="AP2" t="s">
        <v>124</v>
      </c>
    </row>
    <row r="3" spans="11:42" x14ac:dyDescent="0.15">
      <c r="N3" s="37" t="str">
        <f>IF(通報連絡フォーム!K13&lt;&gt;"",通報連絡フォーム!K13,"")</f>
        <v/>
      </c>
      <c r="O3" s="37" t="str">
        <f>IF(通報連絡フォーム!K14&lt;&gt;"",通報連絡フォーム!K14,"")</f>
        <v/>
      </c>
      <c r="P3" s="37" t="str">
        <f>IF(通報連絡フォーム!K15&lt;&gt;"",通報連絡フォーム!K15,"")</f>
        <v/>
      </c>
      <c r="Q3" s="37" t="str">
        <f>IF(通報連絡フォーム!K16&lt;&gt;"",通報連絡フォーム!K16,"")</f>
        <v/>
      </c>
      <c r="R3" s="38" t="str">
        <f>IF(通報連絡フォーム!K17&lt;&gt;"",通報連絡フォーム!K17,"")</f>
        <v/>
      </c>
      <c r="S3" s="38" t="str">
        <f>IF(通報連絡フォーム!K18&lt;&gt;"",通報連絡フォーム!K18,"")</f>
        <v/>
      </c>
      <c r="T3" s="37" t="str">
        <f>IF(通報連絡フォーム!K19&lt;&gt;"",通報連絡フォーム!K19,"")</f>
        <v/>
      </c>
      <c r="U3" s="37" t="str">
        <f>IF(通報連絡フォーム!K22&lt;&gt;"",TEXT(通報連絡フォーム!K22,"yyyy/m/d"),"")</f>
        <v/>
      </c>
      <c r="V3" s="37" t="str">
        <f>IF(通報連絡フォーム!K23&lt;&gt;"",通報連絡フォーム!K23,"")</f>
        <v/>
      </c>
      <c r="W3" s="37" t="str">
        <f>IF(通報連絡フォーム!K24&lt;&gt;"",通報連絡フォーム!K24,"")</f>
        <v/>
      </c>
      <c r="X3" s="37" t="str">
        <f>IF(通報連絡フォーム!K25&lt;&gt;"",通報連絡フォーム!K25,"")</f>
        <v/>
      </c>
      <c r="Y3" s="37" t="str">
        <f>IF(通報連絡フォーム!K26&lt;&gt;"",通報連絡フォーム!K26,"")</f>
        <v/>
      </c>
      <c r="Z3" s="37" t="str">
        <f>IF(通報連絡フォーム!K27&lt;&gt;"",通報連絡フォーム!K27,"")</f>
        <v/>
      </c>
      <c r="AA3" s="37" t="str">
        <f>IF(通報連絡フォーム!K28&lt;&gt;"",通報連絡フォーム!K28,"")</f>
        <v/>
      </c>
      <c r="AB3" s="37" t="str">
        <f>IF(通報連絡フォーム!K29&lt;&gt;"",通報連絡フォーム!K29,"")</f>
        <v/>
      </c>
      <c r="AC3" s="37" t="str">
        <f>IF(通報連絡フォーム!K30&lt;&gt;"",通報連絡フォーム!K30,"")</f>
        <v/>
      </c>
      <c r="AD3" s="37" t="str">
        <f>IF(通報連絡フォーム!K31&lt;&gt;"",通報連絡フォーム!K31,"")</f>
        <v/>
      </c>
      <c r="AE3" s="37"/>
      <c r="AF3" s="37"/>
      <c r="AG3" s="37" t="str">
        <f>IF(事案調査フォーム!K25&lt;&gt;"",事案調査フォーム!K25,"")</f>
        <v/>
      </c>
      <c r="AH3" s="37" t="str">
        <f>IF(事案調査フォーム!K26&lt;&gt;"",事案調査フォーム!K26,"")</f>
        <v/>
      </c>
      <c r="AI3" s="37" t="str">
        <f>IF(事案調査フォーム!K27&lt;&gt;"",事案調査フォーム!K27,"")</f>
        <v/>
      </c>
      <c r="AJ3" s="37" t="str">
        <f>IF(事案調査フォーム!K28&lt;&gt;"",事案調査フォーム!K28,"")</f>
        <v/>
      </c>
      <c r="AK3" s="38" t="str">
        <f>IF(事案調査フォーム!K29&lt;&gt;"",事案調査フォーム!K29,"")</f>
        <v/>
      </c>
      <c r="AL3" s="37" t="str">
        <f>IF(事案調査フォーム!K30&lt;&gt;"",事案調査フォーム!K30,"")</f>
        <v/>
      </c>
      <c r="AM3" s="37" t="str">
        <f>IF(事案調査フォーム!K31&lt;&gt;"",事案調査フォーム!K31,"")</f>
        <v/>
      </c>
      <c r="AN3" s="37" t="str">
        <f>IF(事案調査フォーム!K32&lt;&gt;"",事案調査フォーム!K32,"")</f>
        <v/>
      </c>
      <c r="AO3" s="37" t="str">
        <f>IF(事案調査フォーム!K33&lt;&gt;"",事案調査フォーム!K33,"")</f>
        <v/>
      </c>
      <c r="AP3" s="37" t="str">
        <f>IF(事案調査フォーム!K34&lt;&gt;"",事案調査フォーム!K34,"")</f>
        <v/>
      </c>
    </row>
    <row r="5" spans="11:42" x14ac:dyDescent="0.15">
      <c r="K5" t="s">
        <v>219</v>
      </c>
      <c r="L5" s="37" cm="1">
        <f t="array" ref="L5">SUMPRODUCT((N3:AP3&lt;&gt;"")*1)</f>
        <v>0</v>
      </c>
    </row>
    <row r="6" spans="11:42" x14ac:dyDescent="0.15">
      <c r="K6" t="s">
        <v>45</v>
      </c>
      <c r="L6" s="37" t="str">
        <f>IF(V3&lt;&gt;"",VLOOKUP(V3,List!F:G,2,FALSE),"")</f>
        <v/>
      </c>
    </row>
    <row r="7" spans="11:42" x14ac:dyDescent="0.15">
      <c r="K7" t="s">
        <v>60</v>
      </c>
      <c r="L7" s="37" t="str">
        <f>IF(List!B2&lt;&gt;"",List!B2,"")</f>
        <v/>
      </c>
    </row>
    <row r="8" spans="11:42" x14ac:dyDescent="0.15">
      <c r="K8" t="s">
        <v>154</v>
      </c>
      <c r="L8" s="37" t="str">
        <f>L6&amp;"_"&amp;L7&amp;"_事案調査フォーム.xlsx"</f>
        <v>__事案調査フォーム.xlsx</v>
      </c>
    </row>
  </sheetData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8219E-2E4F-41E1-A999-3DBBC7462DF4}">
  <sheetPr codeName="Sheet5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2.125" style="1" hidden="1" customWidth="1"/>
    <col min="2" max="2" width="2.125" style="45" hidden="1" customWidth="1"/>
    <col min="3" max="3" width="2.125" style="1" hidden="1" customWidth="1"/>
    <col min="4" max="4" width="12.875" style="1" hidden="1" customWidth="1"/>
    <col min="5" max="5" width="2.1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str">
        <f>IF(COUNTIF(D9:D31,"TRUE")&gt;0,TRUE,"")</f>
        <v/>
      </c>
      <c r="I1" s="2" t="str">
        <f>IF(D1=TRUE,"未入力有","")</f>
        <v/>
      </c>
    </row>
    <row r="3" spans="2:12" ht="23.25" hidden="1" customHeight="1" x14ac:dyDescent="0.15"/>
    <row r="4" spans="2:12" hidden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69" t="s">
        <v>72</v>
      </c>
      <c r="F7" s="13"/>
      <c r="G7" s="70" t="s">
        <v>65</v>
      </c>
      <c r="H7" s="70"/>
      <c r="I7" s="70"/>
      <c r="J7" s="70"/>
      <c r="K7" s="70"/>
      <c r="L7" s="13"/>
    </row>
    <row r="8" spans="2:12" ht="12.6" customHeight="1" x14ac:dyDescent="0.15">
      <c r="D8" s="69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69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69"/>
      <c r="F10" s="13"/>
      <c r="G10" s="14"/>
      <c r="H10" s="13"/>
      <c r="I10" s="13"/>
      <c r="J10" s="13"/>
      <c r="K10" s="13"/>
      <c r="L10" s="13"/>
    </row>
    <row r="11" spans="2:12" ht="11.45" hidden="1" customHeight="1" x14ac:dyDescent="0.15">
      <c r="D11" s="69"/>
      <c r="F11" s="13"/>
      <c r="G11" s="14"/>
      <c r="H11" s="13"/>
      <c r="I11" s="13"/>
      <c r="J11" s="13"/>
      <c r="K11" s="13"/>
      <c r="L11" s="13"/>
    </row>
    <row r="12" spans="2:12" ht="32.450000000000003" customHeight="1" x14ac:dyDescent="0.15">
      <c r="D12" s="69"/>
      <c r="F12" s="13"/>
      <c r="G12" s="73" t="s">
        <v>229</v>
      </c>
      <c r="H12" s="74"/>
      <c r="I12" s="74"/>
      <c r="J12" s="74"/>
      <c r="K12" s="75"/>
      <c r="L12" s="13"/>
    </row>
    <row r="13" spans="2:12" ht="30" x14ac:dyDescent="0.15">
      <c r="B13" s="44" t="s">
        <v>136</v>
      </c>
      <c r="D13" s="1" t="b">
        <f>ISBLANK(K13)</f>
        <v>0</v>
      </c>
      <c r="F13" s="13"/>
      <c r="G13" s="16" t="s">
        <v>2</v>
      </c>
      <c r="H13" s="17" t="s">
        <v>232</v>
      </c>
      <c r="I13" s="17"/>
      <c r="J13" s="18" t="s">
        <v>4</v>
      </c>
      <c r="K13" s="47" t="s">
        <v>242</v>
      </c>
      <c r="L13" s="13"/>
    </row>
    <row r="14" spans="2:12" ht="30" x14ac:dyDescent="0.15">
      <c r="B14" s="44" t="s">
        <v>136</v>
      </c>
      <c r="D14" s="1" t="b">
        <f t="shared" ref="D14:D19" si="0">ISBLANK(K14)</f>
        <v>0</v>
      </c>
      <c r="F14" s="13"/>
      <c r="G14" s="16" t="s">
        <v>5</v>
      </c>
      <c r="H14" s="19" t="s">
        <v>233</v>
      </c>
      <c r="I14" s="19"/>
      <c r="J14" s="18" t="s">
        <v>4</v>
      </c>
      <c r="K14" s="47" t="s">
        <v>249</v>
      </c>
      <c r="L14" s="13"/>
    </row>
    <row r="15" spans="2:12" ht="45" x14ac:dyDescent="0.15">
      <c r="B15" s="44" t="s">
        <v>230</v>
      </c>
      <c r="D15" s="1" t="b">
        <f t="shared" si="0"/>
        <v>0</v>
      </c>
      <c r="F15" s="13"/>
      <c r="G15" s="16" t="s">
        <v>6</v>
      </c>
      <c r="H15" s="67" t="s">
        <v>231</v>
      </c>
      <c r="I15" s="68"/>
      <c r="J15" s="20" t="s">
        <v>4</v>
      </c>
      <c r="K15" s="47" t="s">
        <v>250</v>
      </c>
      <c r="L15" s="13"/>
    </row>
    <row r="16" spans="2:12" ht="30" x14ac:dyDescent="0.15">
      <c r="B16" s="44" t="s">
        <v>136</v>
      </c>
      <c r="D16" s="1" t="b">
        <f t="shared" si="0"/>
        <v>0</v>
      </c>
      <c r="F16" s="13"/>
      <c r="G16" s="16" t="s">
        <v>8</v>
      </c>
      <c r="H16" s="19" t="s">
        <v>9</v>
      </c>
      <c r="I16" s="20"/>
      <c r="J16" s="20" t="s">
        <v>4</v>
      </c>
      <c r="K16" s="47" t="s">
        <v>140</v>
      </c>
      <c r="L16" s="13"/>
    </row>
    <row r="17" spans="2:12" ht="30" x14ac:dyDescent="0.15">
      <c r="B17" s="44" t="s">
        <v>136</v>
      </c>
      <c r="D17" s="1" t="b">
        <f t="shared" si="0"/>
        <v>0</v>
      </c>
      <c r="F17" s="13"/>
      <c r="G17" s="16" t="s">
        <v>10</v>
      </c>
      <c r="H17" s="19" t="s">
        <v>11</v>
      </c>
      <c r="I17" s="39" t="s">
        <v>238</v>
      </c>
      <c r="J17" s="20" t="s">
        <v>4</v>
      </c>
      <c r="K17" s="50">
        <v>46132</v>
      </c>
      <c r="L17" s="21"/>
    </row>
    <row r="18" spans="2:12" ht="30" x14ac:dyDescent="0.15">
      <c r="B18" s="44" t="s">
        <v>136</v>
      </c>
      <c r="D18" s="1" t="b">
        <f>ISBLANK(K18)</f>
        <v>0</v>
      </c>
      <c r="F18" s="13"/>
      <c r="G18" s="16" t="s">
        <v>12</v>
      </c>
      <c r="H18" s="40" t="s">
        <v>235</v>
      </c>
      <c r="I18" s="39" t="s">
        <v>239</v>
      </c>
      <c r="J18" s="20" t="s">
        <v>4</v>
      </c>
      <c r="K18" s="50">
        <v>46122</v>
      </c>
      <c r="L18" s="13"/>
    </row>
    <row r="19" spans="2:12" ht="30" x14ac:dyDescent="0.15">
      <c r="B19" s="44" t="s">
        <v>136</v>
      </c>
      <c r="D19" s="1" t="b">
        <f t="shared" si="0"/>
        <v>0</v>
      </c>
      <c r="F19" s="13"/>
      <c r="G19" s="16" t="s">
        <v>13</v>
      </c>
      <c r="H19" s="22" t="s">
        <v>237</v>
      </c>
      <c r="I19" s="23"/>
      <c r="J19" s="23" t="s">
        <v>4</v>
      </c>
      <c r="K19" s="47" t="s">
        <v>141</v>
      </c>
      <c r="L19" s="13"/>
    </row>
    <row r="20" spans="2:12" ht="23.1" customHeight="1" x14ac:dyDescent="0.15">
      <c r="F20" s="13"/>
      <c r="G20" s="14"/>
      <c r="H20" s="13"/>
      <c r="I20" s="13"/>
      <c r="J20" s="13"/>
      <c r="K20" s="13"/>
      <c r="L20" s="13"/>
    </row>
    <row r="21" spans="2:12" ht="30" customHeight="1" x14ac:dyDescent="0.15">
      <c r="F21" s="13"/>
      <c r="G21" s="76" t="s">
        <v>234</v>
      </c>
      <c r="H21" s="76"/>
      <c r="I21" s="76"/>
      <c r="J21" s="76"/>
      <c r="K21" s="76"/>
      <c r="L21" s="13"/>
    </row>
    <row r="22" spans="2:12" ht="33.75" x14ac:dyDescent="0.15">
      <c r="B22" s="44"/>
      <c r="D22" s="1" t="b">
        <f t="shared" ref="D22:D30" si="1">ISBLANK(K22)</f>
        <v>0</v>
      </c>
      <c r="F22" s="13"/>
      <c r="G22" s="16" t="s">
        <v>14</v>
      </c>
      <c r="H22" s="24" t="s">
        <v>73</v>
      </c>
      <c r="I22" s="25"/>
      <c r="J22" s="26" t="s">
        <v>4</v>
      </c>
      <c r="K22" s="53" t="s">
        <v>252</v>
      </c>
      <c r="L22" s="13"/>
    </row>
    <row r="23" spans="2:12" ht="30" x14ac:dyDescent="0.15">
      <c r="B23" s="44" t="s">
        <v>136</v>
      </c>
      <c r="D23" s="1" t="b">
        <f t="shared" si="1"/>
        <v>0</v>
      </c>
      <c r="F23" s="13"/>
      <c r="G23" s="16" t="s">
        <v>15</v>
      </c>
      <c r="H23" s="27" t="s">
        <v>16</v>
      </c>
      <c r="I23" s="28"/>
      <c r="J23" s="26" t="s">
        <v>4</v>
      </c>
      <c r="K23" s="47" t="s">
        <v>145</v>
      </c>
      <c r="L23" s="13"/>
    </row>
    <row r="24" spans="2:12" ht="33.75" x14ac:dyDescent="0.15">
      <c r="D24" s="1" t="b">
        <f t="shared" si="1"/>
        <v>0</v>
      </c>
      <c r="F24" s="13"/>
      <c r="G24" s="16" t="s">
        <v>17</v>
      </c>
      <c r="H24" s="24" t="s">
        <v>74</v>
      </c>
      <c r="I24" s="25"/>
      <c r="J24" s="26" t="s">
        <v>4</v>
      </c>
      <c r="K24" s="47" t="s">
        <v>146</v>
      </c>
      <c r="L24" s="13"/>
    </row>
    <row r="25" spans="2:12" ht="60" x14ac:dyDescent="0.15">
      <c r="B25" s="44" t="s">
        <v>137</v>
      </c>
      <c r="D25" s="1" t="b">
        <f t="shared" si="1"/>
        <v>0</v>
      </c>
      <c r="F25" s="13"/>
      <c r="G25" s="16" t="s">
        <v>18</v>
      </c>
      <c r="H25" s="67" t="s">
        <v>75</v>
      </c>
      <c r="I25" s="68"/>
      <c r="J25" s="29" t="s">
        <v>4</v>
      </c>
      <c r="K25" s="47" t="s">
        <v>142</v>
      </c>
      <c r="L25" s="13"/>
    </row>
    <row r="26" spans="2:12" ht="33.75" x14ac:dyDescent="0.15">
      <c r="D26" s="1" t="b">
        <f>ISBLANK(K26)</f>
        <v>0</v>
      </c>
      <c r="F26" s="13"/>
      <c r="G26" s="16" t="s">
        <v>19</v>
      </c>
      <c r="H26" s="24" t="s">
        <v>76</v>
      </c>
      <c r="I26" s="25"/>
      <c r="J26" s="26" t="s">
        <v>4</v>
      </c>
      <c r="K26" s="47" t="s">
        <v>143</v>
      </c>
      <c r="L26" s="13"/>
    </row>
    <row r="27" spans="2:12" ht="30" x14ac:dyDescent="0.15">
      <c r="B27" s="44" t="s">
        <v>136</v>
      </c>
      <c r="D27" s="1" t="b">
        <f>ISBLANK(K27)</f>
        <v>0</v>
      </c>
      <c r="F27" s="13"/>
      <c r="G27" s="30" t="s">
        <v>20</v>
      </c>
      <c r="H27" s="27" t="s">
        <v>21</v>
      </c>
      <c r="I27" s="28"/>
      <c r="J27" s="26" t="s">
        <v>4</v>
      </c>
      <c r="K27" s="47" t="s">
        <v>144</v>
      </c>
      <c r="L27" s="13"/>
    </row>
    <row r="28" spans="2:12" ht="30" x14ac:dyDescent="0.15">
      <c r="B28" s="44" t="s">
        <v>136</v>
      </c>
      <c r="D28" s="1" t="b">
        <f t="shared" si="1"/>
        <v>0</v>
      </c>
      <c r="F28" s="13"/>
      <c r="G28" s="30" t="s">
        <v>22</v>
      </c>
      <c r="H28" s="27" t="s">
        <v>276</v>
      </c>
      <c r="I28" s="28"/>
      <c r="J28" s="26" t="s">
        <v>4</v>
      </c>
      <c r="K28" s="47" t="s">
        <v>46</v>
      </c>
      <c r="L28" s="13"/>
    </row>
    <row r="29" spans="2:12" ht="30" x14ac:dyDescent="0.15">
      <c r="B29" s="44" t="s">
        <v>136</v>
      </c>
      <c r="D29" s="1" t="b">
        <f t="shared" si="1"/>
        <v>0</v>
      </c>
      <c r="F29" s="13"/>
      <c r="G29" s="30" t="s">
        <v>23</v>
      </c>
      <c r="H29" s="27" t="s">
        <v>277</v>
      </c>
      <c r="I29" s="28"/>
      <c r="J29" s="26" t="s">
        <v>4</v>
      </c>
      <c r="K29" s="47" t="s">
        <v>147</v>
      </c>
      <c r="L29" s="13"/>
    </row>
    <row r="30" spans="2:12" ht="30" x14ac:dyDescent="0.15">
      <c r="B30" s="44" t="s">
        <v>136</v>
      </c>
      <c r="D30" s="1" t="b">
        <f t="shared" si="1"/>
        <v>0</v>
      </c>
      <c r="F30" s="13"/>
      <c r="G30" s="30" t="s">
        <v>24</v>
      </c>
      <c r="H30" s="24" t="s">
        <v>25</v>
      </c>
      <c r="I30" s="25"/>
      <c r="J30" s="29" t="s">
        <v>4</v>
      </c>
      <c r="K30" s="47" t="s">
        <v>148</v>
      </c>
      <c r="L30" s="13"/>
    </row>
    <row r="31" spans="2:12" ht="30" x14ac:dyDescent="0.15">
      <c r="B31" s="44" t="s">
        <v>136</v>
      </c>
      <c r="F31" s="13"/>
      <c r="G31" s="30" t="s">
        <v>26</v>
      </c>
      <c r="H31" s="27" t="s">
        <v>27</v>
      </c>
      <c r="I31" s="28"/>
      <c r="J31" s="18" t="s">
        <v>28</v>
      </c>
      <c r="K31" s="47"/>
      <c r="L31" s="13"/>
    </row>
    <row r="32" spans="2:12" ht="21.6" customHeight="1" x14ac:dyDescent="0.15">
      <c r="F32" s="13"/>
      <c r="G32" s="14"/>
      <c r="H32" s="13"/>
      <c r="I32" s="13"/>
      <c r="J32" s="13"/>
      <c r="K32" s="32" t="s">
        <v>253</v>
      </c>
      <c r="L32" s="13"/>
    </row>
    <row r="33" spans="2:12" ht="30" customHeight="1" x14ac:dyDescent="0.15">
      <c r="F33" s="13"/>
      <c r="G33" s="13"/>
      <c r="H33" s="13"/>
      <c r="I33" s="13"/>
      <c r="J33" s="13"/>
      <c r="K33" s="13"/>
      <c r="L33" s="13"/>
    </row>
    <row r="34" spans="2:12" ht="30" customHeight="1" x14ac:dyDescent="0.15">
      <c r="B34" s="44"/>
      <c r="F34" s="13"/>
      <c r="G34" s="14"/>
      <c r="H34" s="31"/>
      <c r="I34" s="31"/>
      <c r="J34" s="57"/>
      <c r="K34" s="58"/>
      <c r="L34" s="13"/>
    </row>
    <row r="35" spans="2:12" ht="30" customHeight="1" x14ac:dyDescent="0.15">
      <c r="B35" s="44"/>
      <c r="F35" s="13"/>
      <c r="G35" s="14"/>
      <c r="H35" s="59"/>
      <c r="I35" s="59"/>
      <c r="J35" s="57"/>
      <c r="K35" s="60"/>
      <c r="L35" s="13"/>
    </row>
    <row r="36" spans="2:12" ht="11.45" customHeight="1" x14ac:dyDescent="0.15">
      <c r="F36" s="13"/>
      <c r="G36" s="14"/>
      <c r="H36" s="13"/>
      <c r="I36" s="13"/>
      <c r="J36" s="13"/>
      <c r="K36" s="13"/>
      <c r="L36" s="13"/>
    </row>
    <row r="37" spans="2:12" ht="54" customHeight="1" x14ac:dyDescent="0.15">
      <c r="F37" s="13"/>
      <c r="G37" s="61"/>
      <c r="H37" s="61"/>
      <c r="I37" s="61"/>
      <c r="J37" s="61"/>
      <c r="K37" s="61"/>
      <c r="L37" s="13"/>
    </row>
    <row r="38" spans="2:12" ht="21.6" customHeight="1" x14ac:dyDescent="0.15">
      <c r="F38" s="13"/>
      <c r="G38" s="31"/>
      <c r="H38" s="13"/>
      <c r="I38" s="13"/>
      <c r="J38" s="13"/>
      <c r="K38" s="32"/>
      <c r="L38" s="13"/>
    </row>
    <row r="39" spans="2:12" ht="30" customHeight="1" x14ac:dyDescent="0.15"/>
    <row r="40" spans="2:12" ht="30" customHeight="1" x14ac:dyDescent="0.15"/>
    <row r="41" spans="2:12" ht="30" customHeight="1" x14ac:dyDescent="0.15">
      <c r="H41" s="3" t="s">
        <v>66</v>
      </c>
      <c r="I41" s="3"/>
    </row>
    <row r="42" spans="2:12" ht="30" customHeight="1" x14ac:dyDescent="0.15"/>
    <row r="43" spans="2:12" ht="30" customHeight="1" x14ac:dyDescent="0.15"/>
  </sheetData>
  <sheetProtection algorithmName="SHA-512" hashValue="LCRuTIjZfNauOcCD5vlHHe5ZAlnj94fk/PkZgK17gnvnddVwvXYVLAf6nf1yzfk/6Ii63VIKBiD55WVUTkpiNg==" saltValue="pLqRvo07b68toAtMnwO9+g==" spinCount="100000" sheet="1" objects="1" scenarios="1" selectLockedCells="1"/>
  <mergeCells count="7">
    <mergeCell ref="H25:I25"/>
    <mergeCell ref="H15:I15"/>
    <mergeCell ref="D7:D12"/>
    <mergeCell ref="G7:K7"/>
    <mergeCell ref="G9:K9"/>
    <mergeCell ref="G12:K12"/>
    <mergeCell ref="G21:K21"/>
  </mergeCells>
  <phoneticPr fontId="3"/>
  <conditionalFormatting sqref="I1">
    <cfRule type="containsText" dxfId="43" priority="4" operator="containsText" text="未入力有">
      <formula>NOT(ISERROR(SEARCH("未入力有",I1)))</formula>
    </cfRule>
  </conditionalFormatting>
  <conditionalFormatting sqref="K13:K19 K22:K30">
    <cfRule type="containsBlanks" dxfId="42" priority="2">
      <formula>LEN(TRIM(K13))=0</formula>
    </cfRule>
  </conditionalFormatting>
  <conditionalFormatting sqref="K35">
    <cfRule type="expression" dxfId="41" priority="1">
      <formula>AND($K$34="過度の便宜供与に該当する",$K$35="")</formula>
    </cfRule>
    <cfRule type="expression" dxfId="40" priority="3">
      <formula>$K$34="過度の便宜供与に該当しない"</formula>
    </cfRule>
  </conditionalFormatting>
  <dataValidations count="7">
    <dataValidation imeMode="off" allowBlank="1" showInputMessage="1" showErrorMessage="1" sqref="K16" xr:uid="{63CBEF7E-7363-434B-8DAE-34A01A79DA3F}"/>
    <dataValidation imeMode="hiragana" allowBlank="1" showInputMessage="1" showErrorMessage="1" sqref="K14:K15 K19 K22 K24:K27 K29:K31" xr:uid="{8DCB3729-6833-421F-AA3F-09799707776D}"/>
    <dataValidation type="custom" imeMode="off" allowBlank="1" showInputMessage="1" showErrorMessage="1" errorTitle="入力エラー" error="西暦で登録してください_x000a_例）2025/9/10" sqref="K18" xr:uid="{FA5BBE7A-4EAA-408C-9E12-2BEFF56E4F0C}">
      <formula1>DAY(K18)</formula1>
    </dataValidation>
    <dataValidation type="list" imeMode="hiragana" allowBlank="1" showInputMessage="1" showErrorMessage="1" errorTitle="入力エラー" error="リストから選択してください。" sqref="K23" xr:uid="{205CD264-0E8F-4E1E-AB9E-311C7AAC2318}">
      <formula1>List_項目i</formula1>
    </dataValidation>
    <dataValidation type="list" imeMode="hiragana" allowBlank="1" showInputMessage="1" showErrorMessage="1" errorTitle="入力エラー" error="リストから選択してください。" sqref="K28" xr:uid="{AEA2651A-912D-4AE5-A963-D6402E5D69BA}">
      <formula1>List_項目n</formula1>
    </dataValidation>
    <dataValidation type="custom" imeMode="off" allowBlank="1" showInputMessage="1" showErrorMessage="1" errorTitle="入力エラー" error="西暦で登録してください_x000a_例）2025/9/20" sqref="K17" xr:uid="{0E054922-C91C-4F57-A46F-6402F398D0BB}">
      <formula1>DAY(K17)</formula1>
    </dataValidation>
    <dataValidation type="list" imeMode="hiragana" allowBlank="1" showInputMessage="1" showErrorMessage="1" errorTitle="入力エラー" error="リストから選択してください。" sqref="K13" xr:uid="{B27659AA-75E5-4047-A0D4-29F9DD547D76}">
      <formula1>List_項目a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B9C4E-F1D3-4F82-820F-9716706B905C}">
  <sheetPr codeName="Sheet7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2.125" style="1" hidden="1" customWidth="1"/>
    <col min="2" max="2" width="2.125" style="45" hidden="1" customWidth="1"/>
    <col min="3" max="3" width="2.125" style="1" hidden="1" customWidth="1"/>
    <col min="4" max="4" width="12.875" style="1" hidden="1" customWidth="1"/>
    <col min="5" max="5" width="2.1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str">
        <f>IF(COUNTIF(D13:D31,"TRUE")&gt;0,TRUE,"")</f>
        <v/>
      </c>
      <c r="I1" s="2" t="str">
        <f>IF(D1=TRUE,"未入力有","")</f>
        <v/>
      </c>
    </row>
    <row r="3" spans="2:12" ht="23.25" hidden="1" customHeight="1" x14ac:dyDescent="0.15"/>
    <row r="4" spans="2:12" hidden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69" t="s">
        <v>72</v>
      </c>
      <c r="F7" s="13"/>
      <c r="G7" s="70" t="s">
        <v>65</v>
      </c>
      <c r="H7" s="70"/>
      <c r="I7" s="70"/>
      <c r="J7" s="70"/>
      <c r="K7" s="70"/>
      <c r="L7" s="13"/>
    </row>
    <row r="8" spans="2:12" ht="12.6" customHeight="1" x14ac:dyDescent="0.15">
      <c r="D8" s="69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69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69"/>
      <c r="F10" s="13"/>
      <c r="G10" s="14"/>
      <c r="H10" s="13"/>
      <c r="I10" s="13"/>
      <c r="J10" s="13"/>
      <c r="K10" s="13"/>
      <c r="L10" s="13"/>
    </row>
    <row r="11" spans="2:12" ht="11.45" hidden="1" customHeight="1" x14ac:dyDescent="0.15">
      <c r="D11" s="69"/>
      <c r="F11" s="13"/>
      <c r="G11" s="14"/>
      <c r="H11" s="13"/>
      <c r="I11" s="13"/>
      <c r="J11" s="13"/>
      <c r="K11" s="13"/>
      <c r="L11" s="13"/>
    </row>
    <row r="12" spans="2:12" ht="32.450000000000003" customHeight="1" x14ac:dyDescent="0.15">
      <c r="D12" s="69"/>
      <c r="F12" s="13"/>
      <c r="G12" s="73" t="s">
        <v>229</v>
      </c>
      <c r="H12" s="74"/>
      <c r="I12" s="74"/>
      <c r="J12" s="74"/>
      <c r="K12" s="75"/>
      <c r="L12" s="13"/>
    </row>
    <row r="13" spans="2:12" ht="30" x14ac:dyDescent="0.15">
      <c r="B13" s="44" t="s">
        <v>136</v>
      </c>
      <c r="D13" s="1" t="b">
        <f>ISBLANK(K13)</f>
        <v>0</v>
      </c>
      <c r="F13" s="13"/>
      <c r="G13" s="16" t="s">
        <v>2</v>
      </c>
      <c r="H13" s="17" t="s">
        <v>232</v>
      </c>
      <c r="I13" s="17"/>
      <c r="J13" s="18" t="s">
        <v>4</v>
      </c>
      <c r="K13" s="47" t="s">
        <v>242</v>
      </c>
      <c r="L13" s="13"/>
    </row>
    <row r="14" spans="2:12" ht="30" x14ac:dyDescent="0.15">
      <c r="B14" s="44" t="s">
        <v>136</v>
      </c>
      <c r="D14" s="1" t="b">
        <f t="shared" ref="D14:D19" si="0">ISBLANK(K14)</f>
        <v>0</v>
      </c>
      <c r="F14" s="13"/>
      <c r="G14" s="16" t="s">
        <v>5</v>
      </c>
      <c r="H14" s="19" t="s">
        <v>233</v>
      </c>
      <c r="I14" s="19"/>
      <c r="J14" s="18" t="s">
        <v>4</v>
      </c>
      <c r="K14" s="47" t="s">
        <v>249</v>
      </c>
      <c r="L14" s="13"/>
    </row>
    <row r="15" spans="2:12" ht="45" x14ac:dyDescent="0.15">
      <c r="B15" s="44" t="s">
        <v>230</v>
      </c>
      <c r="D15" s="1" t="b">
        <f>ISBLANK(K15)</f>
        <v>0</v>
      </c>
      <c r="F15" s="13"/>
      <c r="G15" s="16" t="s">
        <v>6</v>
      </c>
      <c r="H15" s="67" t="s">
        <v>231</v>
      </c>
      <c r="I15" s="68"/>
      <c r="J15" s="20" t="s">
        <v>4</v>
      </c>
      <c r="K15" s="47" t="s">
        <v>250</v>
      </c>
      <c r="L15" s="13"/>
    </row>
    <row r="16" spans="2:12" ht="30" x14ac:dyDescent="0.15">
      <c r="B16" s="44" t="s">
        <v>136</v>
      </c>
      <c r="D16" s="1" t="b">
        <f t="shared" si="0"/>
        <v>0</v>
      </c>
      <c r="F16" s="13"/>
      <c r="G16" s="16" t="s">
        <v>8</v>
      </c>
      <c r="H16" s="19" t="s">
        <v>9</v>
      </c>
      <c r="I16" s="20"/>
      <c r="J16" s="20" t="s">
        <v>4</v>
      </c>
      <c r="K16" s="47" t="s">
        <v>140</v>
      </c>
      <c r="L16" s="13"/>
    </row>
    <row r="17" spans="2:12" ht="30" x14ac:dyDescent="0.15">
      <c r="B17" s="44" t="s">
        <v>136</v>
      </c>
      <c r="D17" s="1" t="b">
        <f t="shared" si="0"/>
        <v>0</v>
      </c>
      <c r="F17" s="13"/>
      <c r="G17" s="16" t="s">
        <v>10</v>
      </c>
      <c r="H17" s="19" t="s">
        <v>11</v>
      </c>
      <c r="I17" s="39" t="s">
        <v>238</v>
      </c>
      <c r="J17" s="20" t="s">
        <v>4</v>
      </c>
      <c r="K17" s="50">
        <v>46132</v>
      </c>
      <c r="L17" s="21"/>
    </row>
    <row r="18" spans="2:12" ht="30" x14ac:dyDescent="0.15">
      <c r="B18" s="44" t="s">
        <v>136</v>
      </c>
      <c r="D18" s="1" t="b">
        <f>ISBLANK(K18)</f>
        <v>0</v>
      </c>
      <c r="F18" s="13"/>
      <c r="G18" s="16" t="s">
        <v>12</v>
      </c>
      <c r="H18" s="40" t="s">
        <v>235</v>
      </c>
      <c r="I18" s="39" t="s">
        <v>239</v>
      </c>
      <c r="J18" s="20" t="s">
        <v>4</v>
      </c>
      <c r="K18" s="50">
        <v>46122</v>
      </c>
      <c r="L18" s="13"/>
    </row>
    <row r="19" spans="2:12" ht="30" x14ac:dyDescent="0.15">
      <c r="B19" s="44" t="s">
        <v>136</v>
      </c>
      <c r="D19" s="1" t="b">
        <f t="shared" si="0"/>
        <v>0</v>
      </c>
      <c r="F19" s="13"/>
      <c r="G19" s="16" t="s">
        <v>13</v>
      </c>
      <c r="H19" s="22" t="s">
        <v>237</v>
      </c>
      <c r="I19" s="23"/>
      <c r="J19" s="23" t="s">
        <v>4</v>
      </c>
      <c r="K19" s="47" t="s">
        <v>141</v>
      </c>
      <c r="L19" s="13"/>
    </row>
    <row r="20" spans="2:12" ht="23.1" customHeight="1" x14ac:dyDescent="0.15">
      <c r="F20" s="13"/>
      <c r="G20" s="14"/>
      <c r="H20" s="13"/>
      <c r="I20" s="13"/>
      <c r="J20" s="13"/>
      <c r="K20" s="13"/>
      <c r="L20" s="13"/>
    </row>
    <row r="21" spans="2:12" ht="30" customHeight="1" x14ac:dyDescent="0.15">
      <c r="F21" s="13"/>
      <c r="G21" s="76" t="s">
        <v>234</v>
      </c>
      <c r="H21" s="76"/>
      <c r="I21" s="76"/>
      <c r="J21" s="76"/>
      <c r="K21" s="76"/>
      <c r="L21" s="13"/>
    </row>
    <row r="22" spans="2:12" ht="33.75" x14ac:dyDescent="0.15">
      <c r="B22" s="44"/>
      <c r="D22" s="1" t="b">
        <f t="shared" ref="D22:D30" si="1">ISBLANK(K22)</f>
        <v>0</v>
      </c>
      <c r="F22" s="13"/>
      <c r="G22" s="16" t="s">
        <v>14</v>
      </c>
      <c r="H22" s="24" t="s">
        <v>73</v>
      </c>
      <c r="I22" s="25"/>
      <c r="J22" s="26" t="s">
        <v>4</v>
      </c>
      <c r="K22" s="53" t="s">
        <v>252</v>
      </c>
      <c r="L22" s="13"/>
    </row>
    <row r="23" spans="2:12" ht="30" x14ac:dyDescent="0.15">
      <c r="B23" s="44" t="s">
        <v>136</v>
      </c>
      <c r="D23" s="1" t="b">
        <f t="shared" si="1"/>
        <v>0</v>
      </c>
      <c r="F23" s="13"/>
      <c r="G23" s="16" t="s">
        <v>15</v>
      </c>
      <c r="H23" s="27" t="s">
        <v>16</v>
      </c>
      <c r="I23" s="28"/>
      <c r="J23" s="26" t="s">
        <v>4</v>
      </c>
      <c r="K23" s="47" t="s">
        <v>145</v>
      </c>
      <c r="L23" s="13"/>
    </row>
    <row r="24" spans="2:12" ht="33.75" x14ac:dyDescent="0.15">
      <c r="D24" s="1" t="b">
        <f t="shared" si="1"/>
        <v>0</v>
      </c>
      <c r="F24" s="13"/>
      <c r="G24" s="16" t="s">
        <v>17</v>
      </c>
      <c r="H24" s="24" t="s">
        <v>74</v>
      </c>
      <c r="I24" s="25"/>
      <c r="J24" s="26" t="s">
        <v>4</v>
      </c>
      <c r="K24" s="47" t="s">
        <v>146</v>
      </c>
      <c r="L24" s="13"/>
    </row>
    <row r="25" spans="2:12" ht="60" x14ac:dyDescent="0.15">
      <c r="B25" s="44" t="s">
        <v>137</v>
      </c>
      <c r="D25" s="1" t="b">
        <f t="shared" si="1"/>
        <v>0</v>
      </c>
      <c r="F25" s="13"/>
      <c r="G25" s="16" t="s">
        <v>18</v>
      </c>
      <c r="H25" s="67" t="s">
        <v>75</v>
      </c>
      <c r="I25" s="68"/>
      <c r="J25" s="29" t="s">
        <v>4</v>
      </c>
      <c r="K25" s="47" t="s">
        <v>142</v>
      </c>
      <c r="L25" s="13"/>
    </row>
    <row r="26" spans="2:12" ht="33.75" x14ac:dyDescent="0.15">
      <c r="D26" s="1" t="b">
        <f>ISBLANK(K26)</f>
        <v>0</v>
      </c>
      <c r="F26" s="13"/>
      <c r="G26" s="16" t="s">
        <v>19</v>
      </c>
      <c r="H26" s="24" t="s">
        <v>76</v>
      </c>
      <c r="I26" s="25"/>
      <c r="J26" s="26" t="s">
        <v>4</v>
      </c>
      <c r="K26" s="47" t="s">
        <v>155</v>
      </c>
      <c r="L26" s="13"/>
    </row>
    <row r="27" spans="2:12" ht="75" x14ac:dyDescent="0.15">
      <c r="B27" s="44" t="s">
        <v>136</v>
      </c>
      <c r="D27" s="1" t="b">
        <f>ISBLANK(K27)</f>
        <v>0</v>
      </c>
      <c r="F27" s="13"/>
      <c r="G27" s="30" t="s">
        <v>20</v>
      </c>
      <c r="H27" s="27" t="s">
        <v>21</v>
      </c>
      <c r="I27" s="28"/>
      <c r="J27" s="26" t="s">
        <v>4</v>
      </c>
      <c r="K27" s="47" t="s">
        <v>156</v>
      </c>
      <c r="L27" s="13"/>
    </row>
    <row r="28" spans="2:12" ht="30" x14ac:dyDescent="0.15">
      <c r="B28" s="44" t="s">
        <v>136</v>
      </c>
      <c r="D28" s="1" t="b">
        <f t="shared" si="1"/>
        <v>0</v>
      </c>
      <c r="F28" s="13"/>
      <c r="G28" s="30" t="s">
        <v>22</v>
      </c>
      <c r="H28" s="27" t="s">
        <v>276</v>
      </c>
      <c r="I28" s="28"/>
      <c r="J28" s="26" t="s">
        <v>4</v>
      </c>
      <c r="K28" s="47" t="s">
        <v>157</v>
      </c>
      <c r="L28" s="13"/>
    </row>
    <row r="29" spans="2:12" ht="30" x14ac:dyDescent="0.15">
      <c r="B29" s="44" t="s">
        <v>136</v>
      </c>
      <c r="D29" s="1" t="b">
        <f t="shared" si="1"/>
        <v>0</v>
      </c>
      <c r="F29" s="13"/>
      <c r="G29" s="30" t="s">
        <v>23</v>
      </c>
      <c r="H29" s="27" t="s">
        <v>277</v>
      </c>
      <c r="I29" s="28"/>
      <c r="J29" s="26" t="s">
        <v>4</v>
      </c>
      <c r="K29" s="47" t="s">
        <v>158</v>
      </c>
      <c r="L29" s="13"/>
    </row>
    <row r="30" spans="2:12" ht="37.5" x14ac:dyDescent="0.15">
      <c r="B30" s="44" t="s">
        <v>136</v>
      </c>
      <c r="D30" s="1" t="b">
        <f t="shared" si="1"/>
        <v>0</v>
      </c>
      <c r="F30" s="13"/>
      <c r="G30" s="30" t="s">
        <v>24</v>
      </c>
      <c r="H30" s="24" t="s">
        <v>25</v>
      </c>
      <c r="I30" s="25"/>
      <c r="J30" s="29" t="s">
        <v>4</v>
      </c>
      <c r="K30" s="47" t="s">
        <v>159</v>
      </c>
      <c r="L30" s="13"/>
    </row>
    <row r="31" spans="2:12" ht="30" x14ac:dyDescent="0.15">
      <c r="B31" s="44" t="s">
        <v>136</v>
      </c>
      <c r="F31" s="13"/>
      <c r="G31" s="30" t="s">
        <v>26</v>
      </c>
      <c r="H31" s="27" t="s">
        <v>27</v>
      </c>
      <c r="I31" s="28"/>
      <c r="J31" s="18" t="s">
        <v>28</v>
      </c>
      <c r="K31" s="47"/>
      <c r="L31" s="13"/>
    </row>
    <row r="32" spans="2:12" ht="21.6" customHeight="1" x14ac:dyDescent="0.15">
      <c r="F32" s="13"/>
      <c r="G32" s="14"/>
      <c r="H32" s="13"/>
      <c r="I32" s="13"/>
      <c r="J32" s="13"/>
      <c r="K32" s="32" t="s">
        <v>253</v>
      </c>
      <c r="L32" s="13"/>
    </row>
    <row r="33" spans="2:12" ht="30" customHeight="1" x14ac:dyDescent="0.15">
      <c r="F33" s="13"/>
      <c r="G33" s="13"/>
      <c r="H33" s="13"/>
      <c r="I33" s="13"/>
      <c r="J33" s="13"/>
      <c r="K33" s="13"/>
      <c r="L33" s="13"/>
    </row>
    <row r="34" spans="2:12" ht="30" customHeight="1" x14ac:dyDescent="0.15">
      <c r="B34" s="44"/>
      <c r="F34" s="13"/>
      <c r="G34" s="14"/>
      <c r="H34" s="31"/>
      <c r="I34" s="31"/>
      <c r="J34" s="31"/>
      <c r="K34" s="31"/>
      <c r="L34" s="13"/>
    </row>
    <row r="35" spans="2:12" ht="30" customHeight="1" x14ac:dyDescent="0.15">
      <c r="B35" s="44"/>
      <c r="F35" s="13"/>
      <c r="G35" s="14"/>
      <c r="H35" s="31"/>
      <c r="I35" s="31"/>
      <c r="J35" s="31"/>
      <c r="K35" s="13"/>
      <c r="L35" s="13"/>
    </row>
    <row r="36" spans="2:12" ht="11.45" customHeight="1" x14ac:dyDescent="0.15">
      <c r="F36" s="13"/>
      <c r="G36" s="14"/>
      <c r="H36" s="13"/>
      <c r="I36" s="13"/>
      <c r="J36" s="13"/>
      <c r="K36" s="13"/>
      <c r="L36" s="13"/>
    </row>
    <row r="37" spans="2:12" ht="54" customHeight="1" x14ac:dyDescent="0.15">
      <c r="F37" s="13"/>
      <c r="G37" s="13"/>
      <c r="H37" s="13"/>
      <c r="I37" s="13"/>
      <c r="J37" s="13"/>
      <c r="K37" s="13"/>
      <c r="L37" s="13"/>
    </row>
    <row r="38" spans="2:12" ht="21.6" customHeight="1" x14ac:dyDescent="0.15">
      <c r="F38" s="13"/>
      <c r="G38" s="31"/>
      <c r="H38" s="13"/>
      <c r="I38" s="13"/>
      <c r="J38" s="13"/>
      <c r="K38" s="32"/>
      <c r="L38" s="13"/>
    </row>
    <row r="39" spans="2:12" ht="30" customHeight="1" x14ac:dyDescent="0.15"/>
    <row r="40" spans="2:12" ht="30" customHeight="1" x14ac:dyDescent="0.15"/>
    <row r="41" spans="2:12" ht="30" customHeight="1" x14ac:dyDescent="0.15">
      <c r="H41" s="3" t="s">
        <v>66</v>
      </c>
      <c r="I41" s="3"/>
    </row>
    <row r="42" spans="2:12" ht="30" customHeight="1" x14ac:dyDescent="0.15"/>
    <row r="43" spans="2:12" ht="30" customHeight="1" x14ac:dyDescent="0.15"/>
  </sheetData>
  <sheetProtection algorithmName="SHA-512" hashValue="HBBxE/2SIOC/pU371riD3PPTe4ZtK9PdQv7iNLadyUT26/Qvq5XfMNDU9XrpU3FWIwQbdpA3J05Gdv8bla2oRw==" saltValue="vh2IlIoIu3nHKAcBEMLOIQ==" spinCount="100000" sheet="1" objects="1" scenarios="1" selectLockedCells="1"/>
  <mergeCells count="7">
    <mergeCell ref="H25:I25"/>
    <mergeCell ref="H15:I15"/>
    <mergeCell ref="D7:D12"/>
    <mergeCell ref="G7:K7"/>
    <mergeCell ref="G9:K9"/>
    <mergeCell ref="G12:K12"/>
    <mergeCell ref="G21:K21"/>
  </mergeCells>
  <phoneticPr fontId="3"/>
  <conditionalFormatting sqref="I1">
    <cfRule type="containsText" dxfId="39" priority="4" operator="containsText" text="未入力有">
      <formula>NOT(ISERROR(SEARCH("未入力有",I1)))</formula>
    </cfRule>
  </conditionalFormatting>
  <conditionalFormatting sqref="K13:K19 K22:K30">
    <cfRule type="containsBlanks" dxfId="38" priority="2">
      <formula>LEN(TRIM(K13))=0</formula>
    </cfRule>
  </conditionalFormatting>
  <conditionalFormatting sqref="K35">
    <cfRule type="expression" dxfId="37" priority="1">
      <formula>AND($K$34="過度の便宜供与に該当する",$K$35="")</formula>
    </cfRule>
    <cfRule type="expression" dxfId="36" priority="3">
      <formula>$K$34="過度の便宜供与に該当しない"</formula>
    </cfRule>
  </conditionalFormatting>
  <dataValidations count="7">
    <dataValidation type="custom" imeMode="off" allowBlank="1" showInputMessage="1" showErrorMessage="1" errorTitle="入力エラー" error="西暦で登録してください_x000a_例）2025/9/20" sqref="K17" xr:uid="{DD17FC79-625A-4B2C-961A-43CE98B83AB0}">
      <formula1>DAY(K17)</formula1>
    </dataValidation>
    <dataValidation type="list" imeMode="hiragana" allowBlank="1" showInputMessage="1" showErrorMessage="1" errorTitle="入力エラー" error="リストから選択してください。" sqref="K28" xr:uid="{3FE74668-DA10-48F6-802B-DF5F715DE79F}">
      <formula1>List_項目n</formula1>
    </dataValidation>
    <dataValidation type="list" imeMode="hiragana" allowBlank="1" showInputMessage="1" showErrorMessage="1" errorTitle="入力エラー" error="リストから選択してください。" sqref="K23" xr:uid="{DAA3FF0F-2D66-4291-B683-7C56BCA76B71}">
      <formula1>List_項目i</formula1>
    </dataValidation>
    <dataValidation type="custom" imeMode="off" allowBlank="1" showInputMessage="1" showErrorMessage="1" errorTitle="入力エラー" error="西暦で登録してください_x000a_例）2025/9/10" sqref="K18" xr:uid="{DCEFCB0A-71B4-480A-BB4B-FA02D87E486B}">
      <formula1>DAY(K18)</formula1>
    </dataValidation>
    <dataValidation imeMode="hiragana" allowBlank="1" showInputMessage="1" showErrorMessage="1" sqref="K14:K15 K19 K22 K24:K27 K29:K31" xr:uid="{BADDB382-A811-491D-B258-2750396B0E89}"/>
    <dataValidation imeMode="off" allowBlank="1" showInputMessage="1" showErrorMessage="1" sqref="K16" xr:uid="{0F83D573-8CF1-4F41-A83C-4D53D1D7537C}"/>
    <dataValidation type="list" imeMode="hiragana" allowBlank="1" showInputMessage="1" showErrorMessage="1" errorTitle="入力エラー" error="リストから選択してください。" sqref="K13" xr:uid="{A743C676-594C-460B-932D-7476B97DC886}">
      <formula1>List_項目a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92497-6978-4623-B9B0-E3CADEDE77B8}">
  <sheetPr codeName="Sheet8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2.125" style="1" hidden="1" customWidth="1"/>
    <col min="2" max="2" width="2.125" style="45" hidden="1" customWidth="1"/>
    <col min="3" max="3" width="2.125" style="1" hidden="1" customWidth="1"/>
    <col min="4" max="4" width="12.875" style="1" hidden="1" customWidth="1"/>
    <col min="5" max="5" width="2.1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str">
        <f>IF(COUNTIF(D13:D31,"TRUE")&gt;0,TRUE,"")</f>
        <v/>
      </c>
      <c r="I1" s="2" t="str">
        <f>IF(D1=TRUE,"未入力有","")</f>
        <v/>
      </c>
    </row>
    <row r="3" spans="2:12" ht="23.25" hidden="1" customHeight="1" x14ac:dyDescent="0.15"/>
    <row r="4" spans="2:12" hidden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69" t="s">
        <v>72</v>
      </c>
      <c r="F7" s="13"/>
      <c r="G7" s="70" t="s">
        <v>65</v>
      </c>
      <c r="H7" s="70"/>
      <c r="I7" s="70"/>
      <c r="J7" s="70"/>
      <c r="K7" s="70"/>
      <c r="L7" s="13"/>
    </row>
    <row r="8" spans="2:12" ht="12.6" customHeight="1" x14ac:dyDescent="0.15">
      <c r="D8" s="69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69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69"/>
      <c r="F10" s="13"/>
      <c r="G10" s="14"/>
      <c r="H10" s="13"/>
      <c r="I10" s="13"/>
      <c r="J10" s="13"/>
      <c r="K10" s="13"/>
      <c r="L10" s="13"/>
    </row>
    <row r="11" spans="2:12" ht="11.45" hidden="1" customHeight="1" x14ac:dyDescent="0.15">
      <c r="D11" s="69"/>
      <c r="F11" s="13"/>
      <c r="G11" s="14"/>
      <c r="H11" s="13"/>
      <c r="I11" s="13"/>
      <c r="J11" s="13"/>
      <c r="K11" s="13"/>
      <c r="L11" s="13"/>
    </row>
    <row r="12" spans="2:12" ht="32.450000000000003" customHeight="1" x14ac:dyDescent="0.15">
      <c r="D12" s="69"/>
      <c r="F12" s="13"/>
      <c r="G12" s="73" t="s">
        <v>229</v>
      </c>
      <c r="H12" s="74"/>
      <c r="I12" s="74"/>
      <c r="J12" s="74"/>
      <c r="K12" s="75"/>
      <c r="L12" s="13"/>
    </row>
    <row r="13" spans="2:12" ht="30" x14ac:dyDescent="0.15">
      <c r="B13" s="44" t="s">
        <v>136</v>
      </c>
      <c r="D13" s="1" t="b">
        <f>ISBLANK(K13)</f>
        <v>0</v>
      </c>
      <c r="F13" s="13"/>
      <c r="G13" s="16" t="s">
        <v>2</v>
      </c>
      <c r="H13" s="17" t="s">
        <v>232</v>
      </c>
      <c r="I13" s="17"/>
      <c r="J13" s="18" t="s">
        <v>4</v>
      </c>
      <c r="K13" s="47" t="s">
        <v>242</v>
      </c>
      <c r="L13" s="13"/>
    </row>
    <row r="14" spans="2:12" ht="30" x14ac:dyDescent="0.15">
      <c r="B14" s="44" t="s">
        <v>136</v>
      </c>
      <c r="D14" s="1" t="b">
        <f t="shared" ref="D14:D19" si="0">ISBLANK(K14)</f>
        <v>0</v>
      </c>
      <c r="F14" s="13"/>
      <c r="G14" s="16" t="s">
        <v>5</v>
      </c>
      <c r="H14" s="19" t="s">
        <v>233</v>
      </c>
      <c r="I14" s="19"/>
      <c r="J14" s="18" t="s">
        <v>4</v>
      </c>
      <c r="K14" s="47" t="s">
        <v>249</v>
      </c>
      <c r="L14" s="13"/>
    </row>
    <row r="15" spans="2:12" ht="45" x14ac:dyDescent="0.15">
      <c r="B15" s="44" t="s">
        <v>230</v>
      </c>
      <c r="D15" s="1" t="b">
        <f t="shared" si="0"/>
        <v>0</v>
      </c>
      <c r="F15" s="13"/>
      <c r="G15" s="16" t="s">
        <v>6</v>
      </c>
      <c r="H15" s="67" t="s">
        <v>231</v>
      </c>
      <c r="I15" s="68"/>
      <c r="J15" s="20" t="s">
        <v>4</v>
      </c>
      <c r="K15" s="47" t="s">
        <v>250</v>
      </c>
      <c r="L15" s="13"/>
    </row>
    <row r="16" spans="2:12" ht="30" x14ac:dyDescent="0.15">
      <c r="B16" s="44" t="s">
        <v>136</v>
      </c>
      <c r="D16" s="1" t="b">
        <f t="shared" si="0"/>
        <v>0</v>
      </c>
      <c r="F16" s="13"/>
      <c r="G16" s="16" t="s">
        <v>8</v>
      </c>
      <c r="H16" s="19" t="s">
        <v>9</v>
      </c>
      <c r="I16" s="20"/>
      <c r="J16" s="20" t="s">
        <v>4</v>
      </c>
      <c r="K16" s="47" t="s">
        <v>140</v>
      </c>
      <c r="L16" s="13"/>
    </row>
    <row r="17" spans="2:12" ht="30" x14ac:dyDescent="0.15">
      <c r="B17" s="44" t="s">
        <v>136</v>
      </c>
      <c r="D17" s="1" t="b">
        <f t="shared" si="0"/>
        <v>0</v>
      </c>
      <c r="F17" s="13"/>
      <c r="G17" s="16" t="s">
        <v>10</v>
      </c>
      <c r="H17" s="19" t="s">
        <v>11</v>
      </c>
      <c r="I17" s="39" t="s">
        <v>238</v>
      </c>
      <c r="J17" s="20" t="s">
        <v>4</v>
      </c>
      <c r="K17" s="50">
        <v>46132</v>
      </c>
      <c r="L17" s="21"/>
    </row>
    <row r="18" spans="2:12" ht="30" x14ac:dyDescent="0.15">
      <c r="B18" s="44" t="s">
        <v>136</v>
      </c>
      <c r="D18" s="1" t="b">
        <f>ISBLANK(K18)</f>
        <v>0</v>
      </c>
      <c r="F18" s="13"/>
      <c r="G18" s="16" t="s">
        <v>12</v>
      </c>
      <c r="H18" s="40" t="s">
        <v>236</v>
      </c>
      <c r="I18" s="39" t="s">
        <v>239</v>
      </c>
      <c r="J18" s="20" t="s">
        <v>4</v>
      </c>
      <c r="K18" s="50">
        <v>46122</v>
      </c>
      <c r="L18" s="13"/>
    </row>
    <row r="19" spans="2:12" ht="30" x14ac:dyDescent="0.15">
      <c r="B19" s="44" t="s">
        <v>136</v>
      </c>
      <c r="D19" s="1" t="b">
        <f t="shared" si="0"/>
        <v>0</v>
      </c>
      <c r="F19" s="13"/>
      <c r="G19" s="16" t="s">
        <v>13</v>
      </c>
      <c r="H19" s="22" t="s">
        <v>237</v>
      </c>
      <c r="I19" s="23"/>
      <c r="J19" s="23" t="s">
        <v>4</v>
      </c>
      <c r="K19" s="47" t="s">
        <v>141</v>
      </c>
      <c r="L19" s="13"/>
    </row>
    <row r="20" spans="2:12" ht="23.1" customHeight="1" x14ac:dyDescent="0.15">
      <c r="F20" s="13"/>
      <c r="G20" s="14"/>
      <c r="H20" s="13"/>
      <c r="I20" s="13"/>
      <c r="J20" s="13"/>
      <c r="K20" s="13"/>
      <c r="L20" s="13"/>
    </row>
    <row r="21" spans="2:12" ht="30" customHeight="1" x14ac:dyDescent="0.15">
      <c r="F21" s="13"/>
      <c r="G21" s="76" t="s">
        <v>234</v>
      </c>
      <c r="H21" s="76"/>
      <c r="I21" s="76"/>
      <c r="J21" s="76"/>
      <c r="K21" s="76"/>
      <c r="L21" s="13"/>
    </row>
    <row r="22" spans="2:12" ht="33.75" x14ac:dyDescent="0.15">
      <c r="B22" s="44"/>
      <c r="D22" s="1" t="b">
        <f t="shared" ref="D22:D30" si="1">ISBLANK(K22)</f>
        <v>0</v>
      </c>
      <c r="F22" s="13"/>
      <c r="G22" s="16" t="s">
        <v>14</v>
      </c>
      <c r="H22" s="24" t="s">
        <v>73</v>
      </c>
      <c r="I22" s="25"/>
      <c r="J22" s="26" t="s">
        <v>4</v>
      </c>
      <c r="K22" s="53" t="s">
        <v>251</v>
      </c>
      <c r="L22" s="13"/>
    </row>
    <row r="23" spans="2:12" ht="37.5" x14ac:dyDescent="0.15">
      <c r="B23" s="44" t="s">
        <v>136</v>
      </c>
      <c r="D23" s="1" t="b">
        <f t="shared" si="1"/>
        <v>0</v>
      </c>
      <c r="F23" s="13"/>
      <c r="G23" s="16" t="s">
        <v>15</v>
      </c>
      <c r="H23" s="27" t="s">
        <v>16</v>
      </c>
      <c r="I23" s="28"/>
      <c r="J23" s="26" t="s">
        <v>4</v>
      </c>
      <c r="K23" s="47" t="s">
        <v>220</v>
      </c>
      <c r="L23" s="13"/>
    </row>
    <row r="24" spans="2:12" ht="37.5" x14ac:dyDescent="0.15">
      <c r="D24" s="1" t="b">
        <f t="shared" si="1"/>
        <v>0</v>
      </c>
      <c r="F24" s="13"/>
      <c r="G24" s="16" t="s">
        <v>17</v>
      </c>
      <c r="H24" s="24" t="s">
        <v>74</v>
      </c>
      <c r="I24" s="25"/>
      <c r="J24" s="26" t="s">
        <v>4</v>
      </c>
      <c r="K24" s="47" t="s">
        <v>221</v>
      </c>
      <c r="L24" s="13"/>
    </row>
    <row r="25" spans="2:12" ht="60" x14ac:dyDescent="0.15">
      <c r="B25" s="44" t="s">
        <v>137</v>
      </c>
      <c r="D25" s="1" t="b">
        <f t="shared" si="1"/>
        <v>0</v>
      </c>
      <c r="F25" s="13"/>
      <c r="G25" s="16" t="s">
        <v>18</v>
      </c>
      <c r="H25" s="67" t="s">
        <v>75</v>
      </c>
      <c r="I25" s="68"/>
      <c r="J25" s="29" t="s">
        <v>4</v>
      </c>
      <c r="K25" s="47" t="s">
        <v>222</v>
      </c>
      <c r="L25" s="13"/>
    </row>
    <row r="26" spans="2:12" ht="37.5" x14ac:dyDescent="0.15">
      <c r="D26" s="1" t="b">
        <f>ISBLANK(K26)</f>
        <v>0</v>
      </c>
      <c r="F26" s="13"/>
      <c r="G26" s="16" t="s">
        <v>19</v>
      </c>
      <c r="H26" s="24" t="s">
        <v>76</v>
      </c>
      <c r="I26" s="25"/>
      <c r="J26" s="26" t="s">
        <v>4</v>
      </c>
      <c r="K26" s="47" t="s">
        <v>223</v>
      </c>
      <c r="L26" s="13"/>
    </row>
    <row r="27" spans="2:12" ht="150" x14ac:dyDescent="0.15">
      <c r="B27" s="44" t="s">
        <v>136</v>
      </c>
      <c r="D27" s="1" t="b">
        <f>ISBLANK(K27)</f>
        <v>0</v>
      </c>
      <c r="F27" s="13"/>
      <c r="G27" s="30" t="s">
        <v>20</v>
      </c>
      <c r="H27" s="27" t="s">
        <v>21</v>
      </c>
      <c r="I27" s="28"/>
      <c r="J27" s="26" t="s">
        <v>4</v>
      </c>
      <c r="K27" s="47" t="s">
        <v>224</v>
      </c>
      <c r="L27" s="13"/>
    </row>
    <row r="28" spans="2:12" ht="30" x14ac:dyDescent="0.15">
      <c r="B28" s="44" t="s">
        <v>136</v>
      </c>
      <c r="D28" s="1" t="b">
        <f t="shared" si="1"/>
        <v>0</v>
      </c>
      <c r="F28" s="13"/>
      <c r="G28" s="30" t="s">
        <v>22</v>
      </c>
      <c r="H28" s="27" t="s">
        <v>276</v>
      </c>
      <c r="I28" s="28"/>
      <c r="J28" s="26" t="s">
        <v>4</v>
      </c>
      <c r="K28" s="47" t="s">
        <v>160</v>
      </c>
      <c r="L28" s="13"/>
    </row>
    <row r="29" spans="2:12" ht="75" x14ac:dyDescent="0.15">
      <c r="B29" s="44" t="s">
        <v>136</v>
      </c>
      <c r="D29" s="1" t="b">
        <f t="shared" si="1"/>
        <v>0</v>
      </c>
      <c r="F29" s="13"/>
      <c r="G29" s="30" t="s">
        <v>23</v>
      </c>
      <c r="H29" s="27" t="s">
        <v>277</v>
      </c>
      <c r="I29" s="28"/>
      <c r="J29" s="26" t="s">
        <v>4</v>
      </c>
      <c r="K29" s="47" t="s">
        <v>225</v>
      </c>
      <c r="L29" s="13"/>
    </row>
    <row r="30" spans="2:12" ht="93.75" x14ac:dyDescent="0.15">
      <c r="B30" s="44" t="s">
        <v>136</v>
      </c>
      <c r="D30" s="1" t="b">
        <f t="shared" si="1"/>
        <v>0</v>
      </c>
      <c r="F30" s="13"/>
      <c r="G30" s="30" t="s">
        <v>24</v>
      </c>
      <c r="H30" s="24" t="s">
        <v>25</v>
      </c>
      <c r="I30" s="25"/>
      <c r="J30" s="29" t="s">
        <v>4</v>
      </c>
      <c r="K30" s="47" t="s">
        <v>226</v>
      </c>
      <c r="L30" s="13"/>
    </row>
    <row r="31" spans="2:12" ht="30" x14ac:dyDescent="0.15">
      <c r="B31" s="44" t="s">
        <v>136</v>
      </c>
      <c r="F31" s="13"/>
      <c r="G31" s="30" t="s">
        <v>26</v>
      </c>
      <c r="H31" s="27" t="s">
        <v>27</v>
      </c>
      <c r="I31" s="28"/>
      <c r="J31" s="18" t="s">
        <v>28</v>
      </c>
      <c r="K31" s="47"/>
      <c r="L31" s="13"/>
    </row>
    <row r="32" spans="2:12" ht="21.6" customHeight="1" x14ac:dyDescent="0.15">
      <c r="F32" s="13"/>
      <c r="G32" s="14"/>
      <c r="H32" s="13"/>
      <c r="I32" s="13"/>
      <c r="J32" s="13"/>
      <c r="K32" s="32" t="s">
        <v>253</v>
      </c>
      <c r="L32" s="13"/>
    </row>
    <row r="33" spans="2:12" ht="30" customHeight="1" x14ac:dyDescent="0.15">
      <c r="F33" s="13"/>
      <c r="G33" s="13"/>
      <c r="H33" s="13"/>
      <c r="I33" s="13"/>
      <c r="J33" s="13"/>
      <c r="K33" s="13"/>
      <c r="L33" s="13"/>
    </row>
    <row r="34" spans="2:12" ht="30" customHeight="1" x14ac:dyDescent="0.15">
      <c r="B34" s="44"/>
      <c r="F34" s="13"/>
      <c r="G34" s="13"/>
      <c r="H34" s="13"/>
      <c r="I34" s="13"/>
      <c r="J34" s="13"/>
      <c r="K34" s="13"/>
      <c r="L34" s="13"/>
    </row>
    <row r="35" spans="2:12" ht="30" customHeight="1" x14ac:dyDescent="0.15">
      <c r="B35" s="44"/>
      <c r="F35" s="13"/>
      <c r="G35" s="13"/>
      <c r="H35" s="13"/>
      <c r="I35" s="13"/>
      <c r="J35" s="13"/>
      <c r="K35" s="13"/>
      <c r="L35" s="13"/>
    </row>
    <row r="36" spans="2:12" ht="11.45" customHeight="1" x14ac:dyDescent="0.15">
      <c r="F36" s="13"/>
      <c r="G36" s="13"/>
      <c r="H36" s="13"/>
      <c r="I36" s="13"/>
      <c r="J36" s="13"/>
      <c r="K36" s="13"/>
      <c r="L36" s="13"/>
    </row>
    <row r="37" spans="2:12" ht="54" customHeight="1" x14ac:dyDescent="0.15">
      <c r="F37" s="13"/>
      <c r="G37" s="13"/>
      <c r="H37" s="13"/>
      <c r="I37" s="13"/>
      <c r="J37" s="13"/>
      <c r="K37" s="13"/>
      <c r="L37" s="13"/>
    </row>
    <row r="38" spans="2:12" ht="21.6" customHeight="1" x14ac:dyDescent="0.15">
      <c r="F38" s="13"/>
      <c r="G38" s="13"/>
      <c r="H38" s="13"/>
      <c r="I38" s="13"/>
      <c r="J38" s="13"/>
      <c r="K38" s="13"/>
      <c r="L38" s="13"/>
    </row>
    <row r="39" spans="2:12" ht="30" customHeight="1" x14ac:dyDescent="0.15"/>
    <row r="40" spans="2:12" ht="30" customHeight="1" x14ac:dyDescent="0.15"/>
    <row r="41" spans="2:12" ht="30" customHeight="1" x14ac:dyDescent="0.15">
      <c r="H41" s="3" t="s">
        <v>66</v>
      </c>
      <c r="I41" s="3"/>
    </row>
    <row r="42" spans="2:12" ht="30" customHeight="1" x14ac:dyDescent="0.15"/>
    <row r="43" spans="2:12" ht="30" customHeight="1" x14ac:dyDescent="0.15"/>
  </sheetData>
  <sheetProtection algorithmName="SHA-512" hashValue="Oi/0cQogdKubutQtkSMTptmqGXKO/mNz3j1/DmUymjDdTjViJ3H5XfkVjJk3k+aCnT/Tcuz2sKGebMm1eXjfRw==" saltValue="ZFMVOLWYdN8hXv68mvfcwQ==" spinCount="100000" sheet="1" objects="1" scenarios="1" selectLockedCells="1"/>
  <mergeCells count="7">
    <mergeCell ref="H25:I25"/>
    <mergeCell ref="H15:I15"/>
    <mergeCell ref="D7:D12"/>
    <mergeCell ref="G7:K7"/>
    <mergeCell ref="G9:K9"/>
    <mergeCell ref="G12:K12"/>
    <mergeCell ref="G21:K21"/>
  </mergeCells>
  <phoneticPr fontId="3"/>
  <conditionalFormatting sqref="I1">
    <cfRule type="containsText" dxfId="35" priority="4" operator="containsText" text="未入力有">
      <formula>NOT(ISERROR(SEARCH("未入力有",I1)))</formula>
    </cfRule>
  </conditionalFormatting>
  <conditionalFormatting sqref="K13:K19 K22:K30">
    <cfRule type="containsBlanks" dxfId="34" priority="2">
      <formula>LEN(TRIM(K13))=0</formula>
    </cfRule>
  </conditionalFormatting>
  <conditionalFormatting sqref="K35">
    <cfRule type="expression" dxfId="33" priority="1">
      <formula>AND($K$34="過度の便宜供与に該当する",$K$35="")</formula>
    </cfRule>
    <cfRule type="expression" dxfId="32" priority="3">
      <formula>$K$34="過度の便宜供与に該当しない"</formula>
    </cfRule>
  </conditionalFormatting>
  <dataValidations count="7">
    <dataValidation type="custom" imeMode="off" allowBlank="1" showInputMessage="1" showErrorMessage="1" errorTitle="入力エラー" error="西暦で登録してください_x000a_例）2025/9/20" sqref="K17" xr:uid="{97CA3AEC-4F3F-4D3F-95BB-14F79AB65F66}">
      <formula1>DAY(K17)</formula1>
    </dataValidation>
    <dataValidation type="list" imeMode="hiragana" allowBlank="1" showInputMessage="1" showErrorMessage="1" errorTitle="入力エラー" error="リストから選択してください。" sqref="K28" xr:uid="{EDB845CD-CABD-4FDD-89EC-8F874E48CB51}">
      <formula1>List_項目n</formula1>
    </dataValidation>
    <dataValidation type="list" imeMode="hiragana" allowBlank="1" showInputMessage="1" showErrorMessage="1" errorTitle="入力エラー" error="リストから選択してください。" sqref="K23" xr:uid="{03DB2D86-E6D7-4D94-BA30-CF04907CE0F5}">
      <formula1>List_項目i</formula1>
    </dataValidation>
    <dataValidation type="custom" imeMode="off" allowBlank="1" showInputMessage="1" showErrorMessage="1" errorTitle="入力エラー" error="西暦で登録してください_x000a_例）2025/9/10" sqref="K18" xr:uid="{8FDF6BC4-F6E8-4A02-963F-002C5CEA4FA9}">
      <formula1>DAY(K18)</formula1>
    </dataValidation>
    <dataValidation imeMode="hiragana" allowBlank="1" showInputMessage="1" showErrorMessage="1" sqref="K14:K15 K19 K22 K24:K27 K29:K31" xr:uid="{1FDCEE99-F57F-4AE6-9FC4-BB4E1D1CD17B}"/>
    <dataValidation imeMode="off" allowBlank="1" showInputMessage="1" showErrorMessage="1" sqref="K16" xr:uid="{F62A291F-B417-4795-8939-7459339D3288}"/>
    <dataValidation type="list" imeMode="hiragana" allowBlank="1" showInputMessage="1" showErrorMessage="1" errorTitle="入力エラー" error="リストから選択してください。" sqref="K13" xr:uid="{B8F125A1-EA0D-49FC-81F1-6D9158A906B1}">
      <formula1>List_項目a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576E1-CC16-46A1-8398-61EE41D6C32A}">
  <sheetPr codeName="Sheet2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K25" sqref="K25"/>
    </sheetView>
  </sheetViews>
  <sheetFormatPr defaultRowHeight="18.75" x14ac:dyDescent="0.15"/>
  <cols>
    <col min="1" max="1" width="3.25" style="1" hidden="1" customWidth="1"/>
    <col min="2" max="2" width="3.25" style="45" hidden="1" customWidth="1"/>
    <col min="3" max="3" width="3.25" style="1" hidden="1" customWidth="1"/>
    <col min="4" max="4" width="9.75" style="1" hidden="1" customWidth="1"/>
    <col min="5" max="5" width="3.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b">
        <f>IF(COUNTIF(D26:D33,"TRUE")&gt;0,TRUE,"")</f>
        <v>1</v>
      </c>
      <c r="I1" s="2" t="str">
        <f>IF(D1=TRUE,"未入力有","")</f>
        <v>未入力有</v>
      </c>
    </row>
    <row r="3" spans="2:12" ht="21.75" hidden="1" customHeight="1" x14ac:dyDescent="0.15"/>
    <row r="4" spans="2:12" ht="21.75" hidden="1" customHeight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78" t="s">
        <v>64</v>
      </c>
      <c r="F7" s="13"/>
      <c r="G7" s="70" t="s">
        <v>67</v>
      </c>
      <c r="H7" s="70"/>
      <c r="I7" s="70"/>
      <c r="J7" s="70"/>
      <c r="K7" s="70"/>
      <c r="L7" s="13"/>
    </row>
    <row r="8" spans="2:12" ht="12.6" customHeight="1" x14ac:dyDescent="0.15">
      <c r="D8" s="78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78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78"/>
      <c r="F10" s="13"/>
      <c r="G10" s="14"/>
      <c r="H10" s="13"/>
      <c r="I10" s="13"/>
      <c r="J10" s="13"/>
      <c r="K10" s="13"/>
      <c r="L10" s="13"/>
    </row>
    <row r="11" spans="2:12" ht="23.1" customHeight="1" x14ac:dyDescent="0.15">
      <c r="D11" s="78"/>
      <c r="F11" s="13"/>
      <c r="G11" s="14"/>
      <c r="H11" s="13"/>
      <c r="I11" s="13"/>
      <c r="J11" s="13"/>
      <c r="K11" s="13"/>
      <c r="L11" s="13"/>
    </row>
    <row r="12" spans="2:12" ht="30" customHeight="1" x14ac:dyDescent="0.15">
      <c r="F12" s="13"/>
      <c r="G12" s="76" t="s">
        <v>254</v>
      </c>
      <c r="H12" s="76"/>
      <c r="I12" s="76"/>
      <c r="J12" s="76"/>
      <c r="K12" s="76"/>
      <c r="L12" s="13"/>
    </row>
    <row r="13" spans="2:12" ht="33.75" x14ac:dyDescent="0.15">
      <c r="B13" s="44"/>
      <c r="F13" s="13"/>
      <c r="G13" s="16" t="s">
        <v>14</v>
      </c>
      <c r="H13" s="24" t="s">
        <v>73</v>
      </c>
      <c r="I13" s="25"/>
      <c r="J13" s="26" t="s">
        <v>4</v>
      </c>
      <c r="K13" s="54" t="str">
        <f>IF(通報連絡フォーム!K22&lt;&gt;"",TEXT(通報連絡フォーム!K22,"yyyy/m/d"),"")</f>
        <v/>
      </c>
      <c r="L13" s="13"/>
    </row>
    <row r="14" spans="2:12" ht="30" x14ac:dyDescent="0.15">
      <c r="B14" s="44" t="s">
        <v>136</v>
      </c>
      <c r="F14" s="13"/>
      <c r="G14" s="16" t="s">
        <v>15</v>
      </c>
      <c r="H14" s="27" t="s">
        <v>16</v>
      </c>
      <c r="I14" s="28"/>
      <c r="J14" s="26" t="s">
        <v>4</v>
      </c>
      <c r="K14" s="42" t="str">
        <f>IF(通報連絡フォーム!K23&lt;&gt;"",通報連絡フォーム!K23,"")</f>
        <v/>
      </c>
      <c r="L14" s="13"/>
    </row>
    <row r="15" spans="2:12" ht="33.75" x14ac:dyDescent="0.15">
      <c r="F15" s="13"/>
      <c r="G15" s="16" t="s">
        <v>17</v>
      </c>
      <c r="H15" s="24" t="s">
        <v>74</v>
      </c>
      <c r="I15" s="25"/>
      <c r="J15" s="26" t="s">
        <v>4</v>
      </c>
      <c r="K15" s="42" t="str">
        <f>IF(通報連絡フォーム!K24&lt;&gt;"",通報連絡フォーム!K24,"")</f>
        <v/>
      </c>
      <c r="L15" s="13"/>
    </row>
    <row r="16" spans="2:12" ht="60" x14ac:dyDescent="0.15">
      <c r="B16" s="44" t="s">
        <v>137</v>
      </c>
      <c r="F16" s="13"/>
      <c r="G16" s="16" t="s">
        <v>18</v>
      </c>
      <c r="H16" s="67" t="s">
        <v>75</v>
      </c>
      <c r="I16" s="68"/>
      <c r="J16" s="29" t="s">
        <v>4</v>
      </c>
      <c r="K16" s="42" t="str">
        <f>IF(通報連絡フォーム!K25&lt;&gt;"",通報連絡フォーム!K25,"")</f>
        <v/>
      </c>
      <c r="L16" s="13"/>
    </row>
    <row r="17" spans="2:12" ht="33.75" x14ac:dyDescent="0.15">
      <c r="F17" s="13"/>
      <c r="G17" s="16" t="s">
        <v>19</v>
      </c>
      <c r="H17" s="24" t="s">
        <v>76</v>
      </c>
      <c r="I17" s="25"/>
      <c r="J17" s="26" t="s">
        <v>4</v>
      </c>
      <c r="K17" s="42" t="str">
        <f>IF(通報連絡フォーム!K26&lt;&gt;"",通報連絡フォーム!K26,"")</f>
        <v/>
      </c>
      <c r="L17" s="13"/>
    </row>
    <row r="18" spans="2:12" ht="30" x14ac:dyDescent="0.15">
      <c r="B18" s="44" t="s">
        <v>136</v>
      </c>
      <c r="F18" s="13"/>
      <c r="G18" s="30" t="s">
        <v>20</v>
      </c>
      <c r="H18" s="27" t="s">
        <v>21</v>
      </c>
      <c r="I18" s="28"/>
      <c r="J18" s="26" t="s">
        <v>4</v>
      </c>
      <c r="K18" s="42" t="str">
        <f>IF(通報連絡フォーム!K27&lt;&gt;"",通報連絡フォーム!K27,"")</f>
        <v/>
      </c>
      <c r="L18" s="13"/>
    </row>
    <row r="19" spans="2:12" ht="30" x14ac:dyDescent="0.15">
      <c r="B19" s="44" t="s">
        <v>136</v>
      </c>
      <c r="F19" s="13"/>
      <c r="G19" s="30" t="s">
        <v>22</v>
      </c>
      <c r="H19" s="27" t="s">
        <v>276</v>
      </c>
      <c r="I19" s="28"/>
      <c r="J19" s="26" t="s">
        <v>4</v>
      </c>
      <c r="K19" s="42" t="str">
        <f>IF(通報連絡フォーム!K28&lt;&gt;"",通報連絡フォーム!K28,"")</f>
        <v/>
      </c>
      <c r="L19" s="13"/>
    </row>
    <row r="20" spans="2:12" ht="30" x14ac:dyDescent="0.15">
      <c r="B20" s="44" t="s">
        <v>136</v>
      </c>
      <c r="F20" s="13"/>
      <c r="G20" s="30" t="s">
        <v>23</v>
      </c>
      <c r="H20" s="27" t="s">
        <v>277</v>
      </c>
      <c r="I20" s="28"/>
      <c r="J20" s="26" t="s">
        <v>4</v>
      </c>
      <c r="K20" s="42" t="str">
        <f>IF(通報連絡フォーム!K29&lt;&gt;"",通報連絡フォーム!K29,"")</f>
        <v/>
      </c>
      <c r="L20" s="13"/>
    </row>
    <row r="21" spans="2:12" ht="30" x14ac:dyDescent="0.15">
      <c r="B21" s="44" t="s">
        <v>136</v>
      </c>
      <c r="F21" s="13"/>
      <c r="G21" s="30" t="s">
        <v>24</v>
      </c>
      <c r="H21" s="24" t="s">
        <v>25</v>
      </c>
      <c r="I21" s="25"/>
      <c r="J21" s="29" t="s">
        <v>4</v>
      </c>
      <c r="K21" s="42" t="str">
        <f>IF(通報連絡フォーム!K30&lt;&gt;"",通報連絡フォーム!K30,"")</f>
        <v/>
      </c>
      <c r="L21" s="13"/>
    </row>
    <row r="22" spans="2:12" ht="30" x14ac:dyDescent="0.15">
      <c r="B22" s="44" t="s">
        <v>136</v>
      </c>
      <c r="F22" s="13"/>
      <c r="G22" s="30" t="s">
        <v>26</v>
      </c>
      <c r="H22" s="27" t="s">
        <v>27</v>
      </c>
      <c r="I22" s="28"/>
      <c r="J22" s="18" t="s">
        <v>28</v>
      </c>
      <c r="K22" s="42" t="str">
        <f>IF(通報連絡フォーム!K31&lt;&gt;"",通報連絡フォーム!K31,"")</f>
        <v/>
      </c>
      <c r="L22" s="13"/>
    </row>
    <row r="23" spans="2:12" ht="22.7" customHeight="1" x14ac:dyDescent="0.15">
      <c r="F23" s="13"/>
      <c r="G23" s="14"/>
      <c r="H23" s="33"/>
      <c r="I23" s="33"/>
      <c r="J23" s="33"/>
      <c r="K23" s="13"/>
      <c r="L23" s="13"/>
    </row>
    <row r="24" spans="2:12" ht="30" customHeight="1" x14ac:dyDescent="0.15">
      <c r="F24" s="13"/>
      <c r="G24" s="79" t="s">
        <v>255</v>
      </c>
      <c r="H24" s="79"/>
      <c r="I24" s="79"/>
      <c r="J24" s="79"/>
      <c r="K24" s="79"/>
      <c r="L24" s="13"/>
    </row>
    <row r="25" spans="2:12" ht="30" x14ac:dyDescent="0.15">
      <c r="B25" s="44" t="s">
        <v>136</v>
      </c>
      <c r="F25" s="13"/>
      <c r="G25" s="16" t="s">
        <v>257</v>
      </c>
      <c r="H25" s="27" t="s">
        <v>3</v>
      </c>
      <c r="I25" s="28"/>
      <c r="J25" s="18" t="s">
        <v>4</v>
      </c>
      <c r="K25" s="47" t="str">
        <f>IF(通報連絡フォーム!K23&lt;&gt;"",通報連絡フォーム!K23,"")</f>
        <v/>
      </c>
      <c r="L25" s="13"/>
    </row>
    <row r="26" spans="2:12" ht="30" x14ac:dyDescent="0.15">
      <c r="B26" s="44" t="s">
        <v>136</v>
      </c>
      <c r="D26" s="1" t="b">
        <f>ISBLANK(K26)</f>
        <v>1</v>
      </c>
      <c r="F26" s="13"/>
      <c r="G26" s="16" t="s">
        <v>259</v>
      </c>
      <c r="H26" s="27" t="s">
        <v>1</v>
      </c>
      <c r="I26" s="28"/>
      <c r="J26" s="18" t="s">
        <v>4</v>
      </c>
      <c r="K26" s="41"/>
      <c r="L26" s="13"/>
    </row>
    <row r="27" spans="2:12" ht="30" x14ac:dyDescent="0.15">
      <c r="B27" s="44" t="s">
        <v>136</v>
      </c>
      <c r="D27" s="1" t="b">
        <f>ISBLANK(K27)</f>
        <v>1</v>
      </c>
      <c r="F27" s="13"/>
      <c r="G27" s="16" t="s">
        <v>30</v>
      </c>
      <c r="H27" s="27" t="s">
        <v>7</v>
      </c>
      <c r="I27" s="28"/>
      <c r="J27" s="18" t="s">
        <v>4</v>
      </c>
      <c r="K27" s="41"/>
      <c r="L27" s="13"/>
    </row>
    <row r="28" spans="2:12" ht="30" x14ac:dyDescent="0.15">
      <c r="B28" s="44" t="s">
        <v>136</v>
      </c>
      <c r="D28" s="1" t="b">
        <f>ISBLANK(K28)</f>
        <v>1</v>
      </c>
      <c r="F28" s="13"/>
      <c r="G28" s="16" t="s">
        <v>31</v>
      </c>
      <c r="H28" s="27" t="s">
        <v>9</v>
      </c>
      <c r="I28" s="28"/>
      <c r="J28" s="18" t="s">
        <v>4</v>
      </c>
      <c r="K28" s="41"/>
      <c r="L28" s="13"/>
    </row>
    <row r="29" spans="2:12" ht="30" customHeight="1" x14ac:dyDescent="0.15">
      <c r="D29" s="1" t="b">
        <f>ISBLANK(K29)</f>
        <v>1</v>
      </c>
      <c r="F29" s="13"/>
      <c r="G29" s="16" t="s">
        <v>32</v>
      </c>
      <c r="H29" s="27" t="s">
        <v>33</v>
      </c>
      <c r="I29" s="39" t="s">
        <v>262</v>
      </c>
      <c r="J29" s="26" t="s">
        <v>4</v>
      </c>
      <c r="K29" s="43"/>
      <c r="L29" s="13"/>
    </row>
    <row r="30" spans="2:12" ht="30" customHeight="1" x14ac:dyDescent="0.15">
      <c r="D30" s="1" t="b">
        <f>ISBLANK(K30)</f>
        <v>1</v>
      </c>
      <c r="F30" s="13"/>
      <c r="G30" s="16" t="s">
        <v>34</v>
      </c>
      <c r="H30" s="27" t="s">
        <v>35</v>
      </c>
      <c r="I30" s="28"/>
      <c r="J30" s="26" t="s">
        <v>4</v>
      </c>
      <c r="K30" s="41"/>
      <c r="L30" s="13"/>
    </row>
    <row r="31" spans="2:12" ht="30" x14ac:dyDescent="0.15">
      <c r="B31" s="44" t="s">
        <v>136</v>
      </c>
      <c r="D31" s="1" t="b">
        <f>AND(K30="概ね事実だが一部相違あり",ISBLANK(K31))</f>
        <v>0</v>
      </c>
      <c r="F31" s="13"/>
      <c r="G31" s="16" t="s">
        <v>36</v>
      </c>
      <c r="H31" s="27" t="s">
        <v>261</v>
      </c>
      <c r="I31" s="28"/>
      <c r="J31" s="26" t="s">
        <v>4</v>
      </c>
      <c r="K31" s="41"/>
      <c r="L31" s="13"/>
    </row>
    <row r="32" spans="2:12" ht="30" customHeight="1" x14ac:dyDescent="0.15">
      <c r="D32" s="1" t="b">
        <f>AND(OR(K30="事実である",K30="概ね事実だが一部相違あり"),ISBLANK(K32))</f>
        <v>0</v>
      </c>
      <c r="F32" s="13"/>
      <c r="G32" s="16" t="s">
        <v>37</v>
      </c>
      <c r="H32" s="27" t="s">
        <v>38</v>
      </c>
      <c r="I32" s="28"/>
      <c r="J32" s="18" t="s">
        <v>4</v>
      </c>
      <c r="K32" s="41"/>
      <c r="L32" s="13"/>
    </row>
    <row r="33" spans="2:12" ht="30" x14ac:dyDescent="0.15">
      <c r="B33" s="44" t="s">
        <v>136</v>
      </c>
      <c r="D33" s="1" t="b">
        <f>AND(OR(K30="事実である",K30="概ね事実だが一部相違あり"),OR(K32="一部要改善（直ちに該当しない）",K32="該当なし"),ISBLANK(K33))</f>
        <v>0</v>
      </c>
      <c r="F33" s="13"/>
      <c r="G33" s="16" t="s">
        <v>39</v>
      </c>
      <c r="H33" s="80" t="s">
        <v>40</v>
      </c>
      <c r="I33" s="81"/>
      <c r="J33" s="18" t="s">
        <v>4</v>
      </c>
      <c r="K33" s="41"/>
      <c r="L33" s="13"/>
    </row>
    <row r="34" spans="2:12" ht="30" x14ac:dyDescent="0.15">
      <c r="B34" s="44" t="s">
        <v>136</v>
      </c>
      <c r="F34" s="13"/>
      <c r="G34" s="16" t="s">
        <v>41</v>
      </c>
      <c r="H34" s="27" t="s">
        <v>27</v>
      </c>
      <c r="I34" s="28"/>
      <c r="J34" s="18" t="s">
        <v>28</v>
      </c>
      <c r="K34" s="41"/>
      <c r="L34" s="13"/>
    </row>
    <row r="35" spans="2:12" ht="21.6" customHeight="1" x14ac:dyDescent="0.15">
      <c r="F35" s="13"/>
      <c r="G35" s="14"/>
      <c r="H35" s="13"/>
      <c r="I35" s="13"/>
      <c r="J35" s="13"/>
      <c r="K35" s="32"/>
      <c r="L35" s="13"/>
    </row>
    <row r="36" spans="2:12" ht="30" customHeight="1" x14ac:dyDescent="0.15">
      <c r="F36" s="13"/>
      <c r="G36" s="77" t="s">
        <v>68</v>
      </c>
      <c r="H36" s="77"/>
      <c r="I36" s="77"/>
      <c r="J36" s="77"/>
      <c r="K36" s="77"/>
      <c r="L36" s="13"/>
    </row>
    <row r="37" spans="2:12" ht="30" customHeight="1" x14ac:dyDescent="0.15">
      <c r="F37" s="13"/>
      <c r="G37" s="16" t="s">
        <v>42</v>
      </c>
      <c r="H37" s="34" t="s">
        <v>0</v>
      </c>
      <c r="I37" s="35"/>
      <c r="J37" s="36" t="s">
        <v>43</v>
      </c>
      <c r="K37" s="51" t="str">
        <f>IF(List!B2&lt;&gt;"",List!B2,"")</f>
        <v/>
      </c>
      <c r="L37" s="13"/>
    </row>
    <row r="38" spans="2:12" ht="21.6" customHeight="1" x14ac:dyDescent="0.15">
      <c r="F38" s="13"/>
      <c r="G38" s="14"/>
      <c r="H38" s="13"/>
      <c r="I38" s="13"/>
      <c r="J38" s="13"/>
      <c r="K38" s="32" t="s">
        <v>29</v>
      </c>
      <c r="L38" s="13"/>
    </row>
    <row r="39" spans="2:12" ht="30" customHeight="1" x14ac:dyDescent="0.15"/>
    <row r="40" spans="2:12" ht="30" customHeight="1" x14ac:dyDescent="0.15"/>
    <row r="41" spans="2:12" ht="30" customHeight="1" x14ac:dyDescent="0.15"/>
    <row r="42" spans="2:12" ht="30" customHeight="1" x14ac:dyDescent="0.15"/>
    <row r="43" spans="2:12" ht="30" customHeight="1" x14ac:dyDescent="0.15"/>
  </sheetData>
  <sheetProtection algorithmName="SHA-512" hashValue="Cz8o74UQy9Cg7jxq36w4qYT43idUhcK81jDhRy7Cek8VHs/QOZvlljezMoaB+rn1Vtjo2/kYFds1kG2cJ+t7fQ==" saltValue="swSi4UWaHvY9xICAcD5/6Q==" spinCount="100000" sheet="1" objects="1" scenarios="1"/>
  <mergeCells count="8">
    <mergeCell ref="G36:K36"/>
    <mergeCell ref="D7:D11"/>
    <mergeCell ref="G7:K7"/>
    <mergeCell ref="G9:K9"/>
    <mergeCell ref="G12:K12"/>
    <mergeCell ref="G24:K24"/>
    <mergeCell ref="H16:I16"/>
    <mergeCell ref="H33:I33"/>
  </mergeCells>
  <phoneticPr fontId="3"/>
  <conditionalFormatting sqref="I1">
    <cfRule type="containsText" dxfId="31" priority="2" operator="containsText" text="未入力有">
      <formula>NOT(ISERROR(SEARCH("未入力有",I1)))</formula>
    </cfRule>
  </conditionalFormatting>
  <conditionalFormatting sqref="K31">
    <cfRule type="expression" dxfId="30" priority="1">
      <formula>AND($K$30="概ね事実だが一部相違あり",$K$31="")</formula>
    </cfRule>
    <cfRule type="expression" dxfId="29" priority="3">
      <formula>$K$30="事実である"</formula>
    </cfRule>
  </conditionalFormatting>
  <conditionalFormatting sqref="K31:K33">
    <cfRule type="expression" dxfId="28" priority="5">
      <formula>$K$30="事実が確認できない"</formula>
    </cfRule>
    <cfRule type="expression" dxfId="27" priority="6">
      <formula>$K$30="確認中（事実確認に時間を要している）"</formula>
    </cfRule>
  </conditionalFormatting>
  <conditionalFormatting sqref="K32 K25:K30">
    <cfRule type="containsBlanks" dxfId="26" priority="9">
      <formula>LEN(TRIM(K25))=0</formula>
    </cfRule>
  </conditionalFormatting>
  <conditionalFormatting sqref="K33">
    <cfRule type="expression" dxfId="25" priority="7">
      <formula>OR($K$32="要改善（過度の便宜供与に該当する）",$K$32="確認中（該非判断に時間を要している）")</formula>
    </cfRule>
    <cfRule type="expression" dxfId="24" priority="8">
      <formula>AND($K$33="",OR($K$32="一部要改善（直ちに該当しない）",$K$32="該当なし"))</formula>
    </cfRule>
  </conditionalFormatting>
  <dataValidations count="6">
    <dataValidation type="list" allowBlank="1" showInputMessage="1" showErrorMessage="1" sqref="K19" xr:uid="{E7B638BE-A9E2-471E-97DB-990ED04F7D18}">
      <formula1>", 損害保険会社による便宜供与適正化ガイドライン, 政策保有株式に係るガイドライン, 損害保険会社からの出向者派遣に係るガイドライン"</formula1>
    </dataValidation>
    <dataValidation type="list" imeMode="hiragana" allowBlank="1" showInputMessage="1" showErrorMessage="1" sqref="K32" xr:uid="{A0F441BA-3BD6-4AD0-A5AA-C4A8BF973F90}">
      <formula1>"要改善（過度の便宜供与に該当する）, 一部要改善（直ちに該当しない）, 該当なし, 確認中（該非判断に時間を要している）"</formula1>
    </dataValidation>
    <dataValidation type="list" imeMode="hiragana" allowBlank="1" showInputMessage="1" showErrorMessage="1" sqref="K30" xr:uid="{FB036FA8-1746-4DD8-828A-4EDCC532731D}">
      <formula1>"事実である, 概ね事実だが一部相違あり, 事実が確認できない, 確認中（事実確認に時間を要している）"</formula1>
    </dataValidation>
    <dataValidation type="custom" imeMode="off" allowBlank="1" showInputMessage="1" showErrorMessage="1" errorTitle="入力エラー" error="西暦で登録してください_x000a_例）2025/9/30" sqref="K29" xr:uid="{6C5EEC86-84BE-4EAE-9477-59F7D52FABEE}">
      <formula1>DAY(K29)</formula1>
    </dataValidation>
    <dataValidation imeMode="hiragana" allowBlank="1" showInputMessage="1" showErrorMessage="1" sqref="K26:K27 K31 K34" xr:uid="{DEF91564-D97B-455A-A05A-C024E8C63E10}"/>
    <dataValidation imeMode="off" allowBlank="1" showInputMessage="1" showErrorMessage="1" sqref="K28" xr:uid="{D353CA71-4700-40B9-A444-0A317E8135C2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C4931-3CA7-4B33-9449-23906752C909}">
  <sheetPr codeName="Sheet6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3.25" style="1" hidden="1" customWidth="1"/>
    <col min="2" max="2" width="3.25" style="45" hidden="1" customWidth="1"/>
    <col min="3" max="3" width="3.25" style="1" hidden="1" customWidth="1"/>
    <col min="4" max="4" width="9.75" style="1" hidden="1" customWidth="1"/>
    <col min="5" max="5" width="3.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str">
        <f>IF(COUNTIF(D26:D33,"TRUE")&gt;0,TRUE,"")</f>
        <v/>
      </c>
      <c r="I1" s="2" t="str">
        <f>IF(D1=TRUE,"未入力有","")</f>
        <v/>
      </c>
    </row>
    <row r="3" spans="2:12" ht="21.75" hidden="1" customHeight="1" x14ac:dyDescent="0.15"/>
    <row r="4" spans="2:12" ht="21.75" hidden="1" customHeight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78" t="s">
        <v>64</v>
      </c>
      <c r="F7" s="13"/>
      <c r="G7" s="70" t="s">
        <v>67</v>
      </c>
      <c r="H7" s="70"/>
      <c r="I7" s="70"/>
      <c r="J7" s="70"/>
      <c r="K7" s="70"/>
      <c r="L7" s="13"/>
    </row>
    <row r="8" spans="2:12" ht="12.6" customHeight="1" x14ac:dyDescent="0.15">
      <c r="D8" s="78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78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78"/>
      <c r="F10" s="13"/>
      <c r="G10" s="14"/>
      <c r="H10" s="13"/>
      <c r="I10" s="13"/>
      <c r="J10" s="13"/>
      <c r="K10" s="13"/>
      <c r="L10" s="13"/>
    </row>
    <row r="11" spans="2:12" ht="23.1" customHeight="1" x14ac:dyDescent="0.15">
      <c r="D11" s="78"/>
      <c r="F11" s="13"/>
      <c r="G11" s="14"/>
      <c r="H11" s="13"/>
      <c r="I11" s="13"/>
      <c r="J11" s="13"/>
      <c r="K11" s="13"/>
      <c r="L11" s="13"/>
    </row>
    <row r="12" spans="2:12" ht="30" customHeight="1" x14ac:dyDescent="0.15">
      <c r="F12" s="13"/>
      <c r="G12" s="76" t="s">
        <v>254</v>
      </c>
      <c r="H12" s="76"/>
      <c r="I12" s="76"/>
      <c r="J12" s="76"/>
      <c r="K12" s="76"/>
      <c r="L12" s="13"/>
    </row>
    <row r="13" spans="2:12" ht="33.75" x14ac:dyDescent="0.15">
      <c r="B13" s="44"/>
      <c r="F13" s="13"/>
      <c r="G13" s="16" t="s">
        <v>14</v>
      </c>
      <c r="H13" s="24" t="s">
        <v>73</v>
      </c>
      <c r="I13" s="25"/>
      <c r="J13" s="26" t="s">
        <v>4</v>
      </c>
      <c r="K13" s="54" t="str">
        <f>IF('通報連絡フォーム_記入例(便宜供与GL)'!K22&lt;&gt;"",'通報連絡フォーム_記入例(便宜供与GL)'!K22,"")</f>
        <v>2026年4月ごろ</v>
      </c>
      <c r="L13" s="13"/>
    </row>
    <row r="14" spans="2:12" ht="30" x14ac:dyDescent="0.15">
      <c r="B14" s="44" t="s">
        <v>136</v>
      </c>
      <c r="F14" s="13"/>
      <c r="G14" s="16" t="s">
        <v>15</v>
      </c>
      <c r="H14" s="27" t="s">
        <v>16</v>
      </c>
      <c r="I14" s="28"/>
      <c r="J14" s="26" t="s">
        <v>4</v>
      </c>
      <c r="K14" s="42" t="str">
        <f>IF('通報連絡フォーム_記入例(便宜供与GL)'!K23&lt;&gt;"",'通報連絡フォーム_記入例(便宜供与GL)'!K23,"")</f>
        <v>B損害保険株式会社</v>
      </c>
      <c r="L14" s="13"/>
    </row>
    <row r="15" spans="2:12" ht="33.75" x14ac:dyDescent="0.15">
      <c r="F15" s="13"/>
      <c r="G15" s="16" t="s">
        <v>17</v>
      </c>
      <c r="H15" s="24" t="s">
        <v>74</v>
      </c>
      <c r="I15" s="25"/>
      <c r="J15" s="26" t="s">
        <v>4</v>
      </c>
      <c r="K15" s="42" t="str">
        <f>IF('通報連絡フォーム_記入例(便宜供与GL)'!K24&lt;&gt;"",'通報連絡フォーム_記入例(便宜供与GL)'!K24,"")</f>
        <v>●●支店 氏名：不明</v>
      </c>
      <c r="L15" s="13"/>
    </row>
    <row r="16" spans="2:12" ht="60" x14ac:dyDescent="0.15">
      <c r="B16" s="44" t="s">
        <v>137</v>
      </c>
      <c r="F16" s="13"/>
      <c r="G16" s="16" t="s">
        <v>18</v>
      </c>
      <c r="H16" s="67" t="s">
        <v>75</v>
      </c>
      <c r="I16" s="68"/>
      <c r="J16" s="29" t="s">
        <v>4</v>
      </c>
      <c r="K16" s="42" t="str">
        <f>IF('通報連絡フォーム_記入例(便宜供与GL)'!K25&lt;&gt;"",'通報連絡フォーム_記入例(便宜供与GL)'!K25,"")</f>
        <v>C代理店 ●●支店</v>
      </c>
      <c r="L16" s="13"/>
    </row>
    <row r="17" spans="2:12" ht="33.75" x14ac:dyDescent="0.15">
      <c r="F17" s="13"/>
      <c r="G17" s="16" t="s">
        <v>19</v>
      </c>
      <c r="H17" s="24" t="s">
        <v>76</v>
      </c>
      <c r="I17" s="25"/>
      <c r="J17" s="26" t="s">
        <v>4</v>
      </c>
      <c r="K17" s="42" t="str">
        <f>IF('通報連絡フォーム_記入例(便宜供与GL)'!K26&lt;&gt;"",'通報連絡フォーム_記入例(便宜供与GL)'!K26,"")</f>
        <v>田中二郎</v>
      </c>
      <c r="L17" s="13"/>
    </row>
    <row r="18" spans="2:12" ht="30" x14ac:dyDescent="0.15">
      <c r="B18" s="44" t="s">
        <v>136</v>
      </c>
      <c r="F18" s="13"/>
      <c r="G18" s="30" t="s">
        <v>20</v>
      </c>
      <c r="H18" s="27" t="s">
        <v>21</v>
      </c>
      <c r="I18" s="28"/>
      <c r="J18" s="26" t="s">
        <v>4</v>
      </c>
      <c r="K18" s="42" t="str">
        <f>IF('通報連絡フォーム_記入例(便宜供与GL)'!K27&lt;&gt;"",'通報連絡フォーム_記入例(便宜供与GL)'!K27,"")</f>
        <v>社有車を一度に●台購入した。</v>
      </c>
      <c r="L18" s="13"/>
    </row>
    <row r="19" spans="2:12" ht="30" x14ac:dyDescent="0.15">
      <c r="B19" s="44" t="s">
        <v>136</v>
      </c>
      <c r="F19" s="13"/>
      <c r="G19" s="30" t="s">
        <v>22</v>
      </c>
      <c r="H19" s="27" t="s">
        <v>276</v>
      </c>
      <c r="I19" s="28"/>
      <c r="J19" s="26" t="s">
        <v>4</v>
      </c>
      <c r="K19" s="42" t="str">
        <f>IF('通報連絡フォーム_記入例(便宜供与GL)'!K28&lt;&gt;"",'通報連絡フォーム_記入例(便宜供与GL)'!K28,"")</f>
        <v>損害保険会社による便宜供与適正化ガイドライン</v>
      </c>
      <c r="L19" s="13"/>
    </row>
    <row r="20" spans="2:12" ht="30" x14ac:dyDescent="0.15">
      <c r="B20" s="44" t="s">
        <v>136</v>
      </c>
      <c r="F20" s="13"/>
      <c r="G20" s="30" t="s">
        <v>23</v>
      </c>
      <c r="H20" s="27" t="s">
        <v>277</v>
      </c>
      <c r="I20" s="28"/>
      <c r="J20" s="26" t="s">
        <v>4</v>
      </c>
      <c r="K20" s="42" t="str">
        <f>IF('通報連絡フォーム_記入例(便宜供与GL)'!K29&lt;&gt;"",'通報連絡フォーム_記入例(便宜供与GL)'!K29,"")</f>
        <v>p.7 ②適正性</v>
      </c>
      <c r="L20" s="13"/>
    </row>
    <row r="21" spans="2:12" ht="30" x14ac:dyDescent="0.15">
      <c r="B21" s="44" t="s">
        <v>136</v>
      </c>
      <c r="F21" s="13"/>
      <c r="G21" s="30" t="s">
        <v>24</v>
      </c>
      <c r="H21" s="24" t="s">
        <v>25</v>
      </c>
      <c r="I21" s="25"/>
      <c r="J21" s="29" t="s">
        <v>4</v>
      </c>
      <c r="K21" s="42" t="str">
        <f>IF('通報連絡フォーム_記入例(便宜供与GL)'!K30&lt;&gt;"",'通報連絡フォーム_記入例(便宜供与GL)'!K30,"")</f>
        <v>数量の適正性が損なわれているおそれがあるため。</v>
      </c>
      <c r="L21" s="13"/>
    </row>
    <row r="22" spans="2:12" ht="30" x14ac:dyDescent="0.15">
      <c r="B22" s="44" t="s">
        <v>136</v>
      </c>
      <c r="F22" s="13"/>
      <c r="G22" s="30" t="s">
        <v>26</v>
      </c>
      <c r="H22" s="27" t="s">
        <v>27</v>
      </c>
      <c r="I22" s="28"/>
      <c r="J22" s="18" t="s">
        <v>28</v>
      </c>
      <c r="K22" s="42" t="str">
        <f>IF('通報連絡フォーム_記入例(便宜供与GL)'!K31&lt;&gt;"",'通報連絡フォーム_記入例(便宜供与GL)'!K31,"")</f>
        <v/>
      </c>
      <c r="L22" s="13"/>
    </row>
    <row r="23" spans="2:12" ht="22.7" customHeight="1" x14ac:dyDescent="0.15">
      <c r="F23" s="13"/>
      <c r="G23" s="14"/>
      <c r="H23" s="33"/>
      <c r="I23" s="33"/>
      <c r="J23" s="33"/>
      <c r="K23" s="13"/>
      <c r="L23" s="13"/>
    </row>
    <row r="24" spans="2:12" ht="30" customHeight="1" x14ac:dyDescent="0.15">
      <c r="F24" s="13"/>
      <c r="G24" s="79" t="s">
        <v>255</v>
      </c>
      <c r="H24" s="79"/>
      <c r="I24" s="79"/>
      <c r="J24" s="79"/>
      <c r="K24" s="79"/>
      <c r="L24" s="13"/>
    </row>
    <row r="25" spans="2:12" ht="30" x14ac:dyDescent="0.15">
      <c r="B25" s="44" t="s">
        <v>136</v>
      </c>
      <c r="F25" s="13"/>
      <c r="G25" s="16" t="s">
        <v>257</v>
      </c>
      <c r="H25" s="27" t="s">
        <v>3</v>
      </c>
      <c r="I25" s="28"/>
      <c r="J25" s="18" t="s">
        <v>4</v>
      </c>
      <c r="K25" s="47" t="s">
        <v>145</v>
      </c>
      <c r="L25" s="13"/>
    </row>
    <row r="26" spans="2:12" ht="30" x14ac:dyDescent="0.15">
      <c r="B26" s="44" t="s">
        <v>136</v>
      </c>
      <c r="D26" s="1" t="b">
        <f>ISBLANK(K26)</f>
        <v>0</v>
      </c>
      <c r="F26" s="13"/>
      <c r="G26" s="16" t="s">
        <v>259</v>
      </c>
      <c r="H26" s="27" t="s">
        <v>1</v>
      </c>
      <c r="I26" s="28"/>
      <c r="J26" s="18" t="s">
        <v>4</v>
      </c>
      <c r="K26" s="47" t="s">
        <v>149</v>
      </c>
      <c r="L26" s="13"/>
    </row>
    <row r="27" spans="2:12" ht="30" x14ac:dyDescent="0.15">
      <c r="B27" s="44" t="s">
        <v>136</v>
      </c>
      <c r="D27" s="1" t="b">
        <f>ISBLANK(K27)</f>
        <v>0</v>
      </c>
      <c r="F27" s="13"/>
      <c r="G27" s="16" t="s">
        <v>30</v>
      </c>
      <c r="H27" s="27" t="s">
        <v>7</v>
      </c>
      <c r="I27" s="28"/>
      <c r="J27" s="18" t="s">
        <v>4</v>
      </c>
      <c r="K27" s="47" t="s">
        <v>150</v>
      </c>
      <c r="L27" s="13"/>
    </row>
    <row r="28" spans="2:12" ht="30" x14ac:dyDescent="0.15">
      <c r="B28" s="44" t="s">
        <v>136</v>
      </c>
      <c r="D28" s="1" t="b">
        <f>ISBLANK(K28)</f>
        <v>0</v>
      </c>
      <c r="F28" s="13"/>
      <c r="G28" s="16" t="s">
        <v>31</v>
      </c>
      <c r="H28" s="27" t="s">
        <v>9</v>
      </c>
      <c r="I28" s="28"/>
      <c r="J28" s="18" t="s">
        <v>4</v>
      </c>
      <c r="K28" s="47" t="s">
        <v>151</v>
      </c>
      <c r="L28" s="13"/>
    </row>
    <row r="29" spans="2:12" ht="30" customHeight="1" x14ac:dyDescent="0.15">
      <c r="D29" s="1" t="b">
        <f>ISBLANK(K29)</f>
        <v>0</v>
      </c>
      <c r="F29" s="13"/>
      <c r="G29" s="16" t="s">
        <v>32</v>
      </c>
      <c r="H29" s="27" t="s">
        <v>33</v>
      </c>
      <c r="I29" s="39" t="s">
        <v>262</v>
      </c>
      <c r="J29" s="26" t="s">
        <v>4</v>
      </c>
      <c r="K29" s="50">
        <v>46142</v>
      </c>
      <c r="L29" s="13"/>
    </row>
    <row r="30" spans="2:12" ht="30" customHeight="1" x14ac:dyDescent="0.15">
      <c r="D30" s="1" t="b">
        <f>ISBLANK(K30)</f>
        <v>0</v>
      </c>
      <c r="F30" s="13"/>
      <c r="G30" s="16" t="s">
        <v>34</v>
      </c>
      <c r="H30" s="27" t="s">
        <v>35</v>
      </c>
      <c r="I30" s="28"/>
      <c r="J30" s="26" t="s">
        <v>4</v>
      </c>
      <c r="K30" s="47" t="s">
        <v>50</v>
      </c>
      <c r="L30" s="13"/>
    </row>
    <row r="31" spans="2:12" ht="30" x14ac:dyDescent="0.15">
      <c r="B31" s="44" t="s">
        <v>136</v>
      </c>
      <c r="D31" s="1" t="b">
        <f>AND(K30="概ね事実だが一部相違あり",ISBLANK(K31))</f>
        <v>0</v>
      </c>
      <c r="F31" s="13"/>
      <c r="G31" s="16" t="s">
        <v>36</v>
      </c>
      <c r="H31" s="27" t="s">
        <v>261</v>
      </c>
      <c r="I31" s="28"/>
      <c r="J31" s="26" t="s">
        <v>4</v>
      </c>
      <c r="K31" s="47"/>
      <c r="L31" s="13"/>
    </row>
    <row r="32" spans="2:12" ht="30" customHeight="1" x14ac:dyDescent="0.15">
      <c r="D32" s="1" t="b">
        <f>AND(OR(K30="事実である",K30="概ね事実だが一部相違あり"),ISBLANK(K32))</f>
        <v>0</v>
      </c>
      <c r="F32" s="13"/>
      <c r="G32" s="16" t="s">
        <v>37</v>
      </c>
      <c r="H32" s="27" t="s">
        <v>38</v>
      </c>
      <c r="I32" s="28"/>
      <c r="J32" s="18" t="s">
        <v>4</v>
      </c>
      <c r="K32" s="47" t="s">
        <v>58</v>
      </c>
      <c r="L32" s="13"/>
    </row>
    <row r="33" spans="2:12" ht="30" x14ac:dyDescent="0.15">
      <c r="B33" s="44" t="s">
        <v>136</v>
      </c>
      <c r="D33" s="1" t="b">
        <f>AND(OR(K30="事実である",K30="概ね事実だが一部相違あり"),OR(K32="一部要改善（直ちに該当しない）",K32="該当なし"),ISBLANK(K33))</f>
        <v>0</v>
      </c>
      <c r="F33" s="13"/>
      <c r="G33" s="16" t="s">
        <v>39</v>
      </c>
      <c r="H33" s="80" t="s">
        <v>40</v>
      </c>
      <c r="I33" s="81"/>
      <c r="J33" s="18" t="s">
        <v>4</v>
      </c>
      <c r="K33" s="47" t="s">
        <v>152</v>
      </c>
      <c r="L33" s="13"/>
    </row>
    <row r="34" spans="2:12" ht="30" x14ac:dyDescent="0.15">
      <c r="B34" s="44" t="s">
        <v>136</v>
      </c>
      <c r="F34" s="13"/>
      <c r="G34" s="16" t="s">
        <v>41</v>
      </c>
      <c r="H34" s="27" t="s">
        <v>27</v>
      </c>
      <c r="I34" s="28"/>
      <c r="J34" s="18" t="s">
        <v>28</v>
      </c>
      <c r="K34" s="47"/>
      <c r="L34" s="13"/>
    </row>
    <row r="35" spans="2:12" ht="21.6" customHeight="1" x14ac:dyDescent="0.15">
      <c r="F35" s="13"/>
      <c r="G35" s="14"/>
      <c r="H35" s="13"/>
      <c r="I35" s="13"/>
      <c r="J35" s="13"/>
      <c r="K35" s="32"/>
      <c r="L35" s="13"/>
    </row>
    <row r="36" spans="2:12" ht="30" customHeight="1" x14ac:dyDescent="0.15">
      <c r="F36" s="13"/>
      <c r="G36" s="77" t="s">
        <v>68</v>
      </c>
      <c r="H36" s="77"/>
      <c r="I36" s="77"/>
      <c r="J36" s="77"/>
      <c r="K36" s="77"/>
      <c r="L36" s="13"/>
    </row>
    <row r="37" spans="2:12" ht="30" customHeight="1" x14ac:dyDescent="0.15">
      <c r="F37" s="13"/>
      <c r="G37" s="16" t="s">
        <v>42</v>
      </c>
      <c r="H37" s="34" t="s">
        <v>0</v>
      </c>
      <c r="I37" s="35"/>
      <c r="J37" s="36" t="s">
        <v>43</v>
      </c>
      <c r="K37" s="51" t="s">
        <v>153</v>
      </c>
      <c r="L37" s="13"/>
    </row>
    <row r="38" spans="2:12" ht="21.6" customHeight="1" x14ac:dyDescent="0.15">
      <c r="F38" s="13"/>
      <c r="G38" s="14"/>
      <c r="H38" s="13"/>
      <c r="I38" s="13"/>
      <c r="J38" s="13"/>
      <c r="K38" s="32" t="s">
        <v>29</v>
      </c>
      <c r="L38" s="13"/>
    </row>
    <row r="39" spans="2:12" ht="30" customHeight="1" x14ac:dyDescent="0.15"/>
    <row r="40" spans="2:12" ht="30" customHeight="1" x14ac:dyDescent="0.15"/>
    <row r="41" spans="2:12" ht="30" customHeight="1" x14ac:dyDescent="0.15"/>
    <row r="42" spans="2:12" ht="30" customHeight="1" x14ac:dyDescent="0.15"/>
    <row r="43" spans="2:12" ht="30" customHeight="1" x14ac:dyDescent="0.15"/>
  </sheetData>
  <sheetProtection algorithmName="SHA-512" hashValue="wEGfi2MUTk5e6f0p3lhWC+wwiY7qQDhFcIMHVsW+o5n/wlMErxksIe113+BPoWgF8vmBlyAyMpPTin4wMMfyqA==" saltValue="L9FineZXBuReyBLoEgstJQ==" spinCount="100000" sheet="1" objects="1" scenarios="1" selectLockedCells="1"/>
  <mergeCells count="8">
    <mergeCell ref="H33:I33"/>
    <mergeCell ref="G36:K36"/>
    <mergeCell ref="D7:D11"/>
    <mergeCell ref="G7:K7"/>
    <mergeCell ref="G9:K9"/>
    <mergeCell ref="G12:K12"/>
    <mergeCell ref="H16:I16"/>
    <mergeCell ref="G24:K24"/>
  </mergeCells>
  <phoneticPr fontId="3"/>
  <conditionalFormatting sqref="I1">
    <cfRule type="containsText" dxfId="23" priority="2" operator="containsText" text="未入力有">
      <formula>NOT(ISERROR(SEARCH("未入力有",I1)))</formula>
    </cfRule>
  </conditionalFormatting>
  <conditionalFormatting sqref="K31">
    <cfRule type="expression" dxfId="22" priority="1">
      <formula>AND($K$30="概ね事実だが一部相違あり",$K$31="")</formula>
    </cfRule>
    <cfRule type="expression" dxfId="21" priority="3">
      <formula>$K$30="事実である"</formula>
    </cfRule>
  </conditionalFormatting>
  <conditionalFormatting sqref="K31:K33">
    <cfRule type="expression" dxfId="20" priority="4">
      <formula>$K$30="事実が確認できない"</formula>
    </cfRule>
    <cfRule type="expression" dxfId="19" priority="5">
      <formula>$K$30="確認中（事実確認に時間を要している）"</formula>
    </cfRule>
  </conditionalFormatting>
  <conditionalFormatting sqref="K32 K25:K30">
    <cfRule type="containsBlanks" dxfId="18" priority="8">
      <formula>LEN(TRIM(K25))=0</formula>
    </cfRule>
  </conditionalFormatting>
  <conditionalFormatting sqref="K33">
    <cfRule type="expression" dxfId="17" priority="6">
      <formula>OR($K$32="要改善（過度の便宜供与に該当する）",$K$32="確認中（該非判断に時間を要している）")</formula>
    </cfRule>
    <cfRule type="expression" dxfId="16" priority="7">
      <formula>AND($K$33="",OR($K$32="一部要改善（直ちに該当しない）",$K$32="該当なし"))</formula>
    </cfRule>
  </conditionalFormatting>
  <dataValidations count="6">
    <dataValidation imeMode="off" allowBlank="1" showInputMessage="1" showErrorMessage="1" sqref="K28" xr:uid="{41801265-A49B-4EBE-94D4-7FD704DF05CE}"/>
    <dataValidation imeMode="hiragana" allowBlank="1" showInputMessage="1" showErrorMessage="1" sqref="K26:K27 K31 K34" xr:uid="{4681DDD7-1AAC-4C9A-9654-2CB65485033E}"/>
    <dataValidation type="custom" imeMode="off" allowBlank="1" showInputMessage="1" showErrorMessage="1" errorTitle="入力エラー" error="西暦で登録してください_x000a_例）2025/9/30" sqref="K29" xr:uid="{BA85093B-A254-4C38-9798-B010CD71AB7C}">
      <formula1>DAY(K29)</formula1>
    </dataValidation>
    <dataValidation type="list" imeMode="hiragana" allowBlank="1" showInputMessage="1" showErrorMessage="1" sqref="K30" xr:uid="{427A2390-954B-498D-87A5-F36E3E08F17B}">
      <formula1>"事実である, 概ね事実だが一部相違あり, 事実が確認できない, 確認中（事実確認に時間を要している）"</formula1>
    </dataValidation>
    <dataValidation type="list" imeMode="hiragana" allowBlank="1" showInputMessage="1" showErrorMessage="1" sqref="K32" xr:uid="{B8B7CC15-8226-42A0-A6D3-B5A2EB7ECD2F}">
      <formula1>"要改善（過度の便宜供与に該当する）, 一部要改善（直ちに該当しない）, 該当なし, 確認中（該非判断に時間を要している）"</formula1>
    </dataValidation>
    <dataValidation type="list" allowBlank="1" showInputMessage="1" showErrorMessage="1" sqref="K19" xr:uid="{67818515-C56D-4C9C-BCC5-347A9EE68784}">
      <formula1>", 損害保険会社による便宜供与適正化ガイドライン, 政策保有株式に係るガイドライン, 損害保険会社からの出向者派遣に係るガイドライン"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2215-C9DB-4EA7-B9E3-F30F05074F15}">
  <sheetPr codeName="Sheet9">
    <tabColor rgb="FF00B0F0"/>
    <pageSetUpPr fitToPage="1"/>
  </sheetPr>
  <dimension ref="A1:L43"/>
  <sheetViews>
    <sheetView showGridLines="0" showRowColHeaders="0" view="pageBreakPreview" topLeftCell="F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3.25" style="1" hidden="1" customWidth="1"/>
    <col min="2" max="2" width="3.25" style="45" hidden="1" customWidth="1"/>
    <col min="3" max="3" width="3.25" style="1" hidden="1" customWidth="1"/>
    <col min="4" max="4" width="9.75" style="1" hidden="1" customWidth="1"/>
    <col min="5" max="5" width="3.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2" x14ac:dyDescent="0.15">
      <c r="D1" s="1" t="str">
        <f>IF(COUNTIF(D26:D33,"TRUE")&gt;0,TRUE,"")</f>
        <v/>
      </c>
      <c r="I1" s="2" t="str">
        <f>IF(D1=TRUE,"未入力有","")</f>
        <v/>
      </c>
    </row>
    <row r="3" spans="2:12" ht="21.75" hidden="1" customHeight="1" x14ac:dyDescent="0.15"/>
    <row r="4" spans="2:12" ht="21.75" hidden="1" customHeight="1" x14ac:dyDescent="0.15"/>
    <row r="5" spans="2:12" hidden="1" x14ac:dyDescent="0.15"/>
    <row r="6" spans="2:12" ht="21.6" customHeight="1" x14ac:dyDescent="0.15">
      <c r="F6" s="13"/>
      <c r="G6" s="14"/>
      <c r="H6" s="13"/>
      <c r="I6" s="13"/>
      <c r="J6" s="13"/>
      <c r="K6" s="15"/>
      <c r="L6" s="13"/>
    </row>
    <row r="7" spans="2:12" ht="28.7" customHeight="1" x14ac:dyDescent="0.15">
      <c r="D7" s="78" t="s">
        <v>64</v>
      </c>
      <c r="F7" s="13"/>
      <c r="G7" s="70" t="s">
        <v>67</v>
      </c>
      <c r="H7" s="70"/>
      <c r="I7" s="70"/>
      <c r="J7" s="70"/>
      <c r="K7" s="70"/>
      <c r="L7" s="13"/>
    </row>
    <row r="8" spans="2:12" ht="12.6" customHeight="1" x14ac:dyDescent="0.15">
      <c r="D8" s="78"/>
      <c r="F8" s="13"/>
      <c r="G8" s="14"/>
      <c r="H8" s="13"/>
      <c r="I8" s="13"/>
      <c r="J8" s="13"/>
      <c r="K8" s="13"/>
      <c r="L8" s="13"/>
    </row>
    <row r="9" spans="2:12" ht="78" customHeight="1" x14ac:dyDescent="0.15">
      <c r="B9" s="46" t="s">
        <v>138</v>
      </c>
      <c r="D9" s="78"/>
      <c r="F9" s="13"/>
      <c r="G9" s="71" t="s">
        <v>228</v>
      </c>
      <c r="H9" s="72"/>
      <c r="I9" s="72"/>
      <c r="J9" s="72"/>
      <c r="K9" s="72"/>
      <c r="L9" s="13"/>
    </row>
    <row r="10" spans="2:12" ht="11.45" customHeight="1" x14ac:dyDescent="0.15">
      <c r="D10" s="78"/>
      <c r="F10" s="13"/>
      <c r="G10" s="14"/>
      <c r="H10" s="13"/>
      <c r="I10" s="13"/>
      <c r="J10" s="13"/>
      <c r="K10" s="13"/>
      <c r="L10" s="13"/>
    </row>
    <row r="11" spans="2:12" ht="23.1" customHeight="1" x14ac:dyDescent="0.15">
      <c r="D11" s="78"/>
      <c r="F11" s="13"/>
      <c r="G11" s="14"/>
      <c r="H11" s="13"/>
      <c r="I11" s="13"/>
      <c r="J11" s="13"/>
      <c r="K11" s="13"/>
      <c r="L11" s="13"/>
    </row>
    <row r="12" spans="2:12" ht="30" customHeight="1" x14ac:dyDescent="0.15">
      <c r="F12" s="13"/>
      <c r="G12" s="76" t="s">
        <v>254</v>
      </c>
      <c r="H12" s="76"/>
      <c r="I12" s="76"/>
      <c r="J12" s="76"/>
      <c r="K12" s="76"/>
      <c r="L12" s="13"/>
    </row>
    <row r="13" spans="2:12" ht="33.75" x14ac:dyDescent="0.15">
      <c r="B13" s="44"/>
      <c r="F13" s="13"/>
      <c r="G13" s="16" t="s">
        <v>14</v>
      </c>
      <c r="H13" s="24" t="s">
        <v>73</v>
      </c>
      <c r="I13" s="25"/>
      <c r="J13" s="26" t="s">
        <v>4</v>
      </c>
      <c r="K13" s="54" t="str">
        <f>IF('通報連絡フォーム_記入例(出向GL) '!K22&lt;&gt;"",'通報連絡フォーム_記入例(出向GL) '!K22,"")</f>
        <v>2026年4月ごろ</v>
      </c>
      <c r="L13" s="13"/>
    </row>
    <row r="14" spans="2:12" ht="30" x14ac:dyDescent="0.15">
      <c r="B14" s="44" t="s">
        <v>136</v>
      </c>
      <c r="F14" s="13"/>
      <c r="G14" s="16" t="s">
        <v>15</v>
      </c>
      <c r="H14" s="27" t="s">
        <v>16</v>
      </c>
      <c r="I14" s="28"/>
      <c r="J14" s="26" t="s">
        <v>4</v>
      </c>
      <c r="K14" s="42" t="str">
        <f>IF('通報連絡フォーム_記入例(出向GL) '!K23&lt;&gt;"",'通報連絡フォーム_記入例(出向GL) '!K23,"")</f>
        <v>B損害保険株式会社</v>
      </c>
      <c r="L14" s="13"/>
    </row>
    <row r="15" spans="2:12" ht="33.75" x14ac:dyDescent="0.15">
      <c r="F15" s="13"/>
      <c r="G15" s="16" t="s">
        <v>17</v>
      </c>
      <c r="H15" s="24" t="s">
        <v>74</v>
      </c>
      <c r="I15" s="25"/>
      <c r="J15" s="26" t="s">
        <v>4</v>
      </c>
      <c r="K15" s="42" t="str">
        <f>IF('通報連絡フォーム_記入例(出向GL) '!K24&lt;&gt;"",'通報連絡フォーム_記入例(出向GL) '!K24,"")</f>
        <v>●●支店 氏名：不明</v>
      </c>
      <c r="L15" s="13"/>
    </row>
    <row r="16" spans="2:12" ht="60" x14ac:dyDescent="0.15">
      <c r="B16" s="44" t="s">
        <v>137</v>
      </c>
      <c r="F16" s="13"/>
      <c r="G16" s="16" t="s">
        <v>18</v>
      </c>
      <c r="H16" s="67" t="s">
        <v>75</v>
      </c>
      <c r="I16" s="68"/>
      <c r="J16" s="29" t="s">
        <v>4</v>
      </c>
      <c r="K16" s="42" t="str">
        <f>IF('通報連絡フォーム_記入例(出向GL) '!K25&lt;&gt;"",'通報連絡フォーム_記入例(出向GL) '!K25,"")</f>
        <v>C代理店 ●●支店</v>
      </c>
      <c r="L16" s="13"/>
    </row>
    <row r="17" spans="2:12" ht="33.75" x14ac:dyDescent="0.15">
      <c r="F17" s="13"/>
      <c r="G17" s="16" t="s">
        <v>19</v>
      </c>
      <c r="H17" s="24" t="s">
        <v>76</v>
      </c>
      <c r="I17" s="25"/>
      <c r="J17" s="26" t="s">
        <v>4</v>
      </c>
      <c r="K17" s="42" t="str">
        <f>IF('通報連絡フォーム_記入例(出向GL) '!K26&lt;&gt;"",'通報連絡フォーム_記入例(出向GL) '!K26,"")</f>
        <v>不明</v>
      </c>
      <c r="L17" s="13"/>
    </row>
    <row r="18" spans="2:12" ht="75" x14ac:dyDescent="0.15">
      <c r="B18" s="44" t="s">
        <v>136</v>
      </c>
      <c r="F18" s="13"/>
      <c r="G18" s="30" t="s">
        <v>20</v>
      </c>
      <c r="H18" s="27" t="s">
        <v>21</v>
      </c>
      <c r="I18" s="28"/>
      <c r="J18" s="26" t="s">
        <v>4</v>
      </c>
      <c r="K18" s="42" t="str">
        <f>IF('通報連絡フォーム_記入例(出向GL) '!K27&lt;&gt;"",'通報連絡フォーム_記入例(出向GL) '!K27,"")</f>
        <v>※対象は「損害保険会社からの出向者派遣に係るガイドライン」での過度の便宜供与への該当が疑われる事案に限る。
多くのB損保の社員がC代理店●●支店に出向しており、本来C代理店が自ら行うべきソリューション提案業務に従事している。</v>
      </c>
      <c r="L18" s="13"/>
    </row>
    <row r="19" spans="2:12" ht="30" x14ac:dyDescent="0.15">
      <c r="B19" s="44" t="s">
        <v>136</v>
      </c>
      <c r="F19" s="13"/>
      <c r="G19" s="30" t="s">
        <v>22</v>
      </c>
      <c r="H19" s="27" t="s">
        <v>276</v>
      </c>
      <c r="I19" s="28"/>
      <c r="J19" s="26" t="s">
        <v>4</v>
      </c>
      <c r="K19" s="42" t="str">
        <f>IF('通報連絡フォーム_記入例(出向GL) '!K28&lt;&gt;"",'通報連絡フォーム_記入例(出向GL) '!K28,"")</f>
        <v>損害保険会社からの出向者派遣に係るガイドライン</v>
      </c>
      <c r="L19" s="13"/>
    </row>
    <row r="20" spans="2:12" ht="30" x14ac:dyDescent="0.15">
      <c r="B20" s="44" t="s">
        <v>136</v>
      </c>
      <c r="F20" s="13"/>
      <c r="G20" s="30" t="s">
        <v>23</v>
      </c>
      <c r="H20" s="27" t="s">
        <v>277</v>
      </c>
      <c r="I20" s="28"/>
      <c r="J20" s="26" t="s">
        <v>4</v>
      </c>
      <c r="K20" s="42" t="str">
        <f>IF('通報連絡フォーム_記入例(出向GL) '!K29&lt;&gt;"",'通報連絡フォーム_記入例(出向GL) '!K29,"")</f>
        <v>p.3 4.出向の要件 (2)担当職務・権限および（3)出向人数</v>
      </c>
      <c r="L20" s="13"/>
    </row>
    <row r="21" spans="2:12" ht="37.5" x14ac:dyDescent="0.15">
      <c r="B21" s="44" t="s">
        <v>136</v>
      </c>
      <c r="F21" s="13"/>
      <c r="G21" s="30" t="s">
        <v>24</v>
      </c>
      <c r="H21" s="24" t="s">
        <v>25</v>
      </c>
      <c r="I21" s="25"/>
      <c r="J21" s="29" t="s">
        <v>4</v>
      </c>
      <c r="K21" s="42" t="str">
        <f>IF('通報連絡フォーム_記入例(出向GL) '!K30&lt;&gt;"",'通報連絡フォーム_記入例(出向GL) '!K30,"")</f>
        <v>オーバーコミッション（本来保険代理店が自ら負担すべき人件費の肩代わり）に抵触するおそれがあるため。</v>
      </c>
      <c r="L21" s="13"/>
    </row>
    <row r="22" spans="2:12" ht="30" x14ac:dyDescent="0.15">
      <c r="B22" s="44" t="s">
        <v>136</v>
      </c>
      <c r="F22" s="13"/>
      <c r="G22" s="30" t="s">
        <v>26</v>
      </c>
      <c r="H22" s="27" t="s">
        <v>27</v>
      </c>
      <c r="I22" s="28"/>
      <c r="J22" s="18" t="s">
        <v>28</v>
      </c>
      <c r="K22" s="42" t="str">
        <f>IF('通報連絡フォーム_記入例(出向GL) '!K31&lt;&gt;"",'通報連絡フォーム_記入例(出向GL) '!K31,"")</f>
        <v/>
      </c>
      <c r="L22" s="13"/>
    </row>
    <row r="23" spans="2:12" ht="22.7" customHeight="1" x14ac:dyDescent="0.15">
      <c r="F23" s="13"/>
      <c r="G23" s="14"/>
      <c r="H23" s="33"/>
      <c r="I23" s="33"/>
      <c r="J23" s="33"/>
      <c r="K23" s="13"/>
      <c r="L23" s="13"/>
    </row>
    <row r="24" spans="2:12" ht="30" customHeight="1" x14ac:dyDescent="0.15">
      <c r="F24" s="13"/>
      <c r="G24" s="79" t="s">
        <v>255</v>
      </c>
      <c r="H24" s="79"/>
      <c r="I24" s="79"/>
      <c r="J24" s="79"/>
      <c r="K24" s="79"/>
      <c r="L24" s="13"/>
    </row>
    <row r="25" spans="2:12" ht="30" x14ac:dyDescent="0.15">
      <c r="B25" s="44" t="s">
        <v>136</v>
      </c>
      <c r="F25" s="13"/>
      <c r="G25" s="16" t="s">
        <v>256</v>
      </c>
      <c r="H25" s="27" t="s">
        <v>3</v>
      </c>
      <c r="I25" s="28"/>
      <c r="J25" s="18" t="s">
        <v>4</v>
      </c>
      <c r="K25" s="47" t="s">
        <v>145</v>
      </c>
      <c r="L25" s="13"/>
    </row>
    <row r="26" spans="2:12" ht="30" x14ac:dyDescent="0.15">
      <c r="B26" s="44" t="s">
        <v>136</v>
      </c>
      <c r="D26" s="1" t="b">
        <f>ISBLANK(K26)</f>
        <v>0</v>
      </c>
      <c r="F26" s="13"/>
      <c r="G26" s="16" t="s">
        <v>258</v>
      </c>
      <c r="H26" s="27" t="s">
        <v>1</v>
      </c>
      <c r="I26" s="28"/>
      <c r="J26" s="18" t="s">
        <v>4</v>
      </c>
      <c r="K26" s="47" t="s">
        <v>149</v>
      </c>
      <c r="L26" s="13"/>
    </row>
    <row r="27" spans="2:12" ht="30" x14ac:dyDescent="0.15">
      <c r="B27" s="44" t="s">
        <v>136</v>
      </c>
      <c r="D27" s="1" t="b">
        <f>ISBLANK(K27)</f>
        <v>0</v>
      </c>
      <c r="F27" s="13"/>
      <c r="G27" s="16" t="s">
        <v>260</v>
      </c>
      <c r="H27" s="27" t="s">
        <v>7</v>
      </c>
      <c r="I27" s="28"/>
      <c r="J27" s="18" t="s">
        <v>4</v>
      </c>
      <c r="K27" s="47" t="s">
        <v>150</v>
      </c>
      <c r="L27" s="13"/>
    </row>
    <row r="28" spans="2:12" ht="30" x14ac:dyDescent="0.15">
      <c r="B28" s="44" t="s">
        <v>136</v>
      </c>
      <c r="D28" s="1" t="b">
        <f>ISBLANK(K28)</f>
        <v>0</v>
      </c>
      <c r="F28" s="13"/>
      <c r="G28" s="16" t="s">
        <v>102</v>
      </c>
      <c r="H28" s="27" t="s">
        <v>9</v>
      </c>
      <c r="I28" s="28"/>
      <c r="J28" s="18" t="s">
        <v>4</v>
      </c>
      <c r="K28" s="47" t="s">
        <v>151</v>
      </c>
      <c r="L28" s="13"/>
    </row>
    <row r="29" spans="2:12" ht="30" customHeight="1" x14ac:dyDescent="0.15">
      <c r="D29" s="1" t="b">
        <f>ISBLANK(K29)</f>
        <v>0</v>
      </c>
      <c r="F29" s="13"/>
      <c r="G29" s="16" t="s">
        <v>103</v>
      </c>
      <c r="H29" s="27" t="s">
        <v>33</v>
      </c>
      <c r="I29" s="39" t="s">
        <v>262</v>
      </c>
      <c r="J29" s="26" t="s">
        <v>4</v>
      </c>
      <c r="K29" s="50">
        <v>46142</v>
      </c>
      <c r="L29" s="13"/>
    </row>
    <row r="30" spans="2:12" ht="30" customHeight="1" x14ac:dyDescent="0.15">
      <c r="D30" s="1" t="b">
        <f>ISBLANK(K30)</f>
        <v>0</v>
      </c>
      <c r="F30" s="13"/>
      <c r="G30" s="16" t="s">
        <v>104</v>
      </c>
      <c r="H30" s="27" t="s">
        <v>35</v>
      </c>
      <c r="I30" s="28"/>
      <c r="J30" s="26" t="s">
        <v>4</v>
      </c>
      <c r="K30" s="47" t="s">
        <v>50</v>
      </c>
      <c r="L30" s="13"/>
    </row>
    <row r="31" spans="2:12" ht="30" x14ac:dyDescent="0.15">
      <c r="B31" s="44" t="s">
        <v>136</v>
      </c>
      <c r="D31" s="1" t="b">
        <f>AND(K30="概ね事実だが一部相違あり",ISBLANK(K31))</f>
        <v>0</v>
      </c>
      <c r="F31" s="13"/>
      <c r="G31" s="16" t="s">
        <v>105</v>
      </c>
      <c r="H31" s="27" t="s">
        <v>261</v>
      </c>
      <c r="I31" s="28"/>
      <c r="J31" s="26" t="s">
        <v>4</v>
      </c>
      <c r="K31" s="47"/>
      <c r="L31" s="13"/>
    </row>
    <row r="32" spans="2:12" ht="30" customHeight="1" x14ac:dyDescent="0.15">
      <c r="D32" s="1" t="b">
        <f>AND(OR(K30="事実である",K30="概ね事実だが一部相違あり"),ISBLANK(K32))</f>
        <v>0</v>
      </c>
      <c r="F32" s="13"/>
      <c r="G32" s="16" t="s">
        <v>106</v>
      </c>
      <c r="H32" s="27" t="s">
        <v>38</v>
      </c>
      <c r="I32" s="28"/>
      <c r="J32" s="18" t="s">
        <v>4</v>
      </c>
      <c r="K32" s="47" t="s">
        <v>55</v>
      </c>
      <c r="L32" s="13"/>
    </row>
    <row r="33" spans="2:12" ht="30" x14ac:dyDescent="0.15">
      <c r="B33" s="44" t="s">
        <v>136</v>
      </c>
      <c r="D33" s="1" t="b">
        <f>AND(OR(K30="事実である",K30="概ね事実だが一部相違あり"),OR(K32="一部要改善（直ちに該当しない）",K32="該当なし"),ISBLANK(K33))</f>
        <v>0</v>
      </c>
      <c r="F33" s="13"/>
      <c r="G33" s="16" t="s">
        <v>107</v>
      </c>
      <c r="H33" s="80" t="s">
        <v>40</v>
      </c>
      <c r="I33" s="81"/>
      <c r="J33" s="18" t="s">
        <v>4</v>
      </c>
      <c r="K33" s="47"/>
      <c r="L33" s="13"/>
    </row>
    <row r="34" spans="2:12" ht="37.5" x14ac:dyDescent="0.15">
      <c r="B34" s="44" t="s">
        <v>136</v>
      </c>
      <c r="F34" s="13"/>
      <c r="G34" s="16" t="s">
        <v>108</v>
      </c>
      <c r="H34" s="27" t="s">
        <v>27</v>
      </c>
      <c r="I34" s="28"/>
      <c r="J34" s="18" t="s">
        <v>28</v>
      </c>
      <c r="K34" s="47" t="s">
        <v>161</v>
      </c>
      <c r="L34" s="13"/>
    </row>
    <row r="35" spans="2:12" ht="21.6" customHeight="1" x14ac:dyDescent="0.15">
      <c r="F35" s="13"/>
      <c r="G35" s="14"/>
      <c r="H35" s="13"/>
      <c r="I35" s="13"/>
      <c r="J35" s="13"/>
      <c r="K35" s="32"/>
      <c r="L35" s="13"/>
    </row>
    <row r="36" spans="2:12" ht="30" customHeight="1" x14ac:dyDescent="0.15">
      <c r="F36" s="13"/>
      <c r="G36" s="77" t="s">
        <v>68</v>
      </c>
      <c r="H36" s="77"/>
      <c r="I36" s="77"/>
      <c r="J36" s="77"/>
      <c r="K36" s="77"/>
      <c r="L36" s="13"/>
    </row>
    <row r="37" spans="2:12" ht="30" customHeight="1" x14ac:dyDescent="0.15">
      <c r="F37" s="13"/>
      <c r="G37" s="16" t="s">
        <v>42</v>
      </c>
      <c r="H37" s="34" t="s">
        <v>0</v>
      </c>
      <c r="I37" s="35"/>
      <c r="J37" s="36" t="s">
        <v>43</v>
      </c>
      <c r="K37" s="51" t="s">
        <v>153</v>
      </c>
      <c r="L37" s="13"/>
    </row>
    <row r="38" spans="2:12" ht="21.6" customHeight="1" x14ac:dyDescent="0.15">
      <c r="F38" s="13"/>
      <c r="G38" s="14"/>
      <c r="H38" s="13"/>
      <c r="I38" s="13"/>
      <c r="J38" s="13"/>
      <c r="K38" s="32" t="s">
        <v>29</v>
      </c>
      <c r="L38" s="13"/>
    </row>
    <row r="39" spans="2:12" ht="30" customHeight="1" x14ac:dyDescent="0.15"/>
    <row r="40" spans="2:12" ht="30" customHeight="1" x14ac:dyDescent="0.15"/>
    <row r="41" spans="2:12" ht="30" customHeight="1" x14ac:dyDescent="0.15"/>
    <row r="42" spans="2:12" ht="30" customHeight="1" x14ac:dyDescent="0.15"/>
    <row r="43" spans="2:12" ht="30" customHeight="1" x14ac:dyDescent="0.15"/>
  </sheetData>
  <sheetProtection algorithmName="SHA-512" hashValue="cYkHQ7HftZPgtnrhH3EreyNlEajwaxBTI0rKw9fXYGUnSbrxk3fQUom/3j4AgEDJIQ4iTYUnNH1OM0KprQL3+w==" saltValue="NHsMT0l+/BU/84sYMJM9Ow==" spinCount="100000" sheet="1" objects="1" scenarios="1" selectLockedCells="1"/>
  <mergeCells count="8">
    <mergeCell ref="H33:I33"/>
    <mergeCell ref="G36:K36"/>
    <mergeCell ref="D7:D11"/>
    <mergeCell ref="G7:K7"/>
    <mergeCell ref="G9:K9"/>
    <mergeCell ref="G12:K12"/>
    <mergeCell ref="H16:I16"/>
    <mergeCell ref="G24:K24"/>
  </mergeCells>
  <phoneticPr fontId="3"/>
  <conditionalFormatting sqref="I1">
    <cfRule type="containsText" dxfId="15" priority="2" operator="containsText" text="未入力有">
      <formula>NOT(ISERROR(SEARCH("未入力有",I1)))</formula>
    </cfRule>
  </conditionalFormatting>
  <conditionalFormatting sqref="K31">
    <cfRule type="expression" dxfId="14" priority="1">
      <formula>AND($K$30="概ね事実だが一部相違あり",$K$31="")</formula>
    </cfRule>
    <cfRule type="expression" dxfId="13" priority="3">
      <formula>$K$30="事実である"</formula>
    </cfRule>
  </conditionalFormatting>
  <conditionalFormatting sqref="K31:K33">
    <cfRule type="expression" dxfId="12" priority="4">
      <formula>$K$30="事実が確認できない"</formula>
    </cfRule>
    <cfRule type="expression" dxfId="11" priority="5">
      <formula>$K$30="確認中（事実確認に時間を要している）"</formula>
    </cfRule>
  </conditionalFormatting>
  <conditionalFormatting sqref="K32 K25:K30">
    <cfRule type="containsBlanks" dxfId="10" priority="8">
      <formula>LEN(TRIM(K25))=0</formula>
    </cfRule>
  </conditionalFormatting>
  <conditionalFormatting sqref="K33">
    <cfRule type="expression" dxfId="9" priority="6">
      <formula>OR($K$32="要改善（過度の便宜供与に該当する）",$K$32="確認中（該非判断に時間を要している）")</formula>
    </cfRule>
    <cfRule type="expression" dxfId="8" priority="7">
      <formula>AND($K$33="",OR($K$32="一部要改善（直ちに該当しない）",$K$32="該当なし"))</formula>
    </cfRule>
  </conditionalFormatting>
  <dataValidations count="6">
    <dataValidation type="list" allowBlank="1" showInputMessage="1" showErrorMessage="1" sqref="K19" xr:uid="{E2B960AA-0DB6-42D1-B068-AD7D04DBC3F7}">
      <formula1>", 損害保険会社による便宜供与適正化ガイドライン, 政策保有株式に係るガイドライン, 損害保険会社からの出向者派遣に係るガイドライン"</formula1>
    </dataValidation>
    <dataValidation type="list" imeMode="hiragana" allowBlank="1" showInputMessage="1" showErrorMessage="1" sqref="K32" xr:uid="{3FAC7A62-3A3B-43A7-9181-7F8A612C60C3}">
      <formula1>"要改善（過度の便宜供与に該当する）, 一部要改善（直ちに該当しない）, 該当なし, 確認中（該非判断に時間を要している）"</formula1>
    </dataValidation>
    <dataValidation type="list" imeMode="hiragana" allowBlank="1" showInputMessage="1" showErrorMessage="1" sqref="K30" xr:uid="{8A53E388-2A2B-4703-AF04-C9BCAAF06C1B}">
      <formula1>"事実である, 概ね事実だが一部相違あり, 事実が確認できない, 確認中（事実確認に時間を要している）"</formula1>
    </dataValidation>
    <dataValidation type="custom" imeMode="off" allowBlank="1" showInputMessage="1" showErrorMessage="1" errorTitle="入力エラー" error="西暦で登録してください_x000a_例）2025/9/30" sqref="K29" xr:uid="{5B6EEFBA-48D0-4A6E-84F1-BDF756336E1B}">
      <formula1>DAY(K29)</formula1>
    </dataValidation>
    <dataValidation imeMode="hiragana" allowBlank="1" showInputMessage="1" showErrorMessage="1" sqref="K26:K27 K31 K34" xr:uid="{3A77CFAD-880B-43C8-AFEA-41EF288DC35B}"/>
    <dataValidation imeMode="off" allowBlank="1" showInputMessage="1" showErrorMessage="1" sqref="K28" xr:uid="{02D071BC-68FD-4C1D-BBA6-9A7535A0EC36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1ED8B-F851-424C-9C98-CEB4349E8D1E}">
  <sheetPr codeName="Sheet10">
    <tabColor rgb="FF00B0F0"/>
    <pageSetUpPr fitToPage="1"/>
  </sheetPr>
  <dimension ref="A1:M43"/>
  <sheetViews>
    <sheetView showGridLines="0" showRowColHeaders="0" view="pageBreakPreview" topLeftCell="A6" zoomScaleNormal="100" zoomScaleSheetLayoutView="100" workbookViewId="0">
      <pane ySplit="6" topLeftCell="A12" activePane="bottomLeft" state="frozen"/>
      <selection activeCell="F6" sqref="F6"/>
      <selection pane="bottomLeft" activeCell="M6" sqref="M6"/>
    </sheetView>
  </sheetViews>
  <sheetFormatPr defaultRowHeight="18.75" x14ac:dyDescent="0.15"/>
  <cols>
    <col min="1" max="1" width="3.25" style="1" hidden="1" customWidth="1"/>
    <col min="2" max="2" width="3.25" style="45" hidden="1" customWidth="1"/>
    <col min="3" max="3" width="3.25" style="1" hidden="1" customWidth="1"/>
    <col min="4" max="4" width="9.75" style="1" hidden="1" customWidth="1"/>
    <col min="5" max="5" width="3.25" style="1" hidden="1" customWidth="1"/>
    <col min="6" max="6" width="2.125" style="1" customWidth="1"/>
    <col min="7" max="7" width="4.375" style="2" customWidth="1"/>
    <col min="8" max="8" width="58.75" style="1" customWidth="1"/>
    <col min="9" max="9" width="10.375" style="1" customWidth="1"/>
    <col min="10" max="10" width="9.375" style="1" customWidth="1"/>
    <col min="11" max="11" width="62.875" style="1" customWidth="1"/>
    <col min="12" max="12" width="2.25" style="1" customWidth="1"/>
    <col min="13" max="13" width="2.75" style="1" customWidth="1"/>
    <col min="14" max="16384" width="9" style="1"/>
  </cols>
  <sheetData>
    <row r="1" spans="2:13" x14ac:dyDescent="0.15">
      <c r="D1" s="1" t="str">
        <f>IF(COUNTIF(D26:D33,"TRUE")&gt;0,TRUE,"")</f>
        <v/>
      </c>
      <c r="I1" s="2" t="str">
        <f>IF(D1=TRUE,"未入力有","")</f>
        <v/>
      </c>
    </row>
    <row r="3" spans="2:13" ht="21.75" hidden="1" customHeight="1" x14ac:dyDescent="0.15"/>
    <row r="4" spans="2:13" ht="21.75" hidden="1" customHeight="1" x14ac:dyDescent="0.15"/>
    <row r="5" spans="2:13" hidden="1" x14ac:dyDescent="0.15"/>
    <row r="6" spans="2:13" ht="21.6" customHeight="1" x14ac:dyDescent="0.15">
      <c r="F6" s="13"/>
      <c r="G6" s="14"/>
      <c r="H6" s="13"/>
      <c r="I6" s="13"/>
      <c r="J6" s="13"/>
      <c r="K6" s="15"/>
      <c r="L6" s="13"/>
      <c r="M6" s="55"/>
    </row>
    <row r="7" spans="2:13" ht="28.7" customHeight="1" x14ac:dyDescent="0.15">
      <c r="D7" s="78" t="s">
        <v>64</v>
      </c>
      <c r="F7" s="13"/>
      <c r="G7" s="70" t="s">
        <v>67</v>
      </c>
      <c r="H7" s="70"/>
      <c r="I7" s="70"/>
      <c r="J7" s="70"/>
      <c r="K7" s="70"/>
      <c r="L7" s="13"/>
    </row>
    <row r="8" spans="2:13" ht="12.6" customHeight="1" x14ac:dyDescent="0.15">
      <c r="D8" s="78"/>
      <c r="F8" s="13"/>
      <c r="G8" s="14"/>
      <c r="H8" s="13"/>
      <c r="I8" s="13"/>
      <c r="J8" s="13"/>
      <c r="K8" s="13"/>
      <c r="L8" s="13"/>
    </row>
    <row r="9" spans="2:13" ht="78" customHeight="1" x14ac:dyDescent="0.15">
      <c r="B9" s="46" t="s">
        <v>138</v>
      </c>
      <c r="D9" s="78"/>
      <c r="F9" s="13"/>
      <c r="G9" s="71" t="s">
        <v>228</v>
      </c>
      <c r="H9" s="72"/>
      <c r="I9" s="72"/>
      <c r="J9" s="72"/>
      <c r="K9" s="72"/>
      <c r="L9" s="13"/>
    </row>
    <row r="10" spans="2:13" ht="11.45" customHeight="1" x14ac:dyDescent="0.15">
      <c r="D10" s="78"/>
      <c r="F10" s="13"/>
      <c r="G10" s="14"/>
      <c r="H10" s="13"/>
      <c r="I10" s="13"/>
      <c r="J10" s="13"/>
      <c r="K10" s="13"/>
      <c r="L10" s="13"/>
    </row>
    <row r="11" spans="2:13" ht="23.1" customHeight="1" x14ac:dyDescent="0.15">
      <c r="D11" s="78"/>
      <c r="F11" s="13"/>
      <c r="G11" s="14"/>
      <c r="H11" s="13"/>
      <c r="I11" s="13"/>
      <c r="J11" s="13"/>
      <c r="K11" s="13"/>
      <c r="L11" s="13"/>
    </row>
    <row r="12" spans="2:13" ht="30" customHeight="1" x14ac:dyDescent="0.15">
      <c r="F12" s="13"/>
      <c r="G12" s="76" t="s">
        <v>254</v>
      </c>
      <c r="H12" s="76"/>
      <c r="I12" s="76"/>
      <c r="J12" s="76"/>
      <c r="K12" s="76"/>
      <c r="L12" s="13"/>
    </row>
    <row r="13" spans="2:13" ht="33.75" x14ac:dyDescent="0.15">
      <c r="B13" s="44"/>
      <c r="F13" s="13"/>
      <c r="G13" s="16" t="s">
        <v>14</v>
      </c>
      <c r="H13" s="24" t="s">
        <v>73</v>
      </c>
      <c r="I13" s="25"/>
      <c r="J13" s="26" t="s">
        <v>4</v>
      </c>
      <c r="K13" s="42" t="s">
        <v>263</v>
      </c>
      <c r="L13" s="13"/>
    </row>
    <row r="14" spans="2:13" ht="37.5" x14ac:dyDescent="0.15">
      <c r="B14" s="44" t="s">
        <v>136</v>
      </c>
      <c r="F14" s="13"/>
      <c r="G14" s="16" t="s">
        <v>15</v>
      </c>
      <c r="H14" s="27" t="s">
        <v>16</v>
      </c>
      <c r="I14" s="28"/>
      <c r="J14" s="26" t="s">
        <v>4</v>
      </c>
      <c r="K14" s="42" t="s">
        <v>264</v>
      </c>
      <c r="L14" s="13"/>
    </row>
    <row r="15" spans="2:13" ht="37.5" x14ac:dyDescent="0.15">
      <c r="B15" s="44" t="s">
        <v>266</v>
      </c>
      <c r="F15" s="13"/>
      <c r="G15" s="16" t="s">
        <v>17</v>
      </c>
      <c r="H15" s="24" t="s">
        <v>74</v>
      </c>
      <c r="I15" s="25"/>
      <c r="J15" s="26" t="s">
        <v>4</v>
      </c>
      <c r="K15" s="42" t="s">
        <v>265</v>
      </c>
      <c r="L15" s="13"/>
    </row>
    <row r="16" spans="2:13" ht="60" x14ac:dyDescent="0.15">
      <c r="B16" s="44" t="s">
        <v>137</v>
      </c>
      <c r="F16" s="13"/>
      <c r="G16" s="16" t="s">
        <v>18</v>
      </c>
      <c r="H16" s="67" t="s">
        <v>75</v>
      </c>
      <c r="I16" s="68"/>
      <c r="J16" s="29" t="s">
        <v>4</v>
      </c>
      <c r="K16" s="42" t="s">
        <v>267</v>
      </c>
      <c r="L16" s="13"/>
    </row>
    <row r="17" spans="2:12" ht="37.5" x14ac:dyDescent="0.15">
      <c r="B17" s="44" t="s">
        <v>266</v>
      </c>
      <c r="F17" s="13"/>
      <c r="G17" s="16" t="s">
        <v>19</v>
      </c>
      <c r="H17" s="24" t="s">
        <v>76</v>
      </c>
      <c r="I17" s="25"/>
      <c r="J17" s="26" t="s">
        <v>4</v>
      </c>
      <c r="K17" s="42" t="s">
        <v>268</v>
      </c>
      <c r="L17" s="13"/>
    </row>
    <row r="18" spans="2:12" ht="150" x14ac:dyDescent="0.15">
      <c r="B18" s="44" t="s">
        <v>272</v>
      </c>
      <c r="F18" s="13"/>
      <c r="G18" s="30" t="s">
        <v>20</v>
      </c>
      <c r="H18" s="27" t="s">
        <v>21</v>
      </c>
      <c r="I18" s="28"/>
      <c r="J18" s="26" t="s">
        <v>4</v>
      </c>
      <c r="K18" s="42" t="s">
        <v>269</v>
      </c>
      <c r="L18" s="13"/>
    </row>
    <row r="19" spans="2:12" ht="30" x14ac:dyDescent="0.15">
      <c r="B19" s="44" t="s">
        <v>136</v>
      </c>
      <c r="F19" s="13"/>
      <c r="G19" s="30" t="s">
        <v>22</v>
      </c>
      <c r="H19" s="27" t="s">
        <v>276</v>
      </c>
      <c r="I19" s="28"/>
      <c r="J19" s="26" t="s">
        <v>4</v>
      </c>
      <c r="K19" s="42" t="s">
        <v>227</v>
      </c>
      <c r="L19" s="13"/>
    </row>
    <row r="20" spans="2:12" ht="75" x14ac:dyDescent="0.15">
      <c r="B20" s="44" t="s">
        <v>137</v>
      </c>
      <c r="F20" s="13"/>
      <c r="G20" s="30" t="s">
        <v>23</v>
      </c>
      <c r="H20" s="27" t="s">
        <v>277</v>
      </c>
      <c r="I20" s="28"/>
      <c r="J20" s="26" t="s">
        <v>4</v>
      </c>
      <c r="K20" s="42" t="s">
        <v>270</v>
      </c>
      <c r="L20" s="13"/>
    </row>
    <row r="21" spans="2:12" ht="93.75" x14ac:dyDescent="0.15">
      <c r="B21" s="44" t="s">
        <v>137</v>
      </c>
      <c r="F21" s="13"/>
      <c r="G21" s="30" t="s">
        <v>24</v>
      </c>
      <c r="H21" s="24" t="s">
        <v>25</v>
      </c>
      <c r="I21" s="25"/>
      <c r="J21" s="29" t="s">
        <v>4</v>
      </c>
      <c r="K21" s="42" t="s">
        <v>271</v>
      </c>
      <c r="L21" s="13"/>
    </row>
    <row r="22" spans="2:12" ht="30" x14ac:dyDescent="0.15">
      <c r="B22" s="44" t="s">
        <v>136</v>
      </c>
      <c r="F22" s="13"/>
      <c r="G22" s="30" t="s">
        <v>26</v>
      </c>
      <c r="H22" s="27" t="s">
        <v>27</v>
      </c>
      <c r="I22" s="28"/>
      <c r="J22" s="18" t="s">
        <v>28</v>
      </c>
      <c r="K22" s="42" t="str">
        <f>IF('通報連絡フォーム_記入例(政策株GL) '!K31&lt;&gt;"",'通報連絡フォーム_記入例(政策株GL) '!K31,"")</f>
        <v/>
      </c>
      <c r="L22" s="13"/>
    </row>
    <row r="23" spans="2:12" ht="22.7" customHeight="1" x14ac:dyDescent="0.15">
      <c r="F23" s="13"/>
      <c r="G23" s="14"/>
      <c r="H23" s="33"/>
      <c r="I23" s="33"/>
      <c r="J23" s="33"/>
      <c r="K23" s="13"/>
      <c r="L23" s="13"/>
    </row>
    <row r="24" spans="2:12" ht="30" customHeight="1" x14ac:dyDescent="0.15">
      <c r="F24" s="13"/>
      <c r="G24" s="79" t="s">
        <v>255</v>
      </c>
      <c r="H24" s="79"/>
      <c r="I24" s="79"/>
      <c r="J24" s="79"/>
      <c r="K24" s="79"/>
      <c r="L24" s="13"/>
    </row>
    <row r="25" spans="2:12" ht="30" x14ac:dyDescent="0.15">
      <c r="B25" s="44" t="s">
        <v>136</v>
      </c>
      <c r="F25" s="13"/>
      <c r="G25" s="16" t="s">
        <v>256</v>
      </c>
      <c r="H25" s="27" t="s">
        <v>3</v>
      </c>
      <c r="I25" s="28"/>
      <c r="J25" s="18" t="s">
        <v>4</v>
      </c>
      <c r="K25" s="47" t="s">
        <v>145</v>
      </c>
      <c r="L25" s="13"/>
    </row>
    <row r="26" spans="2:12" ht="30" x14ac:dyDescent="0.15">
      <c r="B26" s="44" t="s">
        <v>136</v>
      </c>
      <c r="D26" s="1" t="b">
        <f>ISBLANK(K26)</f>
        <v>0</v>
      </c>
      <c r="F26" s="13"/>
      <c r="G26" s="16" t="s">
        <v>258</v>
      </c>
      <c r="H26" s="27" t="s">
        <v>1</v>
      </c>
      <c r="I26" s="28"/>
      <c r="J26" s="18" t="s">
        <v>4</v>
      </c>
      <c r="K26" s="47" t="s">
        <v>149</v>
      </c>
      <c r="L26" s="13"/>
    </row>
    <row r="27" spans="2:12" ht="30" x14ac:dyDescent="0.15">
      <c r="B27" s="44" t="s">
        <v>136</v>
      </c>
      <c r="D27" s="1" t="b">
        <f>ISBLANK(K27)</f>
        <v>0</v>
      </c>
      <c r="F27" s="13"/>
      <c r="G27" s="16" t="s">
        <v>260</v>
      </c>
      <c r="H27" s="27" t="s">
        <v>7</v>
      </c>
      <c r="I27" s="28"/>
      <c r="J27" s="18" t="s">
        <v>4</v>
      </c>
      <c r="K27" s="47" t="s">
        <v>150</v>
      </c>
      <c r="L27" s="13"/>
    </row>
    <row r="28" spans="2:12" ht="30" x14ac:dyDescent="0.15">
      <c r="B28" s="44" t="s">
        <v>136</v>
      </c>
      <c r="D28" s="1" t="b">
        <f>ISBLANK(K28)</f>
        <v>0</v>
      </c>
      <c r="F28" s="13"/>
      <c r="G28" s="16" t="s">
        <v>102</v>
      </c>
      <c r="H28" s="27" t="s">
        <v>9</v>
      </c>
      <c r="I28" s="28"/>
      <c r="J28" s="18" t="s">
        <v>4</v>
      </c>
      <c r="K28" s="47" t="s">
        <v>151</v>
      </c>
      <c r="L28" s="13"/>
    </row>
    <row r="29" spans="2:12" ht="30" customHeight="1" x14ac:dyDescent="0.15">
      <c r="D29" s="1" t="b">
        <f>ISBLANK(K29)</f>
        <v>0</v>
      </c>
      <c r="F29" s="13"/>
      <c r="G29" s="16" t="s">
        <v>103</v>
      </c>
      <c r="H29" s="27" t="s">
        <v>33</v>
      </c>
      <c r="I29" s="39" t="s">
        <v>262</v>
      </c>
      <c r="J29" s="26" t="s">
        <v>4</v>
      </c>
      <c r="K29" s="50">
        <v>46142</v>
      </c>
      <c r="L29" s="13"/>
    </row>
    <row r="30" spans="2:12" ht="30" customHeight="1" x14ac:dyDescent="0.15">
      <c r="D30" s="1" t="b">
        <f>ISBLANK(K30)</f>
        <v>0</v>
      </c>
      <c r="F30" s="13"/>
      <c r="G30" s="16" t="s">
        <v>104</v>
      </c>
      <c r="H30" s="27" t="s">
        <v>35</v>
      </c>
      <c r="I30" s="28"/>
      <c r="J30" s="26" t="s">
        <v>4</v>
      </c>
      <c r="K30" s="47" t="s">
        <v>50</v>
      </c>
      <c r="L30" s="13"/>
    </row>
    <row r="31" spans="2:12" ht="30" x14ac:dyDescent="0.15">
      <c r="B31" s="44" t="s">
        <v>136</v>
      </c>
      <c r="D31" s="1" t="b">
        <f>AND(K30="概ね事実だが一部相違あり",ISBLANK(K31))</f>
        <v>0</v>
      </c>
      <c r="F31" s="13"/>
      <c r="G31" s="16" t="s">
        <v>105</v>
      </c>
      <c r="H31" s="27" t="s">
        <v>261</v>
      </c>
      <c r="I31" s="28"/>
      <c r="J31" s="26" t="s">
        <v>4</v>
      </c>
      <c r="K31" s="47"/>
      <c r="L31" s="13"/>
    </row>
    <row r="32" spans="2:12" ht="30" customHeight="1" x14ac:dyDescent="0.15">
      <c r="D32" s="1" t="b">
        <f>AND(OR(K30="事実である",K30="概ね事実だが一部相違あり"),ISBLANK(K32))</f>
        <v>0</v>
      </c>
      <c r="F32" s="13"/>
      <c r="G32" s="16" t="s">
        <v>106</v>
      </c>
      <c r="H32" s="27" t="s">
        <v>38</v>
      </c>
      <c r="I32" s="28"/>
      <c r="J32" s="18" t="s">
        <v>4</v>
      </c>
      <c r="K32" s="47" t="s">
        <v>59</v>
      </c>
      <c r="L32" s="13"/>
    </row>
    <row r="33" spans="2:12" ht="30" x14ac:dyDescent="0.15">
      <c r="B33" s="44" t="s">
        <v>136</v>
      </c>
      <c r="D33" s="1" t="b">
        <f>AND(OR(K30="事実である",K30="概ね事実だが一部相違あり"),OR(K32="一部要改善（直ちに該当しない）",K32="該当なし"),ISBLANK(K33))</f>
        <v>0</v>
      </c>
      <c r="F33" s="13"/>
      <c r="G33" s="16" t="s">
        <v>107</v>
      </c>
      <c r="H33" s="80" t="s">
        <v>40</v>
      </c>
      <c r="I33" s="81"/>
      <c r="J33" s="18" t="s">
        <v>4</v>
      </c>
      <c r="K33" s="47"/>
      <c r="L33" s="13"/>
    </row>
    <row r="34" spans="2:12" ht="37.5" x14ac:dyDescent="0.15">
      <c r="B34" s="44" t="s">
        <v>136</v>
      </c>
      <c r="F34" s="13"/>
      <c r="G34" s="16" t="s">
        <v>108</v>
      </c>
      <c r="H34" s="27" t="s">
        <v>27</v>
      </c>
      <c r="I34" s="28"/>
      <c r="J34" s="18" t="s">
        <v>28</v>
      </c>
      <c r="K34" s="47" t="s">
        <v>273</v>
      </c>
      <c r="L34" s="13"/>
    </row>
    <row r="35" spans="2:12" ht="21.6" customHeight="1" x14ac:dyDescent="0.15">
      <c r="F35" s="13"/>
      <c r="G35" s="14"/>
      <c r="H35" s="13"/>
      <c r="I35" s="13"/>
      <c r="J35" s="13"/>
      <c r="K35" s="32"/>
      <c r="L35" s="13"/>
    </row>
    <row r="36" spans="2:12" ht="30" customHeight="1" x14ac:dyDescent="0.15">
      <c r="F36" s="13"/>
      <c r="G36" s="77" t="s">
        <v>68</v>
      </c>
      <c r="H36" s="77"/>
      <c r="I36" s="77"/>
      <c r="J36" s="77"/>
      <c r="K36" s="77"/>
      <c r="L36" s="13"/>
    </row>
    <row r="37" spans="2:12" ht="30" customHeight="1" x14ac:dyDescent="0.15">
      <c r="F37" s="13"/>
      <c r="G37" s="16" t="s">
        <v>42</v>
      </c>
      <c r="H37" s="34" t="s">
        <v>0</v>
      </c>
      <c r="I37" s="35"/>
      <c r="J37" s="36" t="s">
        <v>43</v>
      </c>
      <c r="K37" s="51" t="s">
        <v>153</v>
      </c>
      <c r="L37" s="13"/>
    </row>
    <row r="38" spans="2:12" ht="21.6" customHeight="1" x14ac:dyDescent="0.15">
      <c r="F38" s="13"/>
      <c r="G38" s="14"/>
      <c r="H38" s="13"/>
      <c r="I38" s="13"/>
      <c r="J38" s="13"/>
      <c r="K38" s="32" t="s">
        <v>29</v>
      </c>
      <c r="L38" s="13"/>
    </row>
    <row r="39" spans="2:12" ht="30" customHeight="1" x14ac:dyDescent="0.15"/>
    <row r="40" spans="2:12" ht="30" customHeight="1" x14ac:dyDescent="0.15"/>
    <row r="41" spans="2:12" ht="30" customHeight="1" x14ac:dyDescent="0.15"/>
    <row r="42" spans="2:12" ht="30" customHeight="1" x14ac:dyDescent="0.15"/>
    <row r="43" spans="2:12" ht="30" customHeight="1" x14ac:dyDescent="0.15"/>
  </sheetData>
  <sheetProtection algorithmName="SHA-512" hashValue="hrCp9SMqvyJN5Wcm0eHAC8uiO7epRi088/CN2MxyR308AhduF6KmaartaNFsaVfhYH6Wmkg/LC6av8zPZFQw3w==" saltValue="mwwGwgZoy43+1y/j3W1uuA==" spinCount="100000" sheet="1" objects="1" scenarios="1" selectLockedCells="1"/>
  <mergeCells count="8">
    <mergeCell ref="H33:I33"/>
    <mergeCell ref="G36:K36"/>
    <mergeCell ref="D7:D11"/>
    <mergeCell ref="G7:K7"/>
    <mergeCell ref="G9:K9"/>
    <mergeCell ref="G12:K12"/>
    <mergeCell ref="H16:I16"/>
    <mergeCell ref="G24:K24"/>
  </mergeCells>
  <phoneticPr fontId="3"/>
  <conditionalFormatting sqref="I1">
    <cfRule type="containsText" dxfId="7" priority="2" operator="containsText" text="未入力有">
      <formula>NOT(ISERROR(SEARCH("未入力有",I1)))</formula>
    </cfRule>
  </conditionalFormatting>
  <conditionalFormatting sqref="K31">
    <cfRule type="expression" dxfId="6" priority="1">
      <formula>AND($K$30="概ね事実だが一部相違あり",$K$31="")</formula>
    </cfRule>
    <cfRule type="expression" dxfId="5" priority="3">
      <formula>$K$30="事実である"</formula>
    </cfRule>
  </conditionalFormatting>
  <conditionalFormatting sqref="K31:K33">
    <cfRule type="expression" dxfId="4" priority="4">
      <formula>$K$30="事実が確認できない"</formula>
    </cfRule>
    <cfRule type="expression" dxfId="3" priority="5">
      <formula>$K$30="確認中（事実確認に時間を要している）"</formula>
    </cfRule>
  </conditionalFormatting>
  <conditionalFormatting sqref="K32 K25:K30">
    <cfRule type="containsBlanks" dxfId="2" priority="8">
      <formula>LEN(TRIM(K25))=0</formula>
    </cfRule>
  </conditionalFormatting>
  <conditionalFormatting sqref="K33">
    <cfRule type="expression" dxfId="1" priority="6">
      <formula>OR($K$32="要改善（過度の便宜供与に該当する）",$K$32="確認中（該非判断に時間を要している）")</formula>
    </cfRule>
    <cfRule type="expression" dxfId="0" priority="7">
      <formula>AND($K$33="",OR($K$32="一部要改善（直ちに該当しない）",$K$32="該当なし"))</formula>
    </cfRule>
  </conditionalFormatting>
  <dataValidations count="6">
    <dataValidation type="list" allowBlank="1" showInputMessage="1" showErrorMessage="1" sqref="K19" xr:uid="{32D9E428-1B84-4DA0-8D2A-99617ECEDFB1}">
      <formula1>", 損害保険会社による便宜供与適正化ガイドライン, 政策保有株式に係るガイドライン, 損害保険会社からの出向者派遣に係るガイドライン"</formula1>
    </dataValidation>
    <dataValidation type="list" imeMode="hiragana" allowBlank="1" showInputMessage="1" showErrorMessage="1" sqref="K32" xr:uid="{F3B58B0C-9EA5-40E9-BF39-C778BB9BDEBE}">
      <formula1>"要改善（過度の便宜供与に該当する）, 一部要改善（直ちに該当しない）, 該当なし, 確認中（該非判断に時間を要している）"</formula1>
    </dataValidation>
    <dataValidation type="list" imeMode="hiragana" allowBlank="1" showInputMessage="1" showErrorMessage="1" sqref="K30" xr:uid="{1F5859FD-F79F-4F7B-B4FD-418D4300B92E}">
      <formula1>"事実である, 概ね事実だが一部相違あり, 事実が確認できない, 確認中（事実確認に時間を要している）"</formula1>
    </dataValidation>
    <dataValidation type="custom" imeMode="off" allowBlank="1" showInputMessage="1" showErrorMessage="1" errorTitle="入力エラー" error="西暦で登録してください_x000a_例）2025/9/30" sqref="K29" xr:uid="{74C1E10C-AF5A-4EF4-98C9-76E3D622E850}">
      <formula1>DAY(K29)</formula1>
    </dataValidation>
    <dataValidation imeMode="hiragana" allowBlank="1" showInputMessage="1" showErrorMessage="1" sqref="K26:K27 K31 K34" xr:uid="{6FA8FCA8-84A9-4CD9-A2A3-F1C4758018AA}"/>
    <dataValidation imeMode="off" allowBlank="1" showInputMessage="1" showErrorMessage="1" sqref="K28" xr:uid="{29B9B71B-8AA4-4149-A70F-C81FD6B33C8F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95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F0"/>
  </sheetPr>
  <dimension ref="A1:AO30"/>
  <sheetViews>
    <sheetView topLeftCell="F1" workbookViewId="0">
      <pane ySplit="2" topLeftCell="A3" activePane="bottomLeft" state="frozenSplit"/>
      <selection activeCell="U11" sqref="U11"/>
      <selection pane="bottomLeft" activeCell="F1" sqref="F1"/>
    </sheetView>
  </sheetViews>
  <sheetFormatPr defaultRowHeight="18.75" x14ac:dyDescent="0.15"/>
  <cols>
    <col min="1" max="1" width="12" style="6" hidden="1" customWidth="1"/>
    <col min="2" max="2" width="9" style="6" hidden="1" customWidth="1"/>
    <col min="3" max="3" width="48.875" style="6" hidden="1" customWidth="1"/>
    <col min="4" max="5" width="2.25" style="6" hidden="1" customWidth="1"/>
    <col min="6" max="6" width="40" style="10" bestFit="1" customWidth="1"/>
    <col min="7" max="7" width="9" style="11"/>
    <col min="8" max="10" width="14.875" style="6" customWidth="1"/>
    <col min="11" max="14" width="2.625" style="6" customWidth="1"/>
    <col min="15" max="15" width="2.625" style="12" customWidth="1"/>
    <col min="16" max="16" width="43" style="6" bestFit="1" customWidth="1"/>
    <col min="17" max="20" width="2.125" style="6" customWidth="1"/>
    <col min="21" max="21" width="26.625" style="64" bestFit="1" customWidth="1"/>
    <col min="22" max="25" width="2.125" style="65" customWidth="1"/>
    <col min="26" max="26" width="26.625" style="64" customWidth="1"/>
    <col min="27" max="30" width="2.125" style="65" customWidth="1"/>
    <col min="31" max="31" width="34.375" style="10" bestFit="1" customWidth="1"/>
    <col min="32" max="34" width="2" style="6" customWidth="1"/>
    <col min="35" max="35" width="2" style="12" customWidth="1"/>
    <col min="36" max="36" width="45.25" style="6" bestFit="1" customWidth="1"/>
    <col min="37" max="40" width="1.5" style="6" customWidth="1"/>
    <col min="41" max="41" width="9" style="6"/>
    <col min="42" max="46" width="1.5" style="6" customWidth="1"/>
    <col min="47" max="16384" width="9" style="6"/>
  </cols>
  <sheetData>
    <row r="1" spans="1:41" s="4" customFormat="1" x14ac:dyDescent="0.15">
      <c r="A1" s="4" t="s">
        <v>61</v>
      </c>
      <c r="B1" s="5"/>
      <c r="C1" s="48" t="s">
        <v>139</v>
      </c>
      <c r="F1" s="7" t="s">
        <v>246</v>
      </c>
      <c r="G1" s="8"/>
      <c r="O1" s="9"/>
      <c r="P1" s="4" t="s">
        <v>80</v>
      </c>
      <c r="U1" s="62" t="s">
        <v>81</v>
      </c>
      <c r="V1" s="63"/>
      <c r="W1" s="63"/>
      <c r="X1" s="63"/>
      <c r="Y1" s="63"/>
      <c r="Z1" s="62" t="s">
        <v>77</v>
      </c>
      <c r="AA1" s="63"/>
      <c r="AB1" s="63"/>
      <c r="AC1" s="63"/>
      <c r="AD1" s="63"/>
      <c r="AE1" s="7" t="s">
        <v>274</v>
      </c>
      <c r="AI1" s="9"/>
      <c r="AJ1" s="4" t="s">
        <v>275</v>
      </c>
      <c r="AO1" s="4" t="s">
        <v>240</v>
      </c>
    </row>
    <row r="2" spans="1:41" s="4" customFormat="1" x14ac:dyDescent="0.15">
      <c r="A2" s="4" t="s">
        <v>60</v>
      </c>
      <c r="B2" s="49"/>
      <c r="C2" s="6"/>
      <c r="F2" s="7" t="s">
        <v>44</v>
      </c>
      <c r="G2" s="8" t="s">
        <v>45</v>
      </c>
      <c r="H2" s="4" t="s">
        <v>162</v>
      </c>
      <c r="I2" s="4" t="s">
        <v>163</v>
      </c>
      <c r="J2" s="4" t="s">
        <v>164</v>
      </c>
      <c r="O2" s="9"/>
      <c r="P2" s="4" t="s">
        <v>47</v>
      </c>
      <c r="U2" s="62" t="s">
        <v>69</v>
      </c>
      <c r="V2" s="63"/>
      <c r="W2" s="63"/>
      <c r="X2" s="63"/>
      <c r="Y2" s="63"/>
      <c r="Z2" s="62" t="s">
        <v>78</v>
      </c>
      <c r="AA2" s="63"/>
      <c r="AB2" s="63"/>
      <c r="AC2" s="63"/>
      <c r="AD2" s="63"/>
      <c r="AE2" s="7" t="s">
        <v>51</v>
      </c>
      <c r="AI2" s="9"/>
      <c r="AJ2" s="4" t="s">
        <v>56</v>
      </c>
      <c r="AO2" s="4" t="s">
        <v>241</v>
      </c>
    </row>
    <row r="3" spans="1:41" x14ac:dyDescent="0.15">
      <c r="A3" s="6" t="s">
        <v>62</v>
      </c>
      <c r="B3" s="5">
        <f>IF(B2="",IF(通報連絡フォーム!D1=TRUE,1,""),IF(事案調査フォーム!D1=TRUE,1,""))</f>
        <v>1</v>
      </c>
      <c r="C3" s="6" t="s">
        <v>63</v>
      </c>
      <c r="F3" s="10" t="s">
        <v>165</v>
      </c>
      <c r="G3" s="11" t="s">
        <v>166</v>
      </c>
      <c r="P3" s="6" t="s">
        <v>46</v>
      </c>
      <c r="U3" s="64" t="s">
        <v>70</v>
      </c>
      <c r="Z3" s="64" t="s">
        <v>79</v>
      </c>
      <c r="AE3" s="10" t="s">
        <v>50</v>
      </c>
      <c r="AJ3" s="6" t="s">
        <v>55</v>
      </c>
      <c r="AO3" s="6" t="s">
        <v>243</v>
      </c>
    </row>
    <row r="4" spans="1:41" x14ac:dyDescent="0.15">
      <c r="F4" s="10" t="s">
        <v>168</v>
      </c>
      <c r="G4" s="11" t="s">
        <v>169</v>
      </c>
      <c r="P4" s="6" t="s">
        <v>48</v>
      </c>
      <c r="U4" s="64" t="s">
        <v>71</v>
      </c>
      <c r="AE4" s="10" t="s">
        <v>52</v>
      </c>
      <c r="AJ4" s="6" t="s">
        <v>57</v>
      </c>
      <c r="AO4" s="6" t="s">
        <v>245</v>
      </c>
    </row>
    <row r="5" spans="1:41" x14ac:dyDescent="0.15">
      <c r="F5" s="10" t="s">
        <v>170</v>
      </c>
      <c r="G5" s="11" t="s">
        <v>171</v>
      </c>
      <c r="P5" s="6" t="s">
        <v>49</v>
      </c>
      <c r="AE5" s="10" t="s">
        <v>53</v>
      </c>
      <c r="AJ5" s="6" t="s">
        <v>58</v>
      </c>
      <c r="AO5" s="6" t="s">
        <v>244</v>
      </c>
    </row>
    <row r="6" spans="1:41" x14ac:dyDescent="0.15">
      <c r="F6" s="10" t="s">
        <v>173</v>
      </c>
      <c r="G6" s="11" t="s">
        <v>174</v>
      </c>
      <c r="AE6" s="10" t="s">
        <v>54</v>
      </c>
      <c r="AJ6" s="6" t="s">
        <v>59</v>
      </c>
    </row>
    <row r="7" spans="1:41" x14ac:dyDescent="0.15">
      <c r="F7" s="10" t="s">
        <v>175</v>
      </c>
      <c r="G7" s="11" t="s">
        <v>176</v>
      </c>
    </row>
    <row r="8" spans="1:41" x14ac:dyDescent="0.15">
      <c r="F8" s="10" t="s">
        <v>177</v>
      </c>
      <c r="G8" s="11" t="s">
        <v>178</v>
      </c>
    </row>
    <row r="9" spans="1:41" x14ac:dyDescent="0.15">
      <c r="F9" s="10" t="s">
        <v>179</v>
      </c>
      <c r="G9" s="11" t="s">
        <v>180</v>
      </c>
    </row>
    <row r="10" spans="1:41" x14ac:dyDescent="0.15">
      <c r="F10" s="10" t="s">
        <v>181</v>
      </c>
      <c r="G10" s="11" t="s">
        <v>182</v>
      </c>
    </row>
    <row r="11" spans="1:41" x14ac:dyDescent="0.15">
      <c r="F11" s="10" t="s">
        <v>183</v>
      </c>
      <c r="G11" s="11" t="s">
        <v>184</v>
      </c>
    </row>
    <row r="12" spans="1:41" x14ac:dyDescent="0.15">
      <c r="F12" s="10" t="s">
        <v>185</v>
      </c>
      <c r="G12" s="11" t="s">
        <v>186</v>
      </c>
    </row>
    <row r="13" spans="1:41" x14ac:dyDescent="0.15">
      <c r="F13" s="10" t="s">
        <v>187</v>
      </c>
      <c r="G13" s="11" t="s">
        <v>188</v>
      </c>
    </row>
    <row r="14" spans="1:41" x14ac:dyDescent="0.15">
      <c r="F14" s="10" t="s">
        <v>189</v>
      </c>
      <c r="G14" s="11" t="s">
        <v>190</v>
      </c>
    </row>
    <row r="15" spans="1:41" x14ac:dyDescent="0.15">
      <c r="F15" s="10" t="s">
        <v>191</v>
      </c>
      <c r="G15" s="11" t="s">
        <v>192</v>
      </c>
    </row>
    <row r="16" spans="1:41" x14ac:dyDescent="0.15">
      <c r="F16" s="10" t="s">
        <v>193</v>
      </c>
      <c r="G16" s="11" t="s">
        <v>194</v>
      </c>
    </row>
    <row r="17" spans="6:7" x14ac:dyDescent="0.15">
      <c r="F17" s="10" t="s">
        <v>195</v>
      </c>
      <c r="G17" s="11" t="s">
        <v>196</v>
      </c>
    </row>
    <row r="18" spans="6:7" x14ac:dyDescent="0.15">
      <c r="F18" s="10" t="s">
        <v>197</v>
      </c>
      <c r="G18" s="11" t="s">
        <v>198</v>
      </c>
    </row>
    <row r="19" spans="6:7" x14ac:dyDescent="0.15">
      <c r="F19" s="10" t="s">
        <v>247</v>
      </c>
      <c r="G19" s="11" t="s">
        <v>167</v>
      </c>
    </row>
    <row r="20" spans="6:7" x14ac:dyDescent="0.15">
      <c r="F20" s="10" t="s">
        <v>199</v>
      </c>
      <c r="G20" s="11" t="s">
        <v>200</v>
      </c>
    </row>
    <row r="21" spans="6:7" x14ac:dyDescent="0.15">
      <c r="F21" s="10" t="s">
        <v>248</v>
      </c>
      <c r="G21" s="11" t="s">
        <v>172</v>
      </c>
    </row>
    <row r="22" spans="6:7" x14ac:dyDescent="0.15">
      <c r="F22" s="10" t="s">
        <v>201</v>
      </c>
      <c r="G22" s="11" t="s">
        <v>202</v>
      </c>
    </row>
    <row r="23" spans="6:7" x14ac:dyDescent="0.15">
      <c r="F23" s="10" t="s">
        <v>203</v>
      </c>
      <c r="G23" s="11" t="s">
        <v>204</v>
      </c>
    </row>
    <row r="24" spans="6:7" x14ac:dyDescent="0.15">
      <c r="F24" s="10" t="s">
        <v>205</v>
      </c>
      <c r="G24" s="11" t="s">
        <v>206</v>
      </c>
    </row>
    <row r="25" spans="6:7" x14ac:dyDescent="0.15">
      <c r="F25" s="10" t="s">
        <v>207</v>
      </c>
      <c r="G25" s="11" t="s">
        <v>208</v>
      </c>
    </row>
    <row r="26" spans="6:7" x14ac:dyDescent="0.15">
      <c r="F26" s="10" t="s">
        <v>209</v>
      </c>
      <c r="G26" s="11" t="s">
        <v>210</v>
      </c>
    </row>
    <row r="27" spans="6:7" x14ac:dyDescent="0.15">
      <c r="F27" s="10" t="s">
        <v>211</v>
      </c>
      <c r="G27" s="11" t="s">
        <v>212</v>
      </c>
    </row>
    <row r="28" spans="6:7" x14ac:dyDescent="0.15">
      <c r="F28" s="10" t="s">
        <v>213</v>
      </c>
      <c r="G28" s="11" t="s">
        <v>214</v>
      </c>
    </row>
    <row r="29" spans="6:7" x14ac:dyDescent="0.15">
      <c r="F29" s="10" t="s">
        <v>215</v>
      </c>
      <c r="G29" s="11" t="s">
        <v>216</v>
      </c>
    </row>
    <row r="30" spans="6:7" x14ac:dyDescent="0.15">
      <c r="F30" s="10" t="s">
        <v>217</v>
      </c>
      <c r="G30" s="11" t="s">
        <v>218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通報連絡フォーム</vt:lpstr>
      <vt:lpstr>通報連絡フォーム_記入例(便宜供与GL)</vt:lpstr>
      <vt:lpstr>通報連絡フォーム_記入例(出向GL) </vt:lpstr>
      <vt:lpstr>通報連絡フォーム_記入例(政策株GL) </vt:lpstr>
      <vt:lpstr>List</vt:lpstr>
      <vt:lpstr>事案調査フォーム!Print_Area</vt:lpstr>
      <vt:lpstr>'事案調査フォーム_記入例(出向GL) '!Print_Area</vt:lpstr>
      <vt:lpstr>'事案調査フォーム_記入例(政策株GL) '!Print_Area</vt:lpstr>
      <vt:lpstr>'事案調査フォーム_記入例(便宜供与GL)'!Print_Area</vt:lpstr>
      <vt:lpstr>通報連絡フォーム!Print_Area</vt:lpstr>
      <vt:lpstr>'通報連絡フォーム_記入例(出向GL) '!Print_Area</vt:lpstr>
      <vt:lpstr>'通報連絡フォーム_記入例(政策株GL) '!Print_Area</vt:lpstr>
      <vt:lpstr>'通報連絡フォーム_記入例(便宜供与GL)'!Print_Area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muranaka</dc:creator>
  <cp:lastModifiedBy>日本損害保険協会</cp:lastModifiedBy>
  <cp:lastPrinted>2025-07-11T00:07:31Z</cp:lastPrinted>
  <dcterms:created xsi:type="dcterms:W3CDTF">2025-06-19T00:58:53Z</dcterms:created>
  <dcterms:modified xsi:type="dcterms:W3CDTF">2026-03-30T08:38:09Z</dcterms:modified>
</cp:coreProperties>
</file>